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3040" windowHeight="8325" tabRatio="935" activeTab="5"/>
  </bookViews>
  <sheets>
    <sheet name="НКСУ" sheetId="30" r:id="rId1"/>
    <sheet name="Р БЪЛГАРИЯ" sheetId="1" r:id="rId2"/>
    <sheet name="Област Благоевград" sheetId="2" r:id="rId3"/>
    <sheet name="Област Бургас" sheetId="3" r:id="rId4"/>
    <sheet name="Област Варна" sheetId="4" r:id="rId5"/>
    <sheet name="Област В. Търново" sheetId="5" r:id="rId6"/>
    <sheet name="Област Видин" sheetId="6" r:id="rId7"/>
    <sheet name="Област Враца" sheetId="7" r:id="rId8"/>
    <sheet name="Област Габрово" sheetId="8" r:id="rId9"/>
    <sheet name="Област Добрич" sheetId="9" r:id="rId10"/>
    <sheet name="Област Кърджали" sheetId="10" r:id="rId11"/>
    <sheet name="Област Кюстендил" sheetId="11" r:id="rId12"/>
    <sheet name="Област Ловеч" sheetId="12" r:id="rId13"/>
    <sheet name="Област Монтана" sheetId="13" r:id="rId14"/>
    <sheet name="Област Пазарджик" sheetId="14" r:id="rId15"/>
    <sheet name="Област Перник" sheetId="15" r:id="rId16"/>
    <sheet name="Област Плевен" sheetId="16" r:id="rId17"/>
    <sheet name="Област Пловдив" sheetId="17" r:id="rId18"/>
    <sheet name="Област Разград" sheetId="18" r:id="rId19"/>
    <sheet name="Област Русе" sheetId="19" r:id="rId20"/>
    <sheet name="Област Силистра" sheetId="20" r:id="rId21"/>
    <sheet name="Област Сливен" sheetId="21" r:id="rId22"/>
    <sheet name="Област Смолян" sheetId="22" r:id="rId23"/>
    <sheet name="Област София" sheetId="23" r:id="rId24"/>
    <sheet name="Област София-град" sheetId="24" r:id="rId25"/>
    <sheet name="Област Стара Загора" sheetId="25" r:id="rId26"/>
    <sheet name="Област Търговище" sheetId="26" r:id="rId27"/>
    <sheet name="Област Хасково" sheetId="27" r:id="rId28"/>
    <sheet name="Област Шумен" sheetId="28" r:id="rId29"/>
    <sheet name="Област Ямбол" sheetId="29" r:id="rId30"/>
  </sheets>
  <definedNames>
    <definedName name="Z_136E5025_050C_49A9_AAF7_FBD1E192C728_.wvu.Cols" localSheetId="12" hidden="1">'Област Ловеч'!$AY:$CA</definedName>
    <definedName name="Z_1F1E3F11_2EEF_4BC4_A39B_8CB5D2CF0C2F_.wvu.Cols" localSheetId="7" hidden="1">'Област Враца'!$BI:$CD</definedName>
    <definedName name="Z_1F1E3F11_2EEF_4BC4_A39B_8CB5D2CF0C2F_.wvu.Cols" localSheetId="12" hidden="1">'Област Ловеч'!$AY:$CA</definedName>
    <definedName name="Z_9CEE0026_06FE_43C5_B7E2_4C27C1B1B851_.wvu.Cols" localSheetId="12" hidden="1">'Област Ловеч'!$AY:$CA</definedName>
    <definedName name="Z_DDA466F2_DEC4_4899_BCA4_70679764665E_.wvu.Cols" localSheetId="12" hidden="1">'Област Ловеч'!$AY:$CA</definedName>
    <definedName name="Z_F2E46030_49F3_46E6_9036_40A255D924CC_.wvu.Cols" localSheetId="7" hidden="1">'Област Враца'!$BI:$CD</definedName>
    <definedName name="Z_F2E46030_49F3_46E6_9036_40A255D924CC_.wvu.Cols" localSheetId="12" hidden="1">'Област Ловеч'!$AY:$CA</definedName>
    <definedName name="Z_FE079330_EA52_4CE0_9E5A_80865C54CE2C_.wvu.Cols" localSheetId="12" hidden="1">'Област Ловеч'!$AY:$CA</definedName>
  </definedNames>
  <calcPr calcId="162913"/>
  <customWorkbookViews>
    <customWorkbookView name="Vanya Ivanova - Personal View" guid="{F2E46030-49F3-46E6-9036-40A255D924CC}" mergeInterval="0" personalView="1" maximized="1" xWindow="-8" yWindow="-8" windowWidth="1936" windowHeight="1056" tabRatio="935" activeSheetId="2"/>
    <customWorkbookView name="Nedyalka Ilieva - Personal View" guid="{FE079330-EA52-4CE0-9E5A-80865C54CE2C}" mergeInterval="0" personalView="1" maximized="1" xWindow="-8" yWindow="-8" windowWidth="1936" windowHeight="1056" tabRatio="939" activeSheetId="2"/>
    <customWorkbookView name="Tsvetanka Pironkova - Personal View" guid="{1F1E3F11-2EEF-4BC4-A39B-8CB5D2CF0C2F}" mergeInterval="0" personalView="1" maximized="1" xWindow="-8" yWindow="-8" windowWidth="1936" windowHeight="1056" tabRatio="939" activeSheetId="25"/>
    <customWorkbookView name="Rositsa Laleva - Personal View" guid="{136E5025-050C-49A9-AAF7-FBD1E192C728}" mergeInterval="0" personalView="1" maximized="1" xWindow="-8" yWindow="-8" windowWidth="1616" windowHeight="876" tabRatio="939" activeSheetId="7"/>
    <customWorkbookView name="Miglena Hitova - Personal View" guid="{DDA466F2-DEC4-4899-BCA4-70679764665E}" mergeInterval="0" personalView="1" maximized="1" xWindow="-8" yWindow="-8" windowWidth="1936" windowHeight="1056" tabRatio="939" activeSheetId="4"/>
    <customWorkbookView name="Dona Petrova - Personal View" guid="{9CEE0026-06FE-43C5-B7E2-4C27C1B1B851}" mergeInterval="0" personalView="1" maximized="1" xWindow="-9" yWindow="-9" windowWidth="1938" windowHeight="1048" tabRatio="939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" l="1"/>
  <c r="H5" i="6"/>
  <c r="H3" i="6"/>
  <c r="F12" i="6"/>
  <c r="H12" i="6"/>
  <c r="I12" i="6"/>
  <c r="H17" i="25" l="1"/>
  <c r="H17" i="19"/>
  <c r="H17" i="3"/>
  <c r="I4" i="1" l="1"/>
  <c r="C21" i="30"/>
  <c r="C20" i="30"/>
  <c r="C11" i="30"/>
  <c r="C10" i="30"/>
  <c r="C4" i="30"/>
  <c r="C3" i="30"/>
  <c r="I31" i="1"/>
  <c r="C30" i="30" s="1"/>
  <c r="I30" i="1"/>
  <c r="C29" i="30" s="1"/>
  <c r="I29" i="1"/>
  <c r="C28" i="30" s="1"/>
  <c r="I28" i="1"/>
  <c r="C27" i="30" s="1"/>
  <c r="I27" i="1"/>
  <c r="C26" i="30" s="1"/>
  <c r="I26" i="1"/>
  <c r="C25" i="30" s="1"/>
  <c r="I25" i="1"/>
  <c r="C24" i="30" s="1"/>
  <c r="I24" i="1"/>
  <c r="C23" i="30" s="1"/>
  <c r="I23" i="1"/>
  <c r="C22" i="30" s="1"/>
  <c r="I22" i="1"/>
  <c r="I21" i="1"/>
  <c r="I20" i="1"/>
  <c r="C19" i="30" s="1"/>
  <c r="I19" i="1"/>
  <c r="C18" i="30" s="1"/>
  <c r="I18" i="1"/>
  <c r="C17" i="30" s="1"/>
  <c r="I17" i="1"/>
  <c r="C16" i="30" s="1"/>
  <c r="I16" i="1"/>
  <c r="C15" i="30" s="1"/>
  <c r="I15" i="1"/>
  <c r="C14" i="30" s="1"/>
  <c r="I13" i="1"/>
  <c r="C12" i="30" s="1"/>
  <c r="I12" i="1"/>
  <c r="I11" i="1"/>
  <c r="I10" i="1"/>
  <c r="C9" i="30" s="1"/>
  <c r="I9" i="1"/>
  <c r="C8" i="30" s="1"/>
  <c r="I8" i="1"/>
  <c r="C7" i="30" s="1"/>
  <c r="I7" i="1"/>
  <c r="C6" i="30" s="1"/>
  <c r="I6" i="1"/>
  <c r="C5" i="30" s="1"/>
  <c r="I5" i="1"/>
  <c r="E3" i="4"/>
  <c r="J3" i="4" s="1"/>
  <c r="F3" i="4"/>
  <c r="H3" i="4"/>
  <c r="M3" i="4"/>
  <c r="O3" i="4"/>
  <c r="I3" i="4" s="1"/>
  <c r="R3" i="4"/>
  <c r="G3" i="4" s="1"/>
  <c r="T3" i="4"/>
  <c r="W3" i="4"/>
  <c r="Y3" i="4"/>
  <c r="AB3" i="4"/>
  <c r="AD3" i="4"/>
  <c r="AG3" i="4"/>
  <c r="AI3" i="4"/>
  <c r="AL3" i="4"/>
  <c r="AN3" i="4"/>
  <c r="AQ3" i="4"/>
  <c r="AS3" i="4"/>
  <c r="AV3" i="4"/>
  <c r="AX3" i="4"/>
  <c r="BA3" i="4"/>
  <c r="BC3" i="4"/>
  <c r="BF3" i="4"/>
  <c r="BH3" i="4"/>
  <c r="BK3" i="4"/>
  <c r="BM3" i="4"/>
  <c r="BP3" i="4"/>
  <c r="BR3" i="4"/>
  <c r="E4" i="4"/>
  <c r="J4" i="4" s="1"/>
  <c r="F4" i="4"/>
  <c r="H4" i="4"/>
  <c r="M4" i="4"/>
  <c r="O4" i="4"/>
  <c r="R4" i="4"/>
  <c r="T4" i="4"/>
  <c r="I4" i="4" s="1"/>
  <c r="W4" i="4"/>
  <c r="G4" i="4" s="1"/>
  <c r="Y4" i="4"/>
  <c r="AB4" i="4"/>
  <c r="AD4" i="4"/>
  <c r="AG4" i="4"/>
  <c r="AI4" i="4"/>
  <c r="AL4" i="4"/>
  <c r="AN4" i="4"/>
  <c r="AQ4" i="4"/>
  <c r="AS4" i="4"/>
  <c r="AV4" i="4"/>
  <c r="AX4" i="4"/>
  <c r="BA4" i="4"/>
  <c r="BC4" i="4"/>
  <c r="BF4" i="4"/>
  <c r="BH4" i="4"/>
  <c r="BK4" i="4"/>
  <c r="BM4" i="4"/>
  <c r="BP4" i="4"/>
  <c r="BR4" i="4"/>
  <c r="E5" i="4"/>
  <c r="J5" i="4" s="1"/>
  <c r="F5" i="4"/>
  <c r="H5" i="4"/>
  <c r="M5" i="4"/>
  <c r="G5" i="4" s="1"/>
  <c r="O5" i="4"/>
  <c r="R5" i="4"/>
  <c r="T5" i="4"/>
  <c r="W5" i="4"/>
  <c r="Y5" i="4"/>
  <c r="I5" i="4" s="1"/>
  <c r="AB5" i="4"/>
  <c r="AD5" i="4"/>
  <c r="AG5" i="4"/>
  <c r="AI5" i="4"/>
  <c r="AL5" i="4"/>
  <c r="AN5" i="4"/>
  <c r="AQ5" i="4"/>
  <c r="AS5" i="4"/>
  <c r="AV5" i="4"/>
  <c r="AX5" i="4"/>
  <c r="BA5" i="4"/>
  <c r="BC5" i="4"/>
  <c r="BF5" i="4"/>
  <c r="BH5" i="4"/>
  <c r="BK5" i="4"/>
  <c r="BM5" i="4"/>
  <c r="BP5" i="4"/>
  <c r="BR5" i="4"/>
  <c r="E6" i="4"/>
  <c r="F6" i="4"/>
  <c r="H6" i="4"/>
  <c r="J6" i="4"/>
  <c r="M6" i="4"/>
  <c r="G6" i="4" s="1"/>
  <c r="O6" i="4"/>
  <c r="R6" i="4"/>
  <c r="T6" i="4"/>
  <c r="W6" i="4"/>
  <c r="Y6" i="4"/>
  <c r="AB6" i="4"/>
  <c r="AD6" i="4"/>
  <c r="I6" i="4" s="1"/>
  <c r="AG6" i="4"/>
  <c r="AI6" i="4"/>
  <c r="AL6" i="4"/>
  <c r="AN6" i="4"/>
  <c r="AQ6" i="4"/>
  <c r="AS6" i="4"/>
  <c r="AV6" i="4"/>
  <c r="AX6" i="4"/>
  <c r="BA6" i="4"/>
  <c r="BC6" i="4"/>
  <c r="BF6" i="4"/>
  <c r="BH6" i="4"/>
  <c r="BK6" i="4"/>
  <c r="BM6" i="4"/>
  <c r="BP6" i="4"/>
  <c r="BR6" i="4"/>
  <c r="E7" i="4"/>
  <c r="J7" i="4" s="1"/>
  <c r="F7" i="4"/>
  <c r="H7" i="4"/>
  <c r="M7" i="4"/>
  <c r="O7" i="4"/>
  <c r="I7" i="4" s="1"/>
  <c r="R7" i="4"/>
  <c r="G7" i="4" s="1"/>
  <c r="T7" i="4"/>
  <c r="W7" i="4"/>
  <c r="Y7" i="4"/>
  <c r="AB7" i="4"/>
  <c r="AD7" i="4"/>
  <c r="AG7" i="4"/>
  <c r="AI7" i="4"/>
  <c r="AL7" i="4"/>
  <c r="AN7" i="4"/>
  <c r="AQ7" i="4"/>
  <c r="AS7" i="4"/>
  <c r="AV7" i="4"/>
  <c r="AX7" i="4"/>
  <c r="BA7" i="4"/>
  <c r="BC7" i="4"/>
  <c r="BF7" i="4"/>
  <c r="BH7" i="4"/>
  <c r="BK7" i="4"/>
  <c r="BM7" i="4"/>
  <c r="BP7" i="4"/>
  <c r="BR7" i="4"/>
  <c r="E8" i="4"/>
  <c r="J8" i="4" s="1"/>
  <c r="F8" i="4"/>
  <c r="H8" i="4"/>
  <c r="M8" i="4"/>
  <c r="O8" i="4"/>
  <c r="R8" i="4"/>
  <c r="T8" i="4"/>
  <c r="I8" i="4" s="1"/>
  <c r="W8" i="4"/>
  <c r="G8" i="4" s="1"/>
  <c r="Y8" i="4"/>
  <c r="AB8" i="4"/>
  <c r="AD8" i="4"/>
  <c r="AG8" i="4"/>
  <c r="AI8" i="4"/>
  <c r="AL8" i="4"/>
  <c r="AN8" i="4"/>
  <c r="AQ8" i="4"/>
  <c r="AS8" i="4"/>
  <c r="AV8" i="4"/>
  <c r="AX8" i="4"/>
  <c r="BA8" i="4"/>
  <c r="BC8" i="4"/>
  <c r="BF8" i="4"/>
  <c r="BH8" i="4"/>
  <c r="BK8" i="4"/>
  <c r="BM8" i="4"/>
  <c r="BP8" i="4"/>
  <c r="BR8" i="4"/>
  <c r="E9" i="4"/>
  <c r="J9" i="4" s="1"/>
  <c r="F9" i="4"/>
  <c r="H9" i="4"/>
  <c r="M9" i="4"/>
  <c r="G9" i="4" s="1"/>
  <c r="O9" i="4"/>
  <c r="R9" i="4"/>
  <c r="T9" i="4"/>
  <c r="W9" i="4"/>
  <c r="Y9" i="4"/>
  <c r="I9" i="4" s="1"/>
  <c r="AB9" i="4"/>
  <c r="AD9" i="4"/>
  <c r="AG9" i="4"/>
  <c r="AI9" i="4"/>
  <c r="AL9" i="4"/>
  <c r="AN9" i="4"/>
  <c r="AQ9" i="4"/>
  <c r="AS9" i="4"/>
  <c r="AV9" i="4"/>
  <c r="AX9" i="4"/>
  <c r="BA9" i="4"/>
  <c r="BC9" i="4"/>
  <c r="BF9" i="4"/>
  <c r="BH9" i="4"/>
  <c r="BK9" i="4"/>
  <c r="BM9" i="4"/>
  <c r="BP9" i="4"/>
  <c r="BR9" i="4"/>
  <c r="E10" i="4"/>
  <c r="F10" i="4"/>
  <c r="H10" i="4"/>
  <c r="J10" i="4"/>
  <c r="M10" i="4"/>
  <c r="G10" i="4" s="1"/>
  <c r="O10" i="4"/>
  <c r="R10" i="4"/>
  <c r="T10" i="4"/>
  <c r="W10" i="4"/>
  <c r="Y10" i="4"/>
  <c r="AB10" i="4"/>
  <c r="AD10" i="4"/>
  <c r="I10" i="4" s="1"/>
  <c r="AG10" i="4"/>
  <c r="AI10" i="4"/>
  <c r="AL10" i="4"/>
  <c r="AN10" i="4"/>
  <c r="AQ10" i="4"/>
  <c r="AS10" i="4"/>
  <c r="AV10" i="4"/>
  <c r="AX10" i="4"/>
  <c r="BA10" i="4"/>
  <c r="BC10" i="4"/>
  <c r="BF10" i="4"/>
  <c r="BH10" i="4"/>
  <c r="BK10" i="4"/>
  <c r="BM10" i="4"/>
  <c r="BP10" i="4"/>
  <c r="BR10" i="4"/>
  <c r="E11" i="4"/>
  <c r="I11" i="4" s="1"/>
  <c r="F11" i="4"/>
  <c r="H11" i="4"/>
  <c r="M11" i="4"/>
  <c r="O11" i="4"/>
  <c r="R11" i="4"/>
  <c r="G11" i="4" s="1"/>
  <c r="T11" i="4"/>
  <c r="W11" i="4"/>
  <c r="Y11" i="4"/>
  <c r="AB11" i="4"/>
  <c r="AD11" i="4"/>
  <c r="AG11" i="4"/>
  <c r="AI11" i="4"/>
  <c r="AL11" i="4"/>
  <c r="AN11" i="4"/>
  <c r="AQ11" i="4"/>
  <c r="AS11" i="4"/>
  <c r="AV11" i="4"/>
  <c r="AX11" i="4"/>
  <c r="BA11" i="4"/>
  <c r="BC11" i="4"/>
  <c r="BF11" i="4"/>
  <c r="BH11" i="4"/>
  <c r="BK11" i="4"/>
  <c r="BM11" i="4"/>
  <c r="BP11" i="4"/>
  <c r="BR11" i="4"/>
  <c r="E12" i="4"/>
  <c r="J12" i="4" s="1"/>
  <c r="F12" i="4"/>
  <c r="H12" i="4"/>
  <c r="M12" i="4"/>
  <c r="O12" i="4"/>
  <c r="R12" i="4"/>
  <c r="T12" i="4"/>
  <c r="I12" i="4" s="1"/>
  <c r="W12" i="4"/>
  <c r="G12" i="4" s="1"/>
  <c r="Y12" i="4"/>
  <c r="AB12" i="4"/>
  <c r="AD12" i="4"/>
  <c r="AG12" i="4"/>
  <c r="AI12" i="4"/>
  <c r="AL12" i="4"/>
  <c r="AN12" i="4"/>
  <c r="AQ12" i="4"/>
  <c r="AS12" i="4"/>
  <c r="AV12" i="4"/>
  <c r="AX12" i="4"/>
  <c r="BA12" i="4"/>
  <c r="BC12" i="4"/>
  <c r="BF12" i="4"/>
  <c r="BH12" i="4"/>
  <c r="BK12" i="4"/>
  <c r="BM12" i="4"/>
  <c r="BP12" i="4"/>
  <c r="BR12" i="4"/>
  <c r="E13" i="4"/>
  <c r="J13" i="4" s="1"/>
  <c r="F13" i="4"/>
  <c r="H13" i="4"/>
  <c r="M13" i="4"/>
  <c r="G13" i="4" s="1"/>
  <c r="O13" i="4"/>
  <c r="R13" i="4"/>
  <c r="T13" i="4"/>
  <c r="W13" i="4"/>
  <c r="Y13" i="4"/>
  <c r="I13" i="4" s="1"/>
  <c r="AB13" i="4"/>
  <c r="AD13" i="4"/>
  <c r="AG13" i="4"/>
  <c r="AI13" i="4"/>
  <c r="AL13" i="4"/>
  <c r="AN13" i="4"/>
  <c r="AQ13" i="4"/>
  <c r="AS13" i="4"/>
  <c r="AV13" i="4"/>
  <c r="AX13" i="4"/>
  <c r="BA13" i="4"/>
  <c r="BC13" i="4"/>
  <c r="BF13" i="4"/>
  <c r="BH13" i="4"/>
  <c r="BK13" i="4"/>
  <c r="BM13" i="4"/>
  <c r="BP13" i="4"/>
  <c r="BR13" i="4"/>
  <c r="E14" i="4"/>
  <c r="F14" i="4"/>
  <c r="H14" i="4"/>
  <c r="J14" i="4"/>
  <c r="M14" i="4"/>
  <c r="G14" i="4" s="1"/>
  <c r="O14" i="4"/>
  <c r="R14" i="4"/>
  <c r="T14" i="4"/>
  <c r="W14" i="4"/>
  <c r="Y14" i="4"/>
  <c r="AB14" i="4"/>
  <c r="AD14" i="4"/>
  <c r="I14" i="4" s="1"/>
  <c r="AG14" i="4"/>
  <c r="AI14" i="4"/>
  <c r="AL14" i="4"/>
  <c r="AN14" i="4"/>
  <c r="AQ14" i="4"/>
  <c r="AS14" i="4"/>
  <c r="AV14" i="4"/>
  <c r="AX14" i="4"/>
  <c r="BA14" i="4"/>
  <c r="BC14" i="4"/>
  <c r="BF14" i="4"/>
  <c r="BH14" i="4"/>
  <c r="BK14" i="4"/>
  <c r="BM14" i="4"/>
  <c r="BP14" i="4"/>
  <c r="BR14" i="4"/>
  <c r="E15" i="4"/>
  <c r="J15" i="4" s="1"/>
  <c r="F15" i="4"/>
  <c r="H15" i="4"/>
  <c r="M15" i="4"/>
  <c r="O15" i="4"/>
  <c r="I15" i="4" s="1"/>
  <c r="R15" i="4"/>
  <c r="G15" i="4" s="1"/>
  <c r="T15" i="4"/>
  <c r="W15" i="4"/>
  <c r="Y15" i="4"/>
  <c r="AB15" i="4"/>
  <c r="AD15" i="4"/>
  <c r="AG15" i="4"/>
  <c r="AI15" i="4"/>
  <c r="AL15" i="4"/>
  <c r="AN15" i="4"/>
  <c r="AQ15" i="4"/>
  <c r="AS15" i="4"/>
  <c r="AV15" i="4"/>
  <c r="AX15" i="4"/>
  <c r="BA15" i="4"/>
  <c r="BC15" i="4"/>
  <c r="BF15" i="4"/>
  <c r="BH15" i="4"/>
  <c r="BK15" i="4"/>
  <c r="BM15" i="4"/>
  <c r="BP15" i="4"/>
  <c r="BR15" i="4"/>
  <c r="E16" i="4"/>
  <c r="J16" i="4" s="1"/>
  <c r="F16" i="4"/>
  <c r="H16" i="4"/>
  <c r="M16" i="4"/>
  <c r="O16" i="4"/>
  <c r="R16" i="4"/>
  <c r="T16" i="4"/>
  <c r="I16" i="4" s="1"/>
  <c r="W16" i="4"/>
  <c r="G16" i="4" s="1"/>
  <c r="Y16" i="4"/>
  <c r="AB16" i="4"/>
  <c r="AD16" i="4"/>
  <c r="AG16" i="4"/>
  <c r="AI16" i="4"/>
  <c r="AL16" i="4"/>
  <c r="AN16" i="4"/>
  <c r="AQ16" i="4"/>
  <c r="AS16" i="4"/>
  <c r="AV16" i="4"/>
  <c r="AX16" i="4"/>
  <c r="BA16" i="4"/>
  <c r="BC16" i="4"/>
  <c r="BF16" i="4"/>
  <c r="BH16" i="4"/>
  <c r="BK16" i="4"/>
  <c r="BM16" i="4"/>
  <c r="BP16" i="4"/>
  <c r="BR16" i="4"/>
  <c r="E17" i="4"/>
  <c r="J17" i="4" s="1"/>
  <c r="F17" i="4"/>
  <c r="H17" i="4"/>
  <c r="M17" i="4"/>
  <c r="G17" i="4" s="1"/>
  <c r="O17" i="4"/>
  <c r="R17" i="4"/>
  <c r="T17" i="4"/>
  <c r="W17" i="4"/>
  <c r="Y17" i="4"/>
  <c r="I17" i="4" s="1"/>
  <c r="AB17" i="4"/>
  <c r="AD17" i="4"/>
  <c r="AG17" i="4"/>
  <c r="AI17" i="4"/>
  <c r="AL17" i="4"/>
  <c r="AN17" i="4"/>
  <c r="AQ17" i="4"/>
  <c r="AS17" i="4"/>
  <c r="AV17" i="4"/>
  <c r="AX17" i="4"/>
  <c r="BA17" i="4"/>
  <c r="BC17" i="4"/>
  <c r="BF17" i="4"/>
  <c r="BH17" i="4"/>
  <c r="BK17" i="4"/>
  <c r="BM17" i="4"/>
  <c r="BP17" i="4"/>
  <c r="BR17" i="4"/>
  <c r="E18" i="4"/>
  <c r="F18" i="4"/>
  <c r="H18" i="4"/>
  <c r="J18" i="4"/>
  <c r="M18" i="4"/>
  <c r="G18" i="4" s="1"/>
  <c r="O18" i="4"/>
  <c r="R18" i="4"/>
  <c r="T18" i="4"/>
  <c r="W18" i="4"/>
  <c r="Y18" i="4"/>
  <c r="AB18" i="4"/>
  <c r="AD18" i="4"/>
  <c r="I18" i="4" s="1"/>
  <c r="AG18" i="4"/>
  <c r="AI18" i="4"/>
  <c r="AL18" i="4"/>
  <c r="AN18" i="4"/>
  <c r="AQ18" i="4"/>
  <c r="AS18" i="4"/>
  <c r="AV18" i="4"/>
  <c r="AX18" i="4"/>
  <c r="BA18" i="4"/>
  <c r="BC18" i="4"/>
  <c r="BF18" i="4"/>
  <c r="BH18" i="4"/>
  <c r="BK18" i="4"/>
  <c r="BM18" i="4"/>
  <c r="BP18" i="4"/>
  <c r="BR18" i="4"/>
  <c r="E19" i="4"/>
  <c r="J19" i="4" s="1"/>
  <c r="F19" i="4"/>
  <c r="H19" i="4"/>
  <c r="M19" i="4"/>
  <c r="O19" i="4"/>
  <c r="I19" i="4" s="1"/>
  <c r="R19" i="4"/>
  <c r="G19" i="4" s="1"/>
  <c r="T19" i="4"/>
  <c r="W19" i="4"/>
  <c r="Y19" i="4"/>
  <c r="AB19" i="4"/>
  <c r="AD19" i="4"/>
  <c r="AG19" i="4"/>
  <c r="AI19" i="4"/>
  <c r="AL19" i="4"/>
  <c r="AN19" i="4"/>
  <c r="AQ19" i="4"/>
  <c r="AS19" i="4"/>
  <c r="AV19" i="4"/>
  <c r="AX19" i="4"/>
  <c r="BA19" i="4"/>
  <c r="BC19" i="4"/>
  <c r="BF19" i="4"/>
  <c r="BH19" i="4"/>
  <c r="BK19" i="4"/>
  <c r="BM19" i="4"/>
  <c r="BP19" i="4"/>
  <c r="BR19" i="4"/>
  <c r="E20" i="4"/>
  <c r="J20" i="4" s="1"/>
  <c r="F20" i="4"/>
  <c r="H20" i="4"/>
  <c r="M20" i="4"/>
  <c r="O20" i="4"/>
  <c r="R20" i="4"/>
  <c r="T20" i="4"/>
  <c r="I20" i="4" s="1"/>
  <c r="W20" i="4"/>
  <c r="G20" i="4" s="1"/>
  <c r="Y20" i="4"/>
  <c r="AB20" i="4"/>
  <c r="AD20" i="4"/>
  <c r="AG20" i="4"/>
  <c r="AI20" i="4"/>
  <c r="AL20" i="4"/>
  <c r="AN20" i="4"/>
  <c r="AQ20" i="4"/>
  <c r="AS20" i="4"/>
  <c r="AV20" i="4"/>
  <c r="AX20" i="4"/>
  <c r="BA20" i="4"/>
  <c r="BC20" i="4"/>
  <c r="BF20" i="4"/>
  <c r="BH20" i="4"/>
  <c r="BK20" i="4"/>
  <c r="BM20" i="4"/>
  <c r="BP20" i="4"/>
  <c r="BR20" i="4"/>
  <c r="E21" i="4"/>
  <c r="J21" i="4" s="1"/>
  <c r="F21" i="4"/>
  <c r="H21" i="4"/>
  <c r="M21" i="4"/>
  <c r="G21" i="4" s="1"/>
  <c r="O21" i="4"/>
  <c r="R21" i="4"/>
  <c r="T21" i="4"/>
  <c r="W21" i="4"/>
  <c r="Y21" i="4"/>
  <c r="I21" i="4" s="1"/>
  <c r="AB21" i="4"/>
  <c r="AD21" i="4"/>
  <c r="AG21" i="4"/>
  <c r="AI21" i="4"/>
  <c r="AL21" i="4"/>
  <c r="AN21" i="4"/>
  <c r="AQ21" i="4"/>
  <c r="AS21" i="4"/>
  <c r="AV21" i="4"/>
  <c r="AX21" i="4"/>
  <c r="BA21" i="4"/>
  <c r="BC21" i="4"/>
  <c r="BF21" i="4"/>
  <c r="BH21" i="4"/>
  <c r="BK21" i="4"/>
  <c r="BM21" i="4"/>
  <c r="BP21" i="4"/>
  <c r="BR21" i="4"/>
  <c r="E22" i="4"/>
  <c r="F22" i="4"/>
  <c r="H22" i="4"/>
  <c r="J22" i="4"/>
  <c r="M22" i="4"/>
  <c r="G22" i="4" s="1"/>
  <c r="O22" i="4"/>
  <c r="R22" i="4"/>
  <c r="T22" i="4"/>
  <c r="W22" i="4"/>
  <c r="Y22" i="4"/>
  <c r="AB22" i="4"/>
  <c r="AD22" i="4"/>
  <c r="I22" i="4" s="1"/>
  <c r="AG22" i="4"/>
  <c r="AI22" i="4"/>
  <c r="AL22" i="4"/>
  <c r="AN22" i="4"/>
  <c r="AQ22" i="4"/>
  <c r="AS22" i="4"/>
  <c r="AV22" i="4"/>
  <c r="AX22" i="4"/>
  <c r="BA22" i="4"/>
  <c r="BC22" i="4"/>
  <c r="BF22" i="4"/>
  <c r="BH22" i="4"/>
  <c r="BK22" i="4"/>
  <c r="BM22" i="4"/>
  <c r="BP22" i="4"/>
  <c r="BR22" i="4"/>
  <c r="E23" i="4"/>
  <c r="J23" i="4" s="1"/>
  <c r="F23" i="4"/>
  <c r="H23" i="4"/>
  <c r="M23" i="4"/>
  <c r="O23" i="4"/>
  <c r="I23" i="4" s="1"/>
  <c r="R23" i="4"/>
  <c r="G23" i="4" s="1"/>
  <c r="T23" i="4"/>
  <c r="W23" i="4"/>
  <c r="Y23" i="4"/>
  <c r="AB23" i="4"/>
  <c r="AD23" i="4"/>
  <c r="AG23" i="4"/>
  <c r="AI23" i="4"/>
  <c r="AL23" i="4"/>
  <c r="AN23" i="4"/>
  <c r="AQ23" i="4"/>
  <c r="AS23" i="4"/>
  <c r="AV23" i="4"/>
  <c r="AX23" i="4"/>
  <c r="BA23" i="4"/>
  <c r="BC23" i="4"/>
  <c r="BF23" i="4"/>
  <c r="BH23" i="4"/>
  <c r="BK23" i="4"/>
  <c r="BM23" i="4"/>
  <c r="BP23" i="4"/>
  <c r="BR23" i="4"/>
  <c r="E24" i="4"/>
  <c r="J24" i="4" s="1"/>
  <c r="F24" i="4"/>
  <c r="H24" i="4"/>
  <c r="M24" i="4"/>
  <c r="O24" i="4"/>
  <c r="R24" i="4"/>
  <c r="T24" i="4"/>
  <c r="I24" i="4" s="1"/>
  <c r="W24" i="4"/>
  <c r="G24" i="4" s="1"/>
  <c r="Y24" i="4"/>
  <c r="AB24" i="4"/>
  <c r="AD24" i="4"/>
  <c r="AG24" i="4"/>
  <c r="AI24" i="4"/>
  <c r="AL24" i="4"/>
  <c r="AN24" i="4"/>
  <c r="AQ24" i="4"/>
  <c r="AS24" i="4"/>
  <c r="AV24" i="4"/>
  <c r="AX24" i="4"/>
  <c r="BA24" i="4"/>
  <c r="BC24" i="4"/>
  <c r="BF24" i="4"/>
  <c r="BH24" i="4"/>
  <c r="BK24" i="4"/>
  <c r="BM24" i="4"/>
  <c r="BP24" i="4"/>
  <c r="BR24" i="4"/>
  <c r="E25" i="4"/>
  <c r="J25" i="4" s="1"/>
  <c r="F25" i="4"/>
  <c r="H25" i="4"/>
  <c r="M25" i="4"/>
  <c r="G25" i="4" s="1"/>
  <c r="O25" i="4"/>
  <c r="R25" i="4"/>
  <c r="T25" i="4"/>
  <c r="W25" i="4"/>
  <c r="Y25" i="4"/>
  <c r="I25" i="4" s="1"/>
  <c r="AB25" i="4"/>
  <c r="AD25" i="4"/>
  <c r="AG25" i="4"/>
  <c r="AI25" i="4"/>
  <c r="AL25" i="4"/>
  <c r="AN25" i="4"/>
  <c r="AQ25" i="4"/>
  <c r="AS25" i="4"/>
  <c r="AV25" i="4"/>
  <c r="AX25" i="4"/>
  <c r="BA25" i="4"/>
  <c r="BC25" i="4"/>
  <c r="BF25" i="4"/>
  <c r="BH25" i="4"/>
  <c r="BK25" i="4"/>
  <c r="BM25" i="4"/>
  <c r="BP25" i="4"/>
  <c r="BR25" i="4"/>
  <c r="E26" i="4"/>
  <c r="F26" i="4"/>
  <c r="H26" i="4"/>
  <c r="J26" i="4"/>
  <c r="M26" i="4"/>
  <c r="G26" i="4" s="1"/>
  <c r="O26" i="4"/>
  <c r="R26" i="4"/>
  <c r="T26" i="4"/>
  <c r="W26" i="4"/>
  <c r="Y26" i="4"/>
  <c r="AB26" i="4"/>
  <c r="AD26" i="4"/>
  <c r="I26" i="4" s="1"/>
  <c r="AG26" i="4"/>
  <c r="AI26" i="4"/>
  <c r="AL26" i="4"/>
  <c r="AN26" i="4"/>
  <c r="AQ26" i="4"/>
  <c r="AS26" i="4"/>
  <c r="AV26" i="4"/>
  <c r="AX26" i="4"/>
  <c r="BA26" i="4"/>
  <c r="BC26" i="4"/>
  <c r="BF26" i="4"/>
  <c r="BH26" i="4"/>
  <c r="BK26" i="4"/>
  <c r="BM26" i="4"/>
  <c r="BP26" i="4"/>
  <c r="BR26" i="4"/>
  <c r="E27" i="4"/>
  <c r="J27" i="4" s="1"/>
  <c r="F27" i="4"/>
  <c r="H27" i="4"/>
  <c r="M27" i="4"/>
  <c r="O27" i="4"/>
  <c r="I27" i="4" s="1"/>
  <c r="R27" i="4"/>
  <c r="G27" i="4" s="1"/>
  <c r="T27" i="4"/>
  <c r="W27" i="4"/>
  <c r="Y27" i="4"/>
  <c r="AB27" i="4"/>
  <c r="AD27" i="4"/>
  <c r="AG27" i="4"/>
  <c r="AI27" i="4"/>
  <c r="AL27" i="4"/>
  <c r="AN27" i="4"/>
  <c r="AQ27" i="4"/>
  <c r="AS27" i="4"/>
  <c r="AV27" i="4"/>
  <c r="AX27" i="4"/>
  <c r="BA27" i="4"/>
  <c r="BC27" i="4"/>
  <c r="BF27" i="4"/>
  <c r="BH27" i="4"/>
  <c r="BK27" i="4"/>
  <c r="BM27" i="4"/>
  <c r="BP27" i="4"/>
  <c r="BR27" i="4"/>
  <c r="E28" i="4"/>
  <c r="J28" i="4" s="1"/>
  <c r="F28" i="4"/>
  <c r="H28" i="4"/>
  <c r="M28" i="4"/>
  <c r="O28" i="4"/>
  <c r="R28" i="4"/>
  <c r="T28" i="4"/>
  <c r="I28" i="4" s="1"/>
  <c r="W28" i="4"/>
  <c r="G28" i="4" s="1"/>
  <c r="Y28" i="4"/>
  <c r="AB28" i="4"/>
  <c r="AD28" i="4"/>
  <c r="AG28" i="4"/>
  <c r="AI28" i="4"/>
  <c r="AL28" i="4"/>
  <c r="AN28" i="4"/>
  <c r="AQ28" i="4"/>
  <c r="AS28" i="4"/>
  <c r="AV28" i="4"/>
  <c r="AX28" i="4"/>
  <c r="BA28" i="4"/>
  <c r="BC28" i="4"/>
  <c r="BF28" i="4"/>
  <c r="BH28" i="4"/>
  <c r="BK28" i="4"/>
  <c r="BM28" i="4"/>
  <c r="BP28" i="4"/>
  <c r="BR28" i="4"/>
  <c r="E29" i="4"/>
  <c r="J29" i="4" s="1"/>
  <c r="F29" i="4"/>
  <c r="H29" i="4"/>
  <c r="M29" i="4"/>
  <c r="G29" i="4" s="1"/>
  <c r="O29" i="4"/>
  <c r="R29" i="4"/>
  <c r="T29" i="4"/>
  <c r="W29" i="4"/>
  <c r="Y29" i="4"/>
  <c r="I29" i="4" s="1"/>
  <c r="AB29" i="4"/>
  <c r="AD29" i="4"/>
  <c r="AG29" i="4"/>
  <c r="AI29" i="4"/>
  <c r="AL29" i="4"/>
  <c r="AN29" i="4"/>
  <c r="AQ29" i="4"/>
  <c r="AS29" i="4"/>
  <c r="AV29" i="4"/>
  <c r="AX29" i="4"/>
  <c r="BA29" i="4"/>
  <c r="BC29" i="4"/>
  <c r="BF29" i="4"/>
  <c r="BH29" i="4"/>
  <c r="BK29" i="4"/>
  <c r="BM29" i="4"/>
  <c r="BP29" i="4"/>
  <c r="BR29" i="4"/>
  <c r="E30" i="4"/>
  <c r="F30" i="4"/>
  <c r="H30" i="4"/>
  <c r="J30" i="4"/>
  <c r="M30" i="4"/>
  <c r="G30" i="4" s="1"/>
  <c r="O30" i="4"/>
  <c r="R30" i="4"/>
  <c r="T30" i="4"/>
  <c r="W30" i="4"/>
  <c r="Y30" i="4"/>
  <c r="AB30" i="4"/>
  <c r="AD30" i="4"/>
  <c r="I30" i="4" s="1"/>
  <c r="AG30" i="4"/>
  <c r="AI30" i="4"/>
  <c r="AL30" i="4"/>
  <c r="AN30" i="4"/>
  <c r="AQ30" i="4"/>
  <c r="AS30" i="4"/>
  <c r="AV30" i="4"/>
  <c r="AX30" i="4"/>
  <c r="BA30" i="4"/>
  <c r="BC30" i="4"/>
  <c r="BF30" i="4"/>
  <c r="BH30" i="4"/>
  <c r="BK30" i="4"/>
  <c r="BM30" i="4"/>
  <c r="BP30" i="4"/>
  <c r="BR30" i="4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I6" i="29"/>
  <c r="I5" i="29"/>
  <c r="I4" i="29"/>
  <c r="AI30" i="29"/>
  <c r="AI29" i="29"/>
  <c r="AI28" i="29"/>
  <c r="AI27" i="29"/>
  <c r="AI26" i="29"/>
  <c r="AI25" i="29"/>
  <c r="AI24" i="29"/>
  <c r="AI23" i="29"/>
  <c r="AI22" i="29"/>
  <c r="AI21" i="29"/>
  <c r="AI20" i="29"/>
  <c r="AI19" i="29"/>
  <c r="AI18" i="29"/>
  <c r="AI17" i="29"/>
  <c r="AI16" i="29"/>
  <c r="AI15" i="29"/>
  <c r="AI14" i="29"/>
  <c r="AI13" i="29"/>
  <c r="AI12" i="29"/>
  <c r="AI11" i="29"/>
  <c r="AI10" i="29"/>
  <c r="AI9" i="29"/>
  <c r="AI8" i="29"/>
  <c r="AI7" i="29"/>
  <c r="AI6" i="29"/>
  <c r="AI5" i="29"/>
  <c r="AI4" i="29"/>
  <c r="AI3" i="29"/>
  <c r="AD30" i="29"/>
  <c r="AD29" i="29"/>
  <c r="AD28" i="29"/>
  <c r="AD27" i="29"/>
  <c r="AD26" i="29"/>
  <c r="AD25" i="29"/>
  <c r="AD24" i="29"/>
  <c r="AD23" i="29"/>
  <c r="AD22" i="29"/>
  <c r="AD21" i="29"/>
  <c r="AD20" i="29"/>
  <c r="AD19" i="29"/>
  <c r="AD18" i="29"/>
  <c r="AD17" i="29"/>
  <c r="AD16" i="29"/>
  <c r="AD15" i="29"/>
  <c r="AD14" i="29"/>
  <c r="AD13" i="29"/>
  <c r="AD12" i="29"/>
  <c r="AD11" i="29"/>
  <c r="AD10" i="29"/>
  <c r="AD9" i="29"/>
  <c r="AD8" i="29"/>
  <c r="AD7" i="29"/>
  <c r="AD6" i="29"/>
  <c r="AD5" i="29"/>
  <c r="AD4" i="29"/>
  <c r="AD3" i="29"/>
  <c r="I3" i="29" s="1"/>
  <c r="Y30" i="29"/>
  <c r="Y29" i="29"/>
  <c r="Y28" i="29"/>
  <c r="Y27" i="29"/>
  <c r="Y26" i="29"/>
  <c r="Y25" i="29"/>
  <c r="Y24" i="29"/>
  <c r="Y23" i="29"/>
  <c r="Y22" i="29"/>
  <c r="Y21" i="29"/>
  <c r="Y20" i="29"/>
  <c r="Y19" i="29"/>
  <c r="Y18" i="29"/>
  <c r="Y17" i="29"/>
  <c r="Y16" i="29"/>
  <c r="Y15" i="29"/>
  <c r="Y14" i="29"/>
  <c r="Y13" i="29"/>
  <c r="Y12" i="29"/>
  <c r="Y11" i="29"/>
  <c r="Y10" i="29"/>
  <c r="Y9" i="29"/>
  <c r="Y8" i="29"/>
  <c r="Y7" i="29"/>
  <c r="Y6" i="29"/>
  <c r="Y5" i="29"/>
  <c r="Y4" i="29"/>
  <c r="Y3" i="29"/>
  <c r="T30" i="29"/>
  <c r="T29" i="29"/>
  <c r="T28" i="29"/>
  <c r="T27" i="29"/>
  <c r="T26" i="29"/>
  <c r="T25" i="29"/>
  <c r="T24" i="29"/>
  <c r="T23" i="29"/>
  <c r="T22" i="29"/>
  <c r="T21" i="29"/>
  <c r="T20" i="29"/>
  <c r="T19" i="29"/>
  <c r="T18" i="29"/>
  <c r="T17" i="29"/>
  <c r="T16" i="29"/>
  <c r="T15" i="29"/>
  <c r="T14" i="29"/>
  <c r="T13" i="29"/>
  <c r="T12" i="29"/>
  <c r="T11" i="29"/>
  <c r="T10" i="29"/>
  <c r="T9" i="29"/>
  <c r="T8" i="29"/>
  <c r="T7" i="29"/>
  <c r="T6" i="29"/>
  <c r="T5" i="29"/>
  <c r="T4" i="29"/>
  <c r="T3" i="29"/>
  <c r="O30" i="29"/>
  <c r="O29" i="29"/>
  <c r="O28" i="29"/>
  <c r="O27" i="29"/>
  <c r="O26" i="29"/>
  <c r="O25" i="29"/>
  <c r="O24" i="29"/>
  <c r="O23" i="29"/>
  <c r="O22" i="29"/>
  <c r="O21" i="29"/>
  <c r="O20" i="29"/>
  <c r="O19" i="29"/>
  <c r="O18" i="29"/>
  <c r="O17" i="29"/>
  <c r="O16" i="29"/>
  <c r="O15" i="29"/>
  <c r="O14" i="29"/>
  <c r="O13" i="29"/>
  <c r="O12" i="29"/>
  <c r="O11" i="29"/>
  <c r="O10" i="29"/>
  <c r="O9" i="29"/>
  <c r="O8" i="29"/>
  <c r="O7" i="29"/>
  <c r="O6" i="29"/>
  <c r="O5" i="29"/>
  <c r="O4" i="29"/>
  <c r="O3" i="29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I4" i="28"/>
  <c r="I3" i="28"/>
  <c r="BH30" i="28"/>
  <c r="BH29" i="28"/>
  <c r="BH28" i="28"/>
  <c r="BH27" i="28"/>
  <c r="BH26" i="28"/>
  <c r="BH25" i="28"/>
  <c r="BH24" i="28"/>
  <c r="BH23" i="28"/>
  <c r="BH22" i="28"/>
  <c r="BH21" i="28"/>
  <c r="BH20" i="28"/>
  <c r="BH19" i="28"/>
  <c r="BH18" i="28"/>
  <c r="BH17" i="28"/>
  <c r="BH16" i="28"/>
  <c r="BH15" i="28"/>
  <c r="BH14" i="28"/>
  <c r="BH13" i="28"/>
  <c r="BH12" i="28"/>
  <c r="BH11" i="28"/>
  <c r="BH10" i="28"/>
  <c r="BH9" i="28"/>
  <c r="BH8" i="28"/>
  <c r="BH7" i="28"/>
  <c r="BH6" i="28"/>
  <c r="BH5" i="28"/>
  <c r="BH4" i="28"/>
  <c r="BH3" i="28"/>
  <c r="BC30" i="28"/>
  <c r="BC29" i="28"/>
  <c r="BC28" i="28"/>
  <c r="BC27" i="28"/>
  <c r="BC26" i="28"/>
  <c r="BC25" i="28"/>
  <c r="BC24" i="28"/>
  <c r="BC23" i="28"/>
  <c r="BC22" i="28"/>
  <c r="BC21" i="28"/>
  <c r="BC20" i="28"/>
  <c r="BC19" i="28"/>
  <c r="BC18" i="28"/>
  <c r="BC17" i="28"/>
  <c r="BC16" i="28"/>
  <c r="BC15" i="28"/>
  <c r="BC14" i="28"/>
  <c r="BC13" i="28"/>
  <c r="BC12" i="28"/>
  <c r="BC11" i="28"/>
  <c r="BC10" i="28"/>
  <c r="BC9" i="28"/>
  <c r="BC8" i="28"/>
  <c r="BC7" i="28"/>
  <c r="BC6" i="28"/>
  <c r="BC5" i="28"/>
  <c r="BC4" i="28"/>
  <c r="BC3" i="28"/>
  <c r="AX30" i="28"/>
  <c r="AX29" i="28"/>
  <c r="AX28" i="28"/>
  <c r="AX27" i="28"/>
  <c r="AX26" i="28"/>
  <c r="AX25" i="28"/>
  <c r="AX24" i="28"/>
  <c r="AX23" i="28"/>
  <c r="AX22" i="28"/>
  <c r="AX21" i="28"/>
  <c r="AX20" i="28"/>
  <c r="AX19" i="28"/>
  <c r="AX18" i="28"/>
  <c r="AX17" i="28"/>
  <c r="AX16" i="28"/>
  <c r="AX15" i="28"/>
  <c r="AX14" i="28"/>
  <c r="AX13" i="28"/>
  <c r="AX12" i="28"/>
  <c r="AX11" i="28"/>
  <c r="AX10" i="28"/>
  <c r="AX9" i="28"/>
  <c r="AX8" i="28"/>
  <c r="AX7" i="28"/>
  <c r="AX6" i="28"/>
  <c r="AX5" i="28"/>
  <c r="AX4" i="28"/>
  <c r="AX3" i="28"/>
  <c r="AS30" i="28"/>
  <c r="AS29" i="28"/>
  <c r="AS28" i="28"/>
  <c r="AS27" i="28"/>
  <c r="AS26" i="28"/>
  <c r="AS25" i="28"/>
  <c r="AS24" i="28"/>
  <c r="AS23" i="28"/>
  <c r="AS22" i="28"/>
  <c r="AS21" i="28"/>
  <c r="AS20" i="28"/>
  <c r="AS19" i="28"/>
  <c r="AS18" i="28"/>
  <c r="AS17" i="28"/>
  <c r="AS16" i="28"/>
  <c r="AS15" i="28"/>
  <c r="AS14" i="28"/>
  <c r="AS13" i="28"/>
  <c r="AS12" i="28"/>
  <c r="AS11" i="28"/>
  <c r="AS10" i="28"/>
  <c r="AS9" i="28"/>
  <c r="AS8" i="28"/>
  <c r="AS7" i="28"/>
  <c r="AS6" i="28"/>
  <c r="AS5" i="28"/>
  <c r="AS4" i="28"/>
  <c r="AS3" i="28"/>
  <c r="AN30" i="28"/>
  <c r="AN29" i="28"/>
  <c r="AN28" i="28"/>
  <c r="AN27" i="28"/>
  <c r="AN26" i="28"/>
  <c r="AN25" i="28"/>
  <c r="AN24" i="28"/>
  <c r="AN23" i="28"/>
  <c r="AN22" i="28"/>
  <c r="AN21" i="28"/>
  <c r="AN20" i="28"/>
  <c r="AN19" i="28"/>
  <c r="AN18" i="28"/>
  <c r="AN17" i="28"/>
  <c r="AN16" i="28"/>
  <c r="AN15" i="28"/>
  <c r="AN14" i="28"/>
  <c r="AN13" i="28"/>
  <c r="AN12" i="28"/>
  <c r="AN11" i="28"/>
  <c r="AN10" i="28"/>
  <c r="AN9" i="28"/>
  <c r="AN8" i="28"/>
  <c r="AN7" i="28"/>
  <c r="AN6" i="28"/>
  <c r="AN5" i="28"/>
  <c r="AN4" i="28"/>
  <c r="AN3" i="28"/>
  <c r="AI30" i="28"/>
  <c r="AI29" i="28"/>
  <c r="AI28" i="28"/>
  <c r="AI27" i="28"/>
  <c r="AI26" i="28"/>
  <c r="AI25" i="28"/>
  <c r="AI24" i="28"/>
  <c r="AI23" i="28"/>
  <c r="AI22" i="28"/>
  <c r="AI21" i="28"/>
  <c r="AI20" i="28"/>
  <c r="AI19" i="28"/>
  <c r="AI18" i="28"/>
  <c r="AI17" i="28"/>
  <c r="AI16" i="28"/>
  <c r="AI15" i="28"/>
  <c r="AI14" i="28"/>
  <c r="AI13" i="28"/>
  <c r="AI12" i="28"/>
  <c r="AI11" i="28"/>
  <c r="AI10" i="28"/>
  <c r="AI9" i="28"/>
  <c r="AI8" i="28"/>
  <c r="AI7" i="28"/>
  <c r="AI6" i="28"/>
  <c r="AI5" i="28"/>
  <c r="AI4" i="28"/>
  <c r="AI3" i="28"/>
  <c r="AD30" i="28"/>
  <c r="AD29" i="28"/>
  <c r="AD28" i="28"/>
  <c r="AD27" i="28"/>
  <c r="AD26" i="28"/>
  <c r="AD25" i="28"/>
  <c r="AD24" i="28"/>
  <c r="AD23" i="28"/>
  <c r="AD22" i="28"/>
  <c r="AD21" i="28"/>
  <c r="AD20" i="28"/>
  <c r="AD19" i="28"/>
  <c r="AD18" i="28"/>
  <c r="AD17" i="28"/>
  <c r="AD16" i="28"/>
  <c r="AD15" i="28"/>
  <c r="AD14" i="28"/>
  <c r="AD13" i="28"/>
  <c r="AD12" i="28"/>
  <c r="AD11" i="28"/>
  <c r="AD10" i="28"/>
  <c r="AD9" i="28"/>
  <c r="AD8" i="28"/>
  <c r="AD7" i="28"/>
  <c r="AD6" i="28"/>
  <c r="AD5" i="28"/>
  <c r="AD4" i="28"/>
  <c r="AD3" i="28"/>
  <c r="Y30" i="28"/>
  <c r="Y29" i="28"/>
  <c r="Y28" i="28"/>
  <c r="Y27" i="28"/>
  <c r="Y26" i="28"/>
  <c r="Y25" i="28"/>
  <c r="Y24" i="28"/>
  <c r="Y23" i="28"/>
  <c r="Y22" i="28"/>
  <c r="Y21" i="28"/>
  <c r="Y20" i="28"/>
  <c r="Y19" i="28"/>
  <c r="Y18" i="28"/>
  <c r="Y17" i="28"/>
  <c r="Y16" i="28"/>
  <c r="Y15" i="28"/>
  <c r="Y14" i="28"/>
  <c r="Y13" i="28"/>
  <c r="Y12" i="28"/>
  <c r="Y11" i="28"/>
  <c r="Y10" i="28"/>
  <c r="Y9" i="28"/>
  <c r="Y8" i="28"/>
  <c r="Y7" i="28"/>
  <c r="Y6" i="28"/>
  <c r="Y5" i="28"/>
  <c r="Y4" i="28"/>
  <c r="Y3" i="28"/>
  <c r="T30" i="28"/>
  <c r="T29" i="28"/>
  <c r="T28" i="28"/>
  <c r="T27" i="28"/>
  <c r="T26" i="28"/>
  <c r="T25" i="28"/>
  <c r="T24" i="28"/>
  <c r="T23" i="28"/>
  <c r="T22" i="28"/>
  <c r="T21" i="28"/>
  <c r="T20" i="28"/>
  <c r="T19" i="28"/>
  <c r="T18" i="28"/>
  <c r="T17" i="28"/>
  <c r="T16" i="28"/>
  <c r="T15" i="28"/>
  <c r="T14" i="28"/>
  <c r="T13" i="28"/>
  <c r="T12" i="28"/>
  <c r="T11" i="28"/>
  <c r="T10" i="28"/>
  <c r="T9" i="28"/>
  <c r="T8" i="28"/>
  <c r="T7" i="28"/>
  <c r="T6" i="28"/>
  <c r="T5" i="28"/>
  <c r="T4" i="28"/>
  <c r="T3" i="28"/>
  <c r="O30" i="28"/>
  <c r="O29" i="28"/>
  <c r="O28" i="28"/>
  <c r="O27" i="28"/>
  <c r="O26" i="28"/>
  <c r="O25" i="28"/>
  <c r="O24" i="28"/>
  <c r="O23" i="28"/>
  <c r="O22" i="28"/>
  <c r="O21" i="28"/>
  <c r="O20" i="28"/>
  <c r="O19" i="28"/>
  <c r="O18" i="28"/>
  <c r="O17" i="28"/>
  <c r="O16" i="28"/>
  <c r="O15" i="28"/>
  <c r="O14" i="28"/>
  <c r="O13" i="28"/>
  <c r="O12" i="28"/>
  <c r="O11" i="28"/>
  <c r="O10" i="28"/>
  <c r="O9" i="28"/>
  <c r="O8" i="28"/>
  <c r="O7" i="28"/>
  <c r="O6" i="28"/>
  <c r="O5" i="28"/>
  <c r="O4" i="28"/>
  <c r="O3" i="28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I7" i="27"/>
  <c r="I6" i="27"/>
  <c r="I5" i="27"/>
  <c r="I4" i="27"/>
  <c r="I3" i="27"/>
  <c r="BM30" i="27"/>
  <c r="BM29" i="27"/>
  <c r="BM28" i="27"/>
  <c r="BM27" i="27"/>
  <c r="BM26" i="27"/>
  <c r="BM25" i="27"/>
  <c r="BM24" i="27"/>
  <c r="BM23" i="27"/>
  <c r="BM22" i="27"/>
  <c r="BM21" i="27"/>
  <c r="BM20" i="27"/>
  <c r="BM19" i="27"/>
  <c r="BM18" i="27"/>
  <c r="BM17" i="27"/>
  <c r="BM16" i="27"/>
  <c r="BM15" i="27"/>
  <c r="BM14" i="27"/>
  <c r="BM13" i="27"/>
  <c r="BM12" i="27"/>
  <c r="BM11" i="27"/>
  <c r="BM10" i="27"/>
  <c r="BM9" i="27"/>
  <c r="BM8" i="27"/>
  <c r="BM7" i="27"/>
  <c r="BM6" i="27"/>
  <c r="BM5" i="27"/>
  <c r="BM4" i="27"/>
  <c r="BM3" i="27"/>
  <c r="BH30" i="27"/>
  <c r="BH29" i="27"/>
  <c r="BH28" i="27"/>
  <c r="BH27" i="27"/>
  <c r="BH26" i="27"/>
  <c r="BH25" i="27"/>
  <c r="BH24" i="27"/>
  <c r="BH23" i="27"/>
  <c r="BH22" i="27"/>
  <c r="BH21" i="27"/>
  <c r="BH20" i="27"/>
  <c r="BH19" i="27"/>
  <c r="BH18" i="27"/>
  <c r="BH17" i="27"/>
  <c r="BH16" i="27"/>
  <c r="BH15" i="27"/>
  <c r="BH14" i="27"/>
  <c r="BH13" i="27"/>
  <c r="BH12" i="27"/>
  <c r="BH11" i="27"/>
  <c r="BH10" i="27"/>
  <c r="BH9" i="27"/>
  <c r="BH8" i="27"/>
  <c r="BH7" i="27"/>
  <c r="BH6" i="27"/>
  <c r="BH5" i="27"/>
  <c r="BH4" i="27"/>
  <c r="BH3" i="27"/>
  <c r="BC30" i="27"/>
  <c r="BC29" i="27"/>
  <c r="BC28" i="27"/>
  <c r="BC27" i="27"/>
  <c r="BC26" i="27"/>
  <c r="BC25" i="27"/>
  <c r="BC24" i="27"/>
  <c r="BC23" i="27"/>
  <c r="BC22" i="27"/>
  <c r="BC21" i="27"/>
  <c r="BC20" i="27"/>
  <c r="BC19" i="27"/>
  <c r="BC18" i="27"/>
  <c r="BC17" i="27"/>
  <c r="BC16" i="27"/>
  <c r="BC15" i="27"/>
  <c r="BC14" i="27"/>
  <c r="BC13" i="27"/>
  <c r="BC12" i="27"/>
  <c r="BC11" i="27"/>
  <c r="BC10" i="27"/>
  <c r="BC9" i="27"/>
  <c r="BC8" i="27"/>
  <c r="BC7" i="27"/>
  <c r="BC6" i="27"/>
  <c r="BC5" i="27"/>
  <c r="BC4" i="27"/>
  <c r="BC3" i="27"/>
  <c r="AX30" i="27"/>
  <c r="AX29" i="27"/>
  <c r="AX28" i="27"/>
  <c r="AX27" i="27"/>
  <c r="AX26" i="27"/>
  <c r="AX25" i="27"/>
  <c r="AX24" i="27"/>
  <c r="AX23" i="27"/>
  <c r="AX22" i="27"/>
  <c r="AX21" i="27"/>
  <c r="AX20" i="27"/>
  <c r="AX19" i="27"/>
  <c r="AX18" i="27"/>
  <c r="AX17" i="27"/>
  <c r="AX16" i="27"/>
  <c r="AX15" i="27"/>
  <c r="AX14" i="27"/>
  <c r="AX13" i="27"/>
  <c r="AX12" i="27"/>
  <c r="AX11" i="27"/>
  <c r="AX10" i="27"/>
  <c r="AX9" i="27"/>
  <c r="AX8" i="27"/>
  <c r="AX7" i="27"/>
  <c r="AX6" i="27"/>
  <c r="AX5" i="27"/>
  <c r="AX4" i="27"/>
  <c r="AX3" i="27"/>
  <c r="AS30" i="27"/>
  <c r="AS29" i="27"/>
  <c r="AS28" i="27"/>
  <c r="AS27" i="27"/>
  <c r="AS26" i="27"/>
  <c r="AS25" i="27"/>
  <c r="AS24" i="27"/>
  <c r="AS23" i="27"/>
  <c r="AS22" i="27"/>
  <c r="AS21" i="27"/>
  <c r="AS20" i="27"/>
  <c r="AS19" i="27"/>
  <c r="AS18" i="27"/>
  <c r="AS17" i="27"/>
  <c r="AS16" i="27"/>
  <c r="AS15" i="27"/>
  <c r="AS14" i="27"/>
  <c r="AS13" i="27"/>
  <c r="AS12" i="27"/>
  <c r="AS11" i="27"/>
  <c r="AS10" i="27"/>
  <c r="AS9" i="27"/>
  <c r="AS8" i="27"/>
  <c r="AS7" i="27"/>
  <c r="AS6" i="27"/>
  <c r="AS5" i="27"/>
  <c r="AS4" i="27"/>
  <c r="AS3" i="27"/>
  <c r="AN30" i="27"/>
  <c r="AN29" i="27"/>
  <c r="AN28" i="27"/>
  <c r="AN27" i="27"/>
  <c r="AN26" i="27"/>
  <c r="AN25" i="27"/>
  <c r="AN24" i="27"/>
  <c r="AN23" i="27"/>
  <c r="AN22" i="27"/>
  <c r="AN21" i="27"/>
  <c r="AN20" i="27"/>
  <c r="AN19" i="27"/>
  <c r="AN18" i="27"/>
  <c r="AN17" i="27"/>
  <c r="AN16" i="27"/>
  <c r="AN15" i="27"/>
  <c r="AN14" i="27"/>
  <c r="AN13" i="27"/>
  <c r="AN12" i="27"/>
  <c r="AN11" i="27"/>
  <c r="AN10" i="27"/>
  <c r="AN9" i="27"/>
  <c r="AN8" i="27"/>
  <c r="AN7" i="27"/>
  <c r="AN6" i="27"/>
  <c r="AN5" i="27"/>
  <c r="AN4" i="27"/>
  <c r="AN3" i="27"/>
  <c r="AI30" i="27"/>
  <c r="AI29" i="27"/>
  <c r="AI28" i="27"/>
  <c r="AI27" i="27"/>
  <c r="AI26" i="27"/>
  <c r="AI25" i="27"/>
  <c r="AI24" i="27"/>
  <c r="AI23" i="27"/>
  <c r="AI22" i="27"/>
  <c r="AI21" i="27"/>
  <c r="AI20" i="27"/>
  <c r="AI19" i="27"/>
  <c r="AI18" i="27"/>
  <c r="AI17" i="27"/>
  <c r="AI16" i="27"/>
  <c r="AI15" i="27"/>
  <c r="AI14" i="27"/>
  <c r="AI13" i="27"/>
  <c r="AI12" i="27"/>
  <c r="AI11" i="27"/>
  <c r="AI10" i="27"/>
  <c r="AI9" i="27"/>
  <c r="AI8" i="27"/>
  <c r="AI7" i="27"/>
  <c r="AI6" i="27"/>
  <c r="AI5" i="27"/>
  <c r="AI4" i="27"/>
  <c r="AI3" i="27"/>
  <c r="AD30" i="27"/>
  <c r="AD29" i="27"/>
  <c r="AD28" i="27"/>
  <c r="AD27" i="27"/>
  <c r="AD26" i="27"/>
  <c r="AD25" i="27"/>
  <c r="AD24" i="27"/>
  <c r="AD23" i="27"/>
  <c r="AD22" i="27"/>
  <c r="AD21" i="27"/>
  <c r="AD20" i="27"/>
  <c r="AD19" i="27"/>
  <c r="AD18" i="27"/>
  <c r="AD17" i="27"/>
  <c r="AD16" i="27"/>
  <c r="AD15" i="27"/>
  <c r="AD14" i="27"/>
  <c r="AD13" i="27"/>
  <c r="AD12" i="27"/>
  <c r="AD11" i="27"/>
  <c r="AD10" i="27"/>
  <c r="AD9" i="27"/>
  <c r="AD8" i="27"/>
  <c r="AD7" i="27"/>
  <c r="AD6" i="27"/>
  <c r="AD5" i="27"/>
  <c r="AD4" i="27"/>
  <c r="AD3" i="27"/>
  <c r="Y30" i="27"/>
  <c r="Y29" i="27"/>
  <c r="Y28" i="27"/>
  <c r="Y27" i="27"/>
  <c r="Y26" i="27"/>
  <c r="Y25" i="27"/>
  <c r="Y24" i="27"/>
  <c r="Y23" i="27"/>
  <c r="Y22" i="27"/>
  <c r="Y21" i="27"/>
  <c r="Y20" i="27"/>
  <c r="Y19" i="27"/>
  <c r="Y18" i="27"/>
  <c r="Y17" i="27"/>
  <c r="Y16" i="27"/>
  <c r="Y15" i="27"/>
  <c r="Y14" i="27"/>
  <c r="Y13" i="27"/>
  <c r="Y12" i="27"/>
  <c r="Y11" i="27"/>
  <c r="Y10" i="27"/>
  <c r="Y9" i="27"/>
  <c r="Y8" i="27"/>
  <c r="Y7" i="27"/>
  <c r="Y6" i="27"/>
  <c r="Y5" i="27"/>
  <c r="Y4" i="27"/>
  <c r="Y3" i="27"/>
  <c r="T30" i="27"/>
  <c r="T29" i="27"/>
  <c r="T28" i="27"/>
  <c r="T27" i="27"/>
  <c r="T26" i="27"/>
  <c r="T25" i="27"/>
  <c r="T24" i="27"/>
  <c r="T23" i="27"/>
  <c r="T22" i="27"/>
  <c r="T21" i="27"/>
  <c r="T20" i="27"/>
  <c r="T19" i="27"/>
  <c r="T18" i="27"/>
  <c r="T17" i="27"/>
  <c r="T16" i="27"/>
  <c r="T15" i="27"/>
  <c r="T14" i="27"/>
  <c r="T13" i="27"/>
  <c r="T12" i="27"/>
  <c r="T11" i="27"/>
  <c r="T10" i="27"/>
  <c r="T9" i="27"/>
  <c r="T8" i="27"/>
  <c r="T7" i="27"/>
  <c r="T6" i="27"/>
  <c r="T5" i="27"/>
  <c r="T4" i="27"/>
  <c r="T3" i="27"/>
  <c r="O30" i="27"/>
  <c r="O29" i="27"/>
  <c r="O28" i="27"/>
  <c r="O27" i="27"/>
  <c r="O26" i="27"/>
  <c r="O25" i="27"/>
  <c r="O24" i="27"/>
  <c r="O23" i="27"/>
  <c r="O22" i="27"/>
  <c r="O21" i="27"/>
  <c r="O20" i="27"/>
  <c r="O19" i="27"/>
  <c r="O18" i="27"/>
  <c r="O17" i="27"/>
  <c r="O16" i="27"/>
  <c r="O15" i="27"/>
  <c r="O14" i="27"/>
  <c r="O13" i="27"/>
  <c r="O12" i="27"/>
  <c r="O11" i="27"/>
  <c r="O10" i="27"/>
  <c r="O9" i="27"/>
  <c r="O8" i="27"/>
  <c r="O7" i="27"/>
  <c r="O6" i="27"/>
  <c r="O5" i="27"/>
  <c r="O4" i="27"/>
  <c r="O3" i="27"/>
  <c r="I30" i="26"/>
  <c r="I29" i="26"/>
  <c r="I28" i="26"/>
  <c r="I27" i="26"/>
  <c r="I26" i="26"/>
  <c r="I25" i="26"/>
  <c r="I24" i="26"/>
  <c r="I23" i="26"/>
  <c r="I22" i="26"/>
  <c r="I21" i="26"/>
  <c r="I20" i="26"/>
  <c r="I19" i="26"/>
  <c r="I18" i="26"/>
  <c r="I17" i="26"/>
  <c r="I16" i="26"/>
  <c r="I15" i="26"/>
  <c r="I14" i="26"/>
  <c r="I13" i="26"/>
  <c r="I12" i="26"/>
  <c r="I11" i="26"/>
  <c r="I10" i="26"/>
  <c r="I9" i="26"/>
  <c r="I8" i="26"/>
  <c r="I7" i="26"/>
  <c r="I6" i="26"/>
  <c r="I5" i="26"/>
  <c r="I4" i="26"/>
  <c r="I3" i="26"/>
  <c r="AI30" i="26"/>
  <c r="AI29" i="26"/>
  <c r="AI28" i="26"/>
  <c r="AI27" i="26"/>
  <c r="AI26" i="26"/>
  <c r="AI25" i="26"/>
  <c r="AI24" i="26"/>
  <c r="AI23" i="26"/>
  <c r="AI22" i="26"/>
  <c r="AI21" i="26"/>
  <c r="AI20" i="26"/>
  <c r="AI19" i="26"/>
  <c r="AI18" i="26"/>
  <c r="AI17" i="26"/>
  <c r="AI16" i="26"/>
  <c r="AI15" i="26"/>
  <c r="AI14" i="26"/>
  <c r="AI13" i="26"/>
  <c r="AI12" i="26"/>
  <c r="AI11" i="26"/>
  <c r="AI10" i="26"/>
  <c r="AI9" i="26"/>
  <c r="AI8" i="26"/>
  <c r="AI7" i="26"/>
  <c r="AI6" i="26"/>
  <c r="AI5" i="26"/>
  <c r="AI4" i="26"/>
  <c r="AI3" i="26"/>
  <c r="AD30" i="26"/>
  <c r="AD29" i="26"/>
  <c r="AD28" i="26"/>
  <c r="AD27" i="26"/>
  <c r="AD26" i="26"/>
  <c r="AD25" i="26"/>
  <c r="AD24" i="26"/>
  <c r="AD23" i="26"/>
  <c r="AD22" i="26"/>
  <c r="AD21" i="26"/>
  <c r="AD20" i="26"/>
  <c r="AD19" i="26"/>
  <c r="AD18" i="26"/>
  <c r="AD17" i="26"/>
  <c r="AD16" i="26"/>
  <c r="AD15" i="26"/>
  <c r="AD14" i="26"/>
  <c r="AD13" i="26"/>
  <c r="AD12" i="26"/>
  <c r="AD11" i="26"/>
  <c r="AD10" i="26"/>
  <c r="AD9" i="26"/>
  <c r="AD8" i="26"/>
  <c r="AD7" i="26"/>
  <c r="AD6" i="26"/>
  <c r="AD5" i="26"/>
  <c r="AD4" i="26"/>
  <c r="AD3" i="26"/>
  <c r="Y30" i="26"/>
  <c r="Y29" i="26"/>
  <c r="Y28" i="26"/>
  <c r="Y27" i="26"/>
  <c r="Y26" i="26"/>
  <c r="Y25" i="26"/>
  <c r="Y24" i="26"/>
  <c r="Y23" i="26"/>
  <c r="Y22" i="26"/>
  <c r="Y21" i="26"/>
  <c r="Y20" i="26"/>
  <c r="Y19" i="26"/>
  <c r="Y18" i="26"/>
  <c r="Y17" i="26"/>
  <c r="Y16" i="26"/>
  <c r="Y15" i="26"/>
  <c r="Y14" i="26"/>
  <c r="Y13" i="26"/>
  <c r="Y12" i="26"/>
  <c r="Y11" i="26"/>
  <c r="Y10" i="26"/>
  <c r="Y9" i="26"/>
  <c r="Y8" i="26"/>
  <c r="Y7" i="26"/>
  <c r="Y6" i="26"/>
  <c r="Y5" i="26"/>
  <c r="Y4" i="26"/>
  <c r="Y3" i="26"/>
  <c r="T30" i="26"/>
  <c r="T29" i="26"/>
  <c r="T28" i="26"/>
  <c r="T27" i="26"/>
  <c r="T26" i="26"/>
  <c r="T25" i="26"/>
  <c r="T24" i="26"/>
  <c r="T23" i="26"/>
  <c r="T22" i="26"/>
  <c r="T21" i="26"/>
  <c r="T20" i="26"/>
  <c r="T19" i="26"/>
  <c r="T18" i="26"/>
  <c r="T17" i="26"/>
  <c r="T16" i="26"/>
  <c r="T15" i="26"/>
  <c r="T14" i="26"/>
  <c r="T13" i="26"/>
  <c r="T12" i="26"/>
  <c r="T11" i="26"/>
  <c r="T10" i="26"/>
  <c r="T9" i="26"/>
  <c r="T8" i="26"/>
  <c r="T7" i="26"/>
  <c r="T6" i="26"/>
  <c r="T5" i="26"/>
  <c r="T4" i="26"/>
  <c r="T3" i="26"/>
  <c r="O30" i="26"/>
  <c r="O29" i="26"/>
  <c r="O28" i="26"/>
  <c r="O27" i="26"/>
  <c r="O26" i="26"/>
  <c r="O25" i="26"/>
  <c r="O24" i="26"/>
  <c r="O23" i="26"/>
  <c r="O22" i="26"/>
  <c r="O21" i="26"/>
  <c r="O20" i="26"/>
  <c r="O19" i="26"/>
  <c r="O18" i="26"/>
  <c r="O17" i="26"/>
  <c r="O16" i="26"/>
  <c r="O15" i="26"/>
  <c r="O14" i="26"/>
  <c r="O13" i="26"/>
  <c r="O12" i="26"/>
  <c r="O11" i="26"/>
  <c r="O10" i="26"/>
  <c r="O9" i="26"/>
  <c r="O8" i="26"/>
  <c r="O7" i="26"/>
  <c r="O6" i="26"/>
  <c r="O5" i="26"/>
  <c r="O4" i="26"/>
  <c r="O3" i="26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I10" i="25"/>
  <c r="I9" i="25"/>
  <c r="I8" i="25"/>
  <c r="I7" i="25"/>
  <c r="I6" i="25"/>
  <c r="I5" i="25"/>
  <c r="I4" i="25"/>
  <c r="I3" i="25"/>
  <c r="BM30" i="25"/>
  <c r="BM29" i="25"/>
  <c r="BM28" i="25"/>
  <c r="BM27" i="25"/>
  <c r="BM26" i="25"/>
  <c r="BM25" i="25"/>
  <c r="BM24" i="25"/>
  <c r="BM23" i="25"/>
  <c r="BM22" i="25"/>
  <c r="BM21" i="25"/>
  <c r="BM20" i="25"/>
  <c r="BM19" i="25"/>
  <c r="BM18" i="25"/>
  <c r="BM17" i="25"/>
  <c r="BM16" i="25"/>
  <c r="BM15" i="25"/>
  <c r="BM14" i="25"/>
  <c r="BM13" i="25"/>
  <c r="BM12" i="25"/>
  <c r="BM11" i="25"/>
  <c r="BM10" i="25"/>
  <c r="BM9" i="25"/>
  <c r="BM8" i="25"/>
  <c r="BM7" i="25"/>
  <c r="BM6" i="25"/>
  <c r="BM5" i="25"/>
  <c r="BM4" i="25"/>
  <c r="BM3" i="25"/>
  <c r="BH30" i="25"/>
  <c r="BH29" i="25"/>
  <c r="BH28" i="25"/>
  <c r="BH27" i="25"/>
  <c r="BH26" i="25"/>
  <c r="BH25" i="25"/>
  <c r="BH24" i="25"/>
  <c r="BH23" i="25"/>
  <c r="BH22" i="25"/>
  <c r="BH21" i="25"/>
  <c r="BH20" i="25"/>
  <c r="BH19" i="25"/>
  <c r="BH18" i="25"/>
  <c r="BH17" i="25"/>
  <c r="BH16" i="25"/>
  <c r="BH15" i="25"/>
  <c r="BH14" i="25"/>
  <c r="BH13" i="25"/>
  <c r="BH12" i="25"/>
  <c r="BH11" i="25"/>
  <c r="BH10" i="25"/>
  <c r="BH9" i="25"/>
  <c r="BH8" i="25"/>
  <c r="BH7" i="25"/>
  <c r="BH6" i="25"/>
  <c r="BH5" i="25"/>
  <c r="BH4" i="25"/>
  <c r="BH3" i="25"/>
  <c r="BC30" i="25"/>
  <c r="BC29" i="25"/>
  <c r="BC28" i="25"/>
  <c r="BC27" i="25"/>
  <c r="BC26" i="25"/>
  <c r="BC25" i="25"/>
  <c r="BC24" i="25"/>
  <c r="BC23" i="25"/>
  <c r="BC22" i="25"/>
  <c r="BC21" i="25"/>
  <c r="BC20" i="25"/>
  <c r="BC19" i="25"/>
  <c r="BC18" i="25"/>
  <c r="BC17" i="25"/>
  <c r="BC16" i="25"/>
  <c r="BC15" i="25"/>
  <c r="BC14" i="25"/>
  <c r="BC13" i="25"/>
  <c r="BC12" i="25"/>
  <c r="BC11" i="25"/>
  <c r="BC10" i="25"/>
  <c r="BC9" i="25"/>
  <c r="BC8" i="25"/>
  <c r="BC7" i="25"/>
  <c r="BC6" i="25"/>
  <c r="BC5" i="25"/>
  <c r="BC4" i="25"/>
  <c r="BC3" i="25"/>
  <c r="AX30" i="25"/>
  <c r="AX29" i="25"/>
  <c r="AX28" i="25"/>
  <c r="AX27" i="25"/>
  <c r="AX26" i="25"/>
  <c r="AX25" i="25"/>
  <c r="AX24" i="25"/>
  <c r="AX23" i="25"/>
  <c r="AX22" i="25"/>
  <c r="AX21" i="25"/>
  <c r="AX20" i="25"/>
  <c r="AX19" i="25"/>
  <c r="AX18" i="25"/>
  <c r="AX17" i="25"/>
  <c r="AX16" i="25"/>
  <c r="AX15" i="25"/>
  <c r="AX14" i="25"/>
  <c r="AX13" i="25"/>
  <c r="AX12" i="25"/>
  <c r="AX11" i="25"/>
  <c r="AX10" i="25"/>
  <c r="AX9" i="25"/>
  <c r="AX8" i="25"/>
  <c r="AX7" i="25"/>
  <c r="AX6" i="25"/>
  <c r="AX5" i="25"/>
  <c r="AX4" i="25"/>
  <c r="AX3" i="25"/>
  <c r="AS30" i="25"/>
  <c r="AS29" i="25"/>
  <c r="AS28" i="25"/>
  <c r="AS27" i="25"/>
  <c r="AS26" i="25"/>
  <c r="AS25" i="25"/>
  <c r="AS24" i="25"/>
  <c r="AS23" i="25"/>
  <c r="AS22" i="25"/>
  <c r="AS21" i="25"/>
  <c r="AS20" i="25"/>
  <c r="AS19" i="25"/>
  <c r="AS18" i="25"/>
  <c r="AS17" i="25"/>
  <c r="AS16" i="25"/>
  <c r="AS15" i="25"/>
  <c r="AS14" i="25"/>
  <c r="AS13" i="25"/>
  <c r="AS12" i="25"/>
  <c r="AS11" i="25"/>
  <c r="AS10" i="25"/>
  <c r="AS9" i="25"/>
  <c r="AS8" i="25"/>
  <c r="AS7" i="25"/>
  <c r="AS6" i="25"/>
  <c r="AS5" i="25"/>
  <c r="AS4" i="25"/>
  <c r="AS3" i="25"/>
  <c r="AN30" i="25"/>
  <c r="AN29" i="25"/>
  <c r="AN28" i="25"/>
  <c r="AN27" i="25"/>
  <c r="AN26" i="25"/>
  <c r="AN25" i="25"/>
  <c r="AN24" i="25"/>
  <c r="AN23" i="25"/>
  <c r="AN22" i="25"/>
  <c r="AN21" i="25"/>
  <c r="AN20" i="25"/>
  <c r="AN19" i="25"/>
  <c r="AN18" i="25"/>
  <c r="AN17" i="25"/>
  <c r="AN16" i="25"/>
  <c r="AN15" i="25"/>
  <c r="AN14" i="25"/>
  <c r="AN13" i="25"/>
  <c r="AN12" i="25"/>
  <c r="AN11" i="25"/>
  <c r="AN10" i="25"/>
  <c r="AN9" i="25"/>
  <c r="AN8" i="25"/>
  <c r="AN7" i="25"/>
  <c r="AN6" i="25"/>
  <c r="AN5" i="25"/>
  <c r="AN4" i="25"/>
  <c r="AN3" i="25"/>
  <c r="AI30" i="25"/>
  <c r="AI29" i="25"/>
  <c r="AI28" i="25"/>
  <c r="AI27" i="25"/>
  <c r="AI26" i="25"/>
  <c r="AI25" i="25"/>
  <c r="AI24" i="25"/>
  <c r="AI23" i="25"/>
  <c r="AI22" i="25"/>
  <c r="AI21" i="25"/>
  <c r="AI20" i="25"/>
  <c r="AI19" i="25"/>
  <c r="AI18" i="25"/>
  <c r="AI17" i="25"/>
  <c r="AI16" i="25"/>
  <c r="AI15" i="25"/>
  <c r="AI14" i="25"/>
  <c r="AI13" i="25"/>
  <c r="AI12" i="25"/>
  <c r="AI11" i="25"/>
  <c r="AI10" i="25"/>
  <c r="AI9" i="25"/>
  <c r="AI8" i="25"/>
  <c r="AI7" i="25"/>
  <c r="AI6" i="25"/>
  <c r="AI5" i="25"/>
  <c r="AI4" i="25"/>
  <c r="AI3" i="25"/>
  <c r="AD30" i="25"/>
  <c r="AD29" i="25"/>
  <c r="AD28" i="25"/>
  <c r="AD27" i="25"/>
  <c r="AD26" i="25"/>
  <c r="AD25" i="25"/>
  <c r="AD24" i="25"/>
  <c r="AD23" i="25"/>
  <c r="AD22" i="25"/>
  <c r="AD21" i="25"/>
  <c r="AD20" i="25"/>
  <c r="AD19" i="25"/>
  <c r="AD18" i="25"/>
  <c r="AD17" i="25"/>
  <c r="AD16" i="25"/>
  <c r="AD15" i="25"/>
  <c r="AD14" i="25"/>
  <c r="AD13" i="25"/>
  <c r="AD12" i="25"/>
  <c r="AD11" i="25"/>
  <c r="AD10" i="25"/>
  <c r="AD9" i="25"/>
  <c r="AD8" i="25"/>
  <c r="AD7" i="25"/>
  <c r="AD6" i="25"/>
  <c r="AD5" i="25"/>
  <c r="AD4" i="25"/>
  <c r="AD3" i="25"/>
  <c r="Y30" i="25"/>
  <c r="Y29" i="25"/>
  <c r="Y28" i="25"/>
  <c r="Y27" i="25"/>
  <c r="Y26" i="25"/>
  <c r="Y25" i="25"/>
  <c r="Y24" i="25"/>
  <c r="Y23" i="25"/>
  <c r="Y22" i="25"/>
  <c r="Y21" i="25"/>
  <c r="Y20" i="25"/>
  <c r="Y19" i="25"/>
  <c r="Y18" i="25"/>
  <c r="Y17" i="25"/>
  <c r="Y16" i="25"/>
  <c r="Y15" i="25"/>
  <c r="Y14" i="25"/>
  <c r="Y13" i="25"/>
  <c r="Y12" i="25"/>
  <c r="Y11" i="25"/>
  <c r="Y10" i="25"/>
  <c r="Y9" i="25"/>
  <c r="Y8" i="25"/>
  <c r="Y7" i="25"/>
  <c r="Y6" i="25"/>
  <c r="Y5" i="25"/>
  <c r="Y4" i="25"/>
  <c r="Y3" i="25"/>
  <c r="T30" i="25"/>
  <c r="T29" i="25"/>
  <c r="T28" i="25"/>
  <c r="T27" i="25"/>
  <c r="T26" i="25"/>
  <c r="T25" i="25"/>
  <c r="T24" i="25"/>
  <c r="T23" i="25"/>
  <c r="T22" i="25"/>
  <c r="T21" i="25"/>
  <c r="T20" i="25"/>
  <c r="T19" i="25"/>
  <c r="T18" i="25"/>
  <c r="T17" i="25"/>
  <c r="T16" i="25"/>
  <c r="T15" i="25"/>
  <c r="T14" i="25"/>
  <c r="T13" i="25"/>
  <c r="T12" i="25"/>
  <c r="T11" i="25"/>
  <c r="T10" i="25"/>
  <c r="T9" i="25"/>
  <c r="T8" i="25"/>
  <c r="T7" i="25"/>
  <c r="T6" i="25"/>
  <c r="T5" i="25"/>
  <c r="T4" i="25"/>
  <c r="T3" i="25"/>
  <c r="O30" i="25"/>
  <c r="O29" i="25"/>
  <c r="O28" i="25"/>
  <c r="O27" i="25"/>
  <c r="O26" i="25"/>
  <c r="O25" i="25"/>
  <c r="O24" i="25"/>
  <c r="O23" i="25"/>
  <c r="O22" i="25"/>
  <c r="O21" i="25"/>
  <c r="O20" i="25"/>
  <c r="O19" i="25"/>
  <c r="O18" i="25"/>
  <c r="O17" i="25"/>
  <c r="O16" i="25"/>
  <c r="O15" i="25"/>
  <c r="O14" i="25"/>
  <c r="O13" i="25"/>
  <c r="O12" i="25"/>
  <c r="O11" i="25"/>
  <c r="O10" i="25"/>
  <c r="O9" i="25"/>
  <c r="O8" i="25"/>
  <c r="O7" i="25"/>
  <c r="O6" i="25"/>
  <c r="O5" i="25"/>
  <c r="O4" i="25"/>
  <c r="O3" i="25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O30" i="24"/>
  <c r="O29" i="24"/>
  <c r="O28" i="24"/>
  <c r="O27" i="24"/>
  <c r="O26" i="24"/>
  <c r="O25" i="24"/>
  <c r="O24" i="24"/>
  <c r="O23" i="24"/>
  <c r="O22" i="24"/>
  <c r="O21" i="24"/>
  <c r="O20" i="24"/>
  <c r="O19" i="24"/>
  <c r="O18" i="24"/>
  <c r="O17" i="24"/>
  <c r="O16" i="24"/>
  <c r="O15" i="24"/>
  <c r="O14" i="24"/>
  <c r="O13" i="24"/>
  <c r="O12" i="24"/>
  <c r="O11" i="24"/>
  <c r="O10" i="24"/>
  <c r="O9" i="24"/>
  <c r="O8" i="24"/>
  <c r="O7" i="24"/>
  <c r="O6" i="24"/>
  <c r="O5" i="24"/>
  <c r="O4" i="24"/>
  <c r="O3" i="24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DP30" i="23"/>
  <c r="DP29" i="23"/>
  <c r="DP28" i="23"/>
  <c r="DP27" i="23"/>
  <c r="DP26" i="23"/>
  <c r="DP25" i="23"/>
  <c r="DP24" i="23"/>
  <c r="DP23" i="23"/>
  <c r="DP22" i="23"/>
  <c r="DP21" i="23"/>
  <c r="DP20" i="23"/>
  <c r="DP19" i="23"/>
  <c r="DP18" i="23"/>
  <c r="DP17" i="23"/>
  <c r="DP16" i="23"/>
  <c r="DP15" i="23"/>
  <c r="DP14" i="23"/>
  <c r="DP13" i="23"/>
  <c r="DP12" i="23"/>
  <c r="DP11" i="23"/>
  <c r="DP10" i="23"/>
  <c r="DP9" i="23"/>
  <c r="DP8" i="23"/>
  <c r="DP7" i="23"/>
  <c r="DP6" i="23"/>
  <c r="DP5" i="23"/>
  <c r="DP4" i="23"/>
  <c r="DP3" i="23"/>
  <c r="DK30" i="23"/>
  <c r="DK29" i="23"/>
  <c r="DK28" i="23"/>
  <c r="DK27" i="23"/>
  <c r="DK26" i="23"/>
  <c r="DK25" i="23"/>
  <c r="DK24" i="23"/>
  <c r="DK23" i="23"/>
  <c r="DK22" i="23"/>
  <c r="DK21" i="23"/>
  <c r="DK20" i="23"/>
  <c r="DK19" i="23"/>
  <c r="DK18" i="23"/>
  <c r="DK17" i="23"/>
  <c r="DK16" i="23"/>
  <c r="DK15" i="23"/>
  <c r="DK14" i="23"/>
  <c r="DK13" i="23"/>
  <c r="DK12" i="23"/>
  <c r="DK11" i="23"/>
  <c r="DK10" i="23"/>
  <c r="DK9" i="23"/>
  <c r="DK8" i="23"/>
  <c r="DK7" i="23"/>
  <c r="DK6" i="23"/>
  <c r="DK5" i="23"/>
  <c r="DK4" i="23"/>
  <c r="DK3" i="23"/>
  <c r="DF30" i="23"/>
  <c r="DF29" i="23"/>
  <c r="DF28" i="23"/>
  <c r="DF27" i="23"/>
  <c r="DF26" i="23"/>
  <c r="DF25" i="23"/>
  <c r="DF24" i="23"/>
  <c r="DF23" i="23"/>
  <c r="DF22" i="23"/>
  <c r="DF21" i="23"/>
  <c r="DF20" i="23"/>
  <c r="DF19" i="23"/>
  <c r="DF18" i="23"/>
  <c r="DF17" i="23"/>
  <c r="DF16" i="23"/>
  <c r="DF15" i="23"/>
  <c r="DF14" i="23"/>
  <c r="DF13" i="23"/>
  <c r="DF12" i="23"/>
  <c r="DF11" i="23"/>
  <c r="DF10" i="23"/>
  <c r="DF9" i="23"/>
  <c r="DF8" i="23"/>
  <c r="DF7" i="23"/>
  <c r="DF6" i="23"/>
  <c r="DF5" i="23"/>
  <c r="DF4" i="23"/>
  <c r="DF3" i="23"/>
  <c r="DA30" i="23"/>
  <c r="DA29" i="23"/>
  <c r="DA28" i="23"/>
  <c r="DA27" i="23"/>
  <c r="DA26" i="23"/>
  <c r="DA25" i="23"/>
  <c r="DA24" i="23"/>
  <c r="DA23" i="23"/>
  <c r="DA22" i="23"/>
  <c r="DA21" i="23"/>
  <c r="DA20" i="23"/>
  <c r="DA19" i="23"/>
  <c r="DA18" i="23"/>
  <c r="DA17" i="23"/>
  <c r="DA16" i="23"/>
  <c r="DA15" i="23"/>
  <c r="DA14" i="23"/>
  <c r="DA13" i="23"/>
  <c r="DA12" i="23"/>
  <c r="DA11" i="23"/>
  <c r="DA10" i="23"/>
  <c r="DA9" i="23"/>
  <c r="DA8" i="23"/>
  <c r="DA7" i="23"/>
  <c r="DA6" i="23"/>
  <c r="DA5" i="23"/>
  <c r="DA4" i="23"/>
  <c r="DA3" i="23"/>
  <c r="CV30" i="23"/>
  <c r="CV29" i="23"/>
  <c r="CV28" i="23"/>
  <c r="CV27" i="23"/>
  <c r="CV26" i="23"/>
  <c r="CV25" i="23"/>
  <c r="CV24" i="23"/>
  <c r="CV23" i="23"/>
  <c r="CV22" i="23"/>
  <c r="CV21" i="23"/>
  <c r="CV20" i="23"/>
  <c r="CV19" i="23"/>
  <c r="CV18" i="23"/>
  <c r="CV17" i="23"/>
  <c r="CV16" i="23"/>
  <c r="CV15" i="23"/>
  <c r="CV14" i="23"/>
  <c r="CV13" i="23"/>
  <c r="CV12" i="23"/>
  <c r="CV11" i="23"/>
  <c r="CV10" i="23"/>
  <c r="CV9" i="23"/>
  <c r="CV8" i="23"/>
  <c r="CV7" i="23"/>
  <c r="CV6" i="23"/>
  <c r="CV5" i="23"/>
  <c r="CV4" i="23"/>
  <c r="CV3" i="23"/>
  <c r="CQ30" i="23"/>
  <c r="CQ29" i="23"/>
  <c r="CQ28" i="23"/>
  <c r="CQ27" i="23"/>
  <c r="CQ26" i="23"/>
  <c r="CQ25" i="23"/>
  <c r="CQ24" i="23"/>
  <c r="CQ23" i="23"/>
  <c r="CQ22" i="23"/>
  <c r="CQ21" i="23"/>
  <c r="CQ20" i="23"/>
  <c r="CQ19" i="23"/>
  <c r="CQ18" i="23"/>
  <c r="CQ17" i="23"/>
  <c r="CQ16" i="23"/>
  <c r="CQ15" i="23"/>
  <c r="CQ14" i="23"/>
  <c r="CQ13" i="23"/>
  <c r="CQ12" i="23"/>
  <c r="CQ11" i="23"/>
  <c r="CQ10" i="23"/>
  <c r="CQ9" i="23"/>
  <c r="CQ8" i="23"/>
  <c r="CQ7" i="23"/>
  <c r="CQ6" i="23"/>
  <c r="CQ5" i="23"/>
  <c r="CQ4" i="23"/>
  <c r="CQ3" i="23"/>
  <c r="CL30" i="23"/>
  <c r="CL29" i="23"/>
  <c r="CL28" i="23"/>
  <c r="CL27" i="23"/>
  <c r="CL26" i="23"/>
  <c r="CL25" i="23"/>
  <c r="CL24" i="23"/>
  <c r="CL23" i="23"/>
  <c r="CL22" i="23"/>
  <c r="CL21" i="23"/>
  <c r="CL20" i="23"/>
  <c r="CL19" i="23"/>
  <c r="CL18" i="23"/>
  <c r="CL17" i="23"/>
  <c r="CL16" i="23"/>
  <c r="CL15" i="23"/>
  <c r="CL14" i="23"/>
  <c r="CL13" i="23"/>
  <c r="CL12" i="23"/>
  <c r="CL11" i="23"/>
  <c r="CL10" i="23"/>
  <c r="CL9" i="23"/>
  <c r="CL8" i="23"/>
  <c r="CL7" i="23"/>
  <c r="CL6" i="23"/>
  <c r="CL5" i="23"/>
  <c r="CL4" i="23"/>
  <c r="CL3" i="23"/>
  <c r="CG30" i="23"/>
  <c r="CG29" i="23"/>
  <c r="CG28" i="23"/>
  <c r="CG27" i="23"/>
  <c r="CG26" i="23"/>
  <c r="CG25" i="23"/>
  <c r="CG24" i="23"/>
  <c r="CG23" i="23"/>
  <c r="CG22" i="23"/>
  <c r="CG21" i="23"/>
  <c r="CG20" i="23"/>
  <c r="CG19" i="23"/>
  <c r="CG18" i="23"/>
  <c r="CG17" i="23"/>
  <c r="CG16" i="23"/>
  <c r="CG15" i="23"/>
  <c r="CG14" i="23"/>
  <c r="CG13" i="23"/>
  <c r="CG12" i="23"/>
  <c r="CG11" i="23"/>
  <c r="CG10" i="23"/>
  <c r="CG9" i="23"/>
  <c r="CG8" i="23"/>
  <c r="CG7" i="23"/>
  <c r="CG6" i="23"/>
  <c r="CG5" i="23"/>
  <c r="CG4" i="23"/>
  <c r="CG3" i="23"/>
  <c r="CB30" i="23"/>
  <c r="CB29" i="23"/>
  <c r="CB28" i="23"/>
  <c r="CB27" i="23"/>
  <c r="CB26" i="23"/>
  <c r="CB25" i="23"/>
  <c r="CB24" i="23"/>
  <c r="CB23" i="23"/>
  <c r="CB22" i="23"/>
  <c r="CB21" i="23"/>
  <c r="CB20" i="23"/>
  <c r="CB19" i="23"/>
  <c r="CB18" i="23"/>
  <c r="CB17" i="23"/>
  <c r="CB16" i="23"/>
  <c r="CB15" i="23"/>
  <c r="CB14" i="23"/>
  <c r="CB13" i="23"/>
  <c r="CB12" i="23"/>
  <c r="CB11" i="23"/>
  <c r="CB10" i="23"/>
  <c r="CB9" i="23"/>
  <c r="CB8" i="23"/>
  <c r="CB7" i="23"/>
  <c r="CB6" i="23"/>
  <c r="CB5" i="23"/>
  <c r="CB4" i="23"/>
  <c r="CB3" i="23"/>
  <c r="BW30" i="23"/>
  <c r="BW29" i="23"/>
  <c r="BW28" i="23"/>
  <c r="BW27" i="23"/>
  <c r="BW26" i="23"/>
  <c r="BW25" i="23"/>
  <c r="BW24" i="23"/>
  <c r="BW23" i="23"/>
  <c r="BW22" i="23"/>
  <c r="BW21" i="23"/>
  <c r="BW20" i="23"/>
  <c r="BW19" i="23"/>
  <c r="BW18" i="23"/>
  <c r="BW17" i="23"/>
  <c r="BW16" i="23"/>
  <c r="BW15" i="23"/>
  <c r="BW14" i="23"/>
  <c r="BW13" i="23"/>
  <c r="BW12" i="23"/>
  <c r="BW11" i="23"/>
  <c r="BW10" i="23"/>
  <c r="BW9" i="23"/>
  <c r="BW8" i="23"/>
  <c r="BW7" i="23"/>
  <c r="BW6" i="23"/>
  <c r="BW5" i="23"/>
  <c r="BW4" i="23"/>
  <c r="BW3" i="23"/>
  <c r="BR30" i="23"/>
  <c r="BR29" i="23"/>
  <c r="BR28" i="23"/>
  <c r="BR27" i="23"/>
  <c r="BR26" i="23"/>
  <c r="BR25" i="23"/>
  <c r="BR24" i="23"/>
  <c r="BR23" i="23"/>
  <c r="BR22" i="23"/>
  <c r="BR21" i="23"/>
  <c r="BR20" i="23"/>
  <c r="BR19" i="23"/>
  <c r="BR18" i="23"/>
  <c r="BR17" i="23"/>
  <c r="BR16" i="23"/>
  <c r="BR15" i="23"/>
  <c r="BR14" i="23"/>
  <c r="BR13" i="23"/>
  <c r="BR12" i="23"/>
  <c r="BR11" i="23"/>
  <c r="BR10" i="23"/>
  <c r="BR9" i="23"/>
  <c r="BR8" i="23"/>
  <c r="BR7" i="23"/>
  <c r="BR6" i="23"/>
  <c r="BR5" i="23"/>
  <c r="BR4" i="23"/>
  <c r="BR3" i="23"/>
  <c r="BM30" i="23"/>
  <c r="BM29" i="23"/>
  <c r="BM28" i="23"/>
  <c r="BM27" i="23"/>
  <c r="BM26" i="23"/>
  <c r="BM25" i="23"/>
  <c r="BM24" i="23"/>
  <c r="BM23" i="23"/>
  <c r="BM22" i="23"/>
  <c r="BM21" i="23"/>
  <c r="BM20" i="23"/>
  <c r="BM19" i="23"/>
  <c r="BM18" i="23"/>
  <c r="BM17" i="23"/>
  <c r="BM16" i="23"/>
  <c r="BM15" i="23"/>
  <c r="BM14" i="23"/>
  <c r="BM13" i="23"/>
  <c r="BM12" i="23"/>
  <c r="BM11" i="23"/>
  <c r="BM10" i="23"/>
  <c r="BM9" i="23"/>
  <c r="BM8" i="23"/>
  <c r="BM7" i="23"/>
  <c r="BM6" i="23"/>
  <c r="BM5" i="23"/>
  <c r="BM4" i="23"/>
  <c r="BM3" i="23"/>
  <c r="BH30" i="23"/>
  <c r="BH29" i="23"/>
  <c r="BH28" i="23"/>
  <c r="BH27" i="23"/>
  <c r="BH26" i="23"/>
  <c r="BH25" i="23"/>
  <c r="BH24" i="23"/>
  <c r="BH23" i="23"/>
  <c r="BH22" i="23"/>
  <c r="BH21" i="23"/>
  <c r="BH20" i="23"/>
  <c r="BH19" i="23"/>
  <c r="BH18" i="23"/>
  <c r="BH17" i="23"/>
  <c r="BH16" i="23"/>
  <c r="BH15" i="23"/>
  <c r="BH14" i="23"/>
  <c r="BH13" i="23"/>
  <c r="BH12" i="23"/>
  <c r="BH11" i="23"/>
  <c r="BH10" i="23"/>
  <c r="BH9" i="23"/>
  <c r="BH8" i="23"/>
  <c r="BH7" i="23"/>
  <c r="BH6" i="23"/>
  <c r="BH5" i="23"/>
  <c r="BH4" i="23"/>
  <c r="BH3" i="23"/>
  <c r="BC30" i="23"/>
  <c r="BC29" i="23"/>
  <c r="BC28" i="23"/>
  <c r="BC27" i="23"/>
  <c r="BC26" i="23"/>
  <c r="BC25" i="23"/>
  <c r="BC24" i="23"/>
  <c r="BC23" i="23"/>
  <c r="BC22" i="23"/>
  <c r="BC21" i="23"/>
  <c r="BC20" i="23"/>
  <c r="BC19" i="23"/>
  <c r="BC18" i="23"/>
  <c r="BC17" i="23"/>
  <c r="BC16" i="23"/>
  <c r="BC15" i="23"/>
  <c r="BC14" i="23"/>
  <c r="BC13" i="23"/>
  <c r="BC12" i="23"/>
  <c r="BC11" i="23"/>
  <c r="BC10" i="23"/>
  <c r="BC9" i="23"/>
  <c r="BC8" i="23"/>
  <c r="BC7" i="23"/>
  <c r="BC6" i="23"/>
  <c r="BC5" i="23"/>
  <c r="BC4" i="23"/>
  <c r="BC3" i="23"/>
  <c r="AX30" i="23"/>
  <c r="AX29" i="23"/>
  <c r="AX28" i="23"/>
  <c r="AX27" i="23"/>
  <c r="AX26" i="23"/>
  <c r="AX25" i="23"/>
  <c r="AX24" i="23"/>
  <c r="AX23" i="23"/>
  <c r="AX22" i="23"/>
  <c r="AX21" i="23"/>
  <c r="AX20" i="23"/>
  <c r="AX19" i="23"/>
  <c r="AX18" i="23"/>
  <c r="AX17" i="23"/>
  <c r="AX16" i="23"/>
  <c r="AX15" i="23"/>
  <c r="AX14" i="23"/>
  <c r="AX13" i="23"/>
  <c r="AX12" i="23"/>
  <c r="AX11" i="23"/>
  <c r="AX10" i="23"/>
  <c r="AX9" i="23"/>
  <c r="AX8" i="23"/>
  <c r="AX7" i="23"/>
  <c r="AX6" i="23"/>
  <c r="AX5" i="23"/>
  <c r="AX4" i="23"/>
  <c r="AX3" i="23"/>
  <c r="AS30" i="23"/>
  <c r="AS29" i="23"/>
  <c r="AS28" i="23"/>
  <c r="AS27" i="23"/>
  <c r="AS26" i="23"/>
  <c r="AS25" i="23"/>
  <c r="AS24" i="23"/>
  <c r="AS23" i="23"/>
  <c r="AS22" i="23"/>
  <c r="AS21" i="23"/>
  <c r="AS20" i="23"/>
  <c r="AS19" i="23"/>
  <c r="AS18" i="23"/>
  <c r="AS17" i="23"/>
  <c r="AS16" i="23"/>
  <c r="AS15" i="23"/>
  <c r="AS14" i="23"/>
  <c r="AS13" i="23"/>
  <c r="AS12" i="23"/>
  <c r="AS11" i="23"/>
  <c r="AS10" i="23"/>
  <c r="AS9" i="23"/>
  <c r="AS8" i="23"/>
  <c r="AS7" i="23"/>
  <c r="AS6" i="23"/>
  <c r="AS5" i="23"/>
  <c r="AS4" i="23"/>
  <c r="AS3" i="23"/>
  <c r="AN30" i="23"/>
  <c r="AN29" i="23"/>
  <c r="AN28" i="23"/>
  <c r="AN27" i="23"/>
  <c r="AN26" i="23"/>
  <c r="AN25" i="23"/>
  <c r="AN24" i="23"/>
  <c r="AN23" i="23"/>
  <c r="AN22" i="23"/>
  <c r="AN21" i="23"/>
  <c r="AN20" i="23"/>
  <c r="AN19" i="23"/>
  <c r="AN18" i="23"/>
  <c r="AN17" i="23"/>
  <c r="AN16" i="23"/>
  <c r="AN15" i="23"/>
  <c r="AN14" i="23"/>
  <c r="AN13" i="23"/>
  <c r="AN12" i="23"/>
  <c r="AN11" i="23"/>
  <c r="AN10" i="23"/>
  <c r="AN9" i="23"/>
  <c r="AN8" i="23"/>
  <c r="AN7" i="23"/>
  <c r="AN6" i="23"/>
  <c r="AN5" i="23"/>
  <c r="AN4" i="23"/>
  <c r="AN3" i="23"/>
  <c r="AI30" i="23"/>
  <c r="AI29" i="23"/>
  <c r="AI28" i="23"/>
  <c r="AI27" i="23"/>
  <c r="AI26" i="23"/>
  <c r="AI25" i="23"/>
  <c r="AI24" i="23"/>
  <c r="AI23" i="23"/>
  <c r="AI22" i="23"/>
  <c r="AI21" i="23"/>
  <c r="AI20" i="23"/>
  <c r="AI19" i="23"/>
  <c r="AI18" i="23"/>
  <c r="AI17" i="23"/>
  <c r="AI16" i="23"/>
  <c r="AI15" i="23"/>
  <c r="AI14" i="23"/>
  <c r="AI13" i="23"/>
  <c r="AI12" i="23"/>
  <c r="AI11" i="23"/>
  <c r="AI10" i="23"/>
  <c r="AI9" i="23"/>
  <c r="AI8" i="23"/>
  <c r="AI7" i="23"/>
  <c r="AI6" i="23"/>
  <c r="AI5" i="23"/>
  <c r="AI4" i="23"/>
  <c r="AI3" i="23"/>
  <c r="AD30" i="23"/>
  <c r="AD29" i="23"/>
  <c r="AD28" i="23"/>
  <c r="AD27" i="23"/>
  <c r="AD26" i="23"/>
  <c r="AD25" i="23"/>
  <c r="AD24" i="23"/>
  <c r="AD23" i="23"/>
  <c r="AD22" i="23"/>
  <c r="AD21" i="23"/>
  <c r="AD20" i="23"/>
  <c r="AD19" i="23"/>
  <c r="AD18" i="23"/>
  <c r="AD17" i="23"/>
  <c r="AD16" i="23"/>
  <c r="AD15" i="23"/>
  <c r="AD14" i="23"/>
  <c r="AD13" i="23"/>
  <c r="AD12" i="23"/>
  <c r="AD11" i="23"/>
  <c r="AD10" i="23"/>
  <c r="AD9" i="23"/>
  <c r="AD8" i="23"/>
  <c r="AD7" i="23"/>
  <c r="AD6" i="23"/>
  <c r="AD5" i="23"/>
  <c r="AD4" i="23"/>
  <c r="AD3" i="23"/>
  <c r="Y30" i="23"/>
  <c r="Y29" i="23"/>
  <c r="Y28" i="23"/>
  <c r="Y27" i="23"/>
  <c r="Y26" i="23"/>
  <c r="Y25" i="23"/>
  <c r="Y24" i="23"/>
  <c r="Y23" i="23"/>
  <c r="Y22" i="23"/>
  <c r="Y21" i="23"/>
  <c r="Y20" i="23"/>
  <c r="Y19" i="23"/>
  <c r="Y18" i="23"/>
  <c r="Y17" i="23"/>
  <c r="Y16" i="23"/>
  <c r="Y15" i="23"/>
  <c r="Y14" i="23"/>
  <c r="Y13" i="23"/>
  <c r="Y12" i="23"/>
  <c r="Y11" i="23"/>
  <c r="Y10" i="23"/>
  <c r="Y9" i="23"/>
  <c r="Y8" i="23"/>
  <c r="Y7" i="23"/>
  <c r="Y6" i="23"/>
  <c r="Y5" i="23"/>
  <c r="Y4" i="23"/>
  <c r="Y3" i="23"/>
  <c r="T30" i="23"/>
  <c r="T29" i="23"/>
  <c r="T28" i="23"/>
  <c r="T27" i="23"/>
  <c r="T26" i="23"/>
  <c r="T25" i="23"/>
  <c r="T24" i="23"/>
  <c r="T23" i="23"/>
  <c r="T22" i="23"/>
  <c r="T21" i="23"/>
  <c r="T20" i="23"/>
  <c r="T19" i="23"/>
  <c r="T18" i="23"/>
  <c r="T17" i="23"/>
  <c r="T16" i="23"/>
  <c r="T15" i="23"/>
  <c r="T14" i="23"/>
  <c r="T13" i="23"/>
  <c r="T12" i="23"/>
  <c r="T11" i="23"/>
  <c r="T10" i="23"/>
  <c r="T9" i="23"/>
  <c r="T8" i="23"/>
  <c r="T7" i="23"/>
  <c r="T6" i="23"/>
  <c r="T5" i="23"/>
  <c r="T4" i="23"/>
  <c r="T3" i="23"/>
  <c r="O30" i="23"/>
  <c r="O29" i="23"/>
  <c r="O28" i="23"/>
  <c r="O27" i="23"/>
  <c r="O26" i="23"/>
  <c r="O25" i="23"/>
  <c r="O24" i="23"/>
  <c r="O23" i="23"/>
  <c r="O22" i="23"/>
  <c r="O21" i="23"/>
  <c r="O20" i="23"/>
  <c r="O19" i="23"/>
  <c r="O18" i="23"/>
  <c r="O17" i="23"/>
  <c r="O16" i="23"/>
  <c r="O15" i="23"/>
  <c r="O14" i="23"/>
  <c r="O13" i="23"/>
  <c r="O12" i="23"/>
  <c r="O11" i="23"/>
  <c r="O10" i="23"/>
  <c r="O9" i="23"/>
  <c r="O8" i="23"/>
  <c r="O7" i="23"/>
  <c r="O6" i="23"/>
  <c r="O5" i="23"/>
  <c r="O4" i="23"/>
  <c r="O3" i="23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2" i="22"/>
  <c r="I11" i="22"/>
  <c r="I10" i="22"/>
  <c r="I9" i="22"/>
  <c r="I8" i="22"/>
  <c r="I7" i="22"/>
  <c r="I6" i="22"/>
  <c r="I5" i="22"/>
  <c r="I4" i="22"/>
  <c r="I3" i="22"/>
  <c r="BH30" i="22"/>
  <c r="BH29" i="22"/>
  <c r="BH28" i="22"/>
  <c r="BH27" i="22"/>
  <c r="BH26" i="22"/>
  <c r="BH25" i="22"/>
  <c r="BH24" i="22"/>
  <c r="BH23" i="22"/>
  <c r="BH22" i="22"/>
  <c r="BH21" i="22"/>
  <c r="BH20" i="22"/>
  <c r="BH19" i="22"/>
  <c r="BH18" i="22"/>
  <c r="BH17" i="22"/>
  <c r="BH16" i="22"/>
  <c r="BH15" i="22"/>
  <c r="BH14" i="22"/>
  <c r="BH13" i="22"/>
  <c r="BH12" i="22"/>
  <c r="BH11" i="22"/>
  <c r="BH10" i="22"/>
  <c r="BH9" i="22"/>
  <c r="BH8" i="22"/>
  <c r="BH7" i="22"/>
  <c r="BH6" i="22"/>
  <c r="BH5" i="22"/>
  <c r="BH4" i="22"/>
  <c r="BH3" i="22"/>
  <c r="BC30" i="22"/>
  <c r="BC29" i="22"/>
  <c r="BC28" i="22"/>
  <c r="BC27" i="22"/>
  <c r="BC26" i="22"/>
  <c r="BC25" i="22"/>
  <c r="BC24" i="22"/>
  <c r="BC23" i="22"/>
  <c r="BC22" i="22"/>
  <c r="BC21" i="22"/>
  <c r="BC20" i="22"/>
  <c r="BC19" i="22"/>
  <c r="BC18" i="22"/>
  <c r="BC17" i="22"/>
  <c r="BC16" i="22"/>
  <c r="BC15" i="22"/>
  <c r="BC14" i="22"/>
  <c r="BC13" i="22"/>
  <c r="BC12" i="22"/>
  <c r="BC11" i="22"/>
  <c r="BC10" i="22"/>
  <c r="BC9" i="22"/>
  <c r="BC8" i="22"/>
  <c r="BC7" i="22"/>
  <c r="BC6" i="22"/>
  <c r="BC5" i="22"/>
  <c r="BC4" i="22"/>
  <c r="BC3" i="22"/>
  <c r="AX30" i="22"/>
  <c r="AX29" i="22"/>
  <c r="AX28" i="22"/>
  <c r="AX27" i="22"/>
  <c r="AX26" i="22"/>
  <c r="AX25" i="22"/>
  <c r="AX24" i="22"/>
  <c r="AX23" i="22"/>
  <c r="AX22" i="22"/>
  <c r="AX21" i="22"/>
  <c r="AX20" i="22"/>
  <c r="AX19" i="22"/>
  <c r="AX18" i="22"/>
  <c r="AX17" i="22"/>
  <c r="AX16" i="22"/>
  <c r="AX15" i="22"/>
  <c r="AX14" i="22"/>
  <c r="AX13" i="22"/>
  <c r="AX12" i="22"/>
  <c r="AX11" i="22"/>
  <c r="AX10" i="22"/>
  <c r="AX9" i="22"/>
  <c r="AX8" i="22"/>
  <c r="AX7" i="22"/>
  <c r="AX6" i="22"/>
  <c r="AX5" i="22"/>
  <c r="AX4" i="22"/>
  <c r="AX3" i="22"/>
  <c r="AS30" i="22"/>
  <c r="AS29" i="22"/>
  <c r="AS28" i="22"/>
  <c r="AS27" i="22"/>
  <c r="AS26" i="22"/>
  <c r="AS25" i="22"/>
  <c r="AS24" i="22"/>
  <c r="AS23" i="22"/>
  <c r="AS22" i="22"/>
  <c r="AS21" i="22"/>
  <c r="AS20" i="22"/>
  <c r="AS19" i="22"/>
  <c r="AS18" i="22"/>
  <c r="AS17" i="22"/>
  <c r="AS16" i="22"/>
  <c r="AS15" i="22"/>
  <c r="AS14" i="22"/>
  <c r="AS13" i="22"/>
  <c r="AS12" i="22"/>
  <c r="AS11" i="22"/>
  <c r="AS10" i="22"/>
  <c r="AS9" i="22"/>
  <c r="AS8" i="22"/>
  <c r="AS7" i="22"/>
  <c r="AS6" i="22"/>
  <c r="AS5" i="22"/>
  <c r="AS4" i="22"/>
  <c r="AS3" i="22"/>
  <c r="AN30" i="22"/>
  <c r="AN29" i="22"/>
  <c r="AN28" i="22"/>
  <c r="AN27" i="22"/>
  <c r="AN26" i="22"/>
  <c r="AN25" i="22"/>
  <c r="AN24" i="22"/>
  <c r="AN23" i="22"/>
  <c r="AN22" i="22"/>
  <c r="AN21" i="22"/>
  <c r="AN20" i="22"/>
  <c r="AN19" i="22"/>
  <c r="AN18" i="22"/>
  <c r="AN17" i="22"/>
  <c r="AN16" i="22"/>
  <c r="AN15" i="22"/>
  <c r="AN14" i="22"/>
  <c r="AN13" i="22"/>
  <c r="AN12" i="22"/>
  <c r="AN11" i="22"/>
  <c r="AN10" i="22"/>
  <c r="AN9" i="22"/>
  <c r="AN8" i="22"/>
  <c r="AN7" i="22"/>
  <c r="AN6" i="22"/>
  <c r="AN5" i="22"/>
  <c r="AN4" i="22"/>
  <c r="AN3" i="22"/>
  <c r="AI30" i="22"/>
  <c r="AI29" i="22"/>
  <c r="AI28" i="22"/>
  <c r="AI27" i="22"/>
  <c r="AI26" i="22"/>
  <c r="AI25" i="22"/>
  <c r="AI24" i="22"/>
  <c r="AI23" i="22"/>
  <c r="AI22" i="22"/>
  <c r="AI21" i="22"/>
  <c r="AI20" i="22"/>
  <c r="AI19" i="22"/>
  <c r="AI18" i="22"/>
  <c r="AI17" i="22"/>
  <c r="AI16" i="22"/>
  <c r="AI15" i="22"/>
  <c r="AI14" i="22"/>
  <c r="AI13" i="22"/>
  <c r="AI12" i="22"/>
  <c r="AI11" i="22"/>
  <c r="AI10" i="22"/>
  <c r="AI9" i="22"/>
  <c r="AI8" i="22"/>
  <c r="AI7" i="22"/>
  <c r="AI6" i="22"/>
  <c r="AI5" i="22"/>
  <c r="AI4" i="22"/>
  <c r="AI3" i="22"/>
  <c r="AD30" i="22"/>
  <c r="AD29" i="22"/>
  <c r="AD28" i="22"/>
  <c r="AD27" i="22"/>
  <c r="AD26" i="22"/>
  <c r="AD25" i="22"/>
  <c r="AD24" i="22"/>
  <c r="AD23" i="22"/>
  <c r="AD22" i="22"/>
  <c r="AD21" i="22"/>
  <c r="AD20" i="22"/>
  <c r="AD19" i="22"/>
  <c r="AD18" i="22"/>
  <c r="AD17" i="22"/>
  <c r="AD16" i="22"/>
  <c r="AD15" i="22"/>
  <c r="AD14" i="22"/>
  <c r="AD13" i="22"/>
  <c r="AD12" i="22"/>
  <c r="AD11" i="22"/>
  <c r="AD10" i="22"/>
  <c r="AD9" i="22"/>
  <c r="AD8" i="22"/>
  <c r="AD7" i="22"/>
  <c r="AD6" i="22"/>
  <c r="AD5" i="22"/>
  <c r="AD4" i="22"/>
  <c r="AD3" i="22"/>
  <c r="Y30" i="22"/>
  <c r="Y29" i="22"/>
  <c r="Y28" i="22"/>
  <c r="Y27" i="22"/>
  <c r="Y26" i="22"/>
  <c r="Y25" i="22"/>
  <c r="Y24" i="22"/>
  <c r="Y23" i="22"/>
  <c r="Y22" i="22"/>
  <c r="Y21" i="22"/>
  <c r="Y20" i="22"/>
  <c r="Y19" i="22"/>
  <c r="Y18" i="22"/>
  <c r="Y17" i="22"/>
  <c r="Y16" i="22"/>
  <c r="Y15" i="22"/>
  <c r="Y14" i="22"/>
  <c r="Y13" i="22"/>
  <c r="Y12" i="22"/>
  <c r="Y11" i="22"/>
  <c r="Y10" i="22"/>
  <c r="Y9" i="22"/>
  <c r="Y8" i="22"/>
  <c r="Y7" i="22"/>
  <c r="Y6" i="22"/>
  <c r="Y5" i="22"/>
  <c r="Y4" i="22"/>
  <c r="Y3" i="22"/>
  <c r="T30" i="22"/>
  <c r="T29" i="22"/>
  <c r="T28" i="22"/>
  <c r="T27" i="22"/>
  <c r="T26" i="22"/>
  <c r="T25" i="22"/>
  <c r="T24" i="22"/>
  <c r="T23" i="22"/>
  <c r="T22" i="22"/>
  <c r="T21" i="22"/>
  <c r="T20" i="22"/>
  <c r="T19" i="22"/>
  <c r="T18" i="22"/>
  <c r="T17" i="22"/>
  <c r="T16" i="22"/>
  <c r="T15" i="22"/>
  <c r="T14" i="22"/>
  <c r="T13" i="22"/>
  <c r="I13" i="22" s="1"/>
  <c r="T12" i="22"/>
  <c r="T11" i="22"/>
  <c r="T10" i="22"/>
  <c r="T9" i="22"/>
  <c r="T8" i="22"/>
  <c r="T7" i="22"/>
  <c r="T6" i="22"/>
  <c r="T5" i="22"/>
  <c r="T4" i="22"/>
  <c r="T3" i="22"/>
  <c r="O30" i="22"/>
  <c r="O29" i="22"/>
  <c r="O28" i="22"/>
  <c r="O27" i="22"/>
  <c r="O26" i="22"/>
  <c r="O25" i="22"/>
  <c r="O24" i="22"/>
  <c r="O23" i="22"/>
  <c r="O22" i="22"/>
  <c r="O21" i="22"/>
  <c r="O20" i="22"/>
  <c r="O19" i="22"/>
  <c r="O18" i="22"/>
  <c r="O17" i="22"/>
  <c r="O16" i="22"/>
  <c r="O15" i="22"/>
  <c r="O14" i="22"/>
  <c r="O13" i="22"/>
  <c r="O12" i="22"/>
  <c r="O11" i="22"/>
  <c r="O10" i="22"/>
  <c r="O9" i="22"/>
  <c r="O8" i="22"/>
  <c r="O7" i="22"/>
  <c r="O6" i="22"/>
  <c r="O5" i="22"/>
  <c r="O4" i="22"/>
  <c r="O3" i="22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AD30" i="21"/>
  <c r="AD29" i="21"/>
  <c r="AD28" i="21"/>
  <c r="AD27" i="21"/>
  <c r="AD26" i="21"/>
  <c r="AD25" i="21"/>
  <c r="AD24" i="21"/>
  <c r="AD23" i="21"/>
  <c r="AD22" i="21"/>
  <c r="AD21" i="21"/>
  <c r="AD20" i="21"/>
  <c r="AD19" i="21"/>
  <c r="AD18" i="21"/>
  <c r="AD17" i="21"/>
  <c r="AD16" i="21"/>
  <c r="AD15" i="21"/>
  <c r="AD14" i="21"/>
  <c r="AD13" i="21"/>
  <c r="AD12" i="21"/>
  <c r="AD11" i="21"/>
  <c r="AD10" i="21"/>
  <c r="AD9" i="21"/>
  <c r="AD8" i="21"/>
  <c r="AD7" i="21"/>
  <c r="AD6" i="21"/>
  <c r="AD5" i="21"/>
  <c r="AD4" i="21"/>
  <c r="AD3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Y8" i="21"/>
  <c r="Y7" i="21"/>
  <c r="Y6" i="21"/>
  <c r="Y5" i="21"/>
  <c r="Y4" i="21"/>
  <c r="Y3" i="21"/>
  <c r="T30" i="21"/>
  <c r="T29" i="21"/>
  <c r="T28" i="21"/>
  <c r="T27" i="21"/>
  <c r="T26" i="21"/>
  <c r="T25" i="21"/>
  <c r="T24" i="21"/>
  <c r="T23" i="21"/>
  <c r="T22" i="21"/>
  <c r="T21" i="21"/>
  <c r="T20" i="21"/>
  <c r="T19" i="21"/>
  <c r="T18" i="21"/>
  <c r="T17" i="21"/>
  <c r="T16" i="21"/>
  <c r="T15" i="21"/>
  <c r="T14" i="21"/>
  <c r="T13" i="21"/>
  <c r="T12" i="21"/>
  <c r="T11" i="21"/>
  <c r="T10" i="21"/>
  <c r="T9" i="21"/>
  <c r="T8" i="21"/>
  <c r="T7" i="21"/>
  <c r="T6" i="21"/>
  <c r="T5" i="21"/>
  <c r="T4" i="21"/>
  <c r="T3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5" i="21"/>
  <c r="O4" i="21"/>
  <c r="O3" i="21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I14" i="20"/>
  <c r="I13" i="20"/>
  <c r="I12" i="20"/>
  <c r="I11" i="20"/>
  <c r="I10" i="20"/>
  <c r="I9" i="20"/>
  <c r="I8" i="20"/>
  <c r="I7" i="20"/>
  <c r="I6" i="20"/>
  <c r="I5" i="20"/>
  <c r="I4" i="20"/>
  <c r="I3" i="20"/>
  <c r="AS30" i="20"/>
  <c r="AS29" i="20"/>
  <c r="AS28" i="20"/>
  <c r="AS27" i="20"/>
  <c r="AS26" i="20"/>
  <c r="AS25" i="20"/>
  <c r="AS24" i="20"/>
  <c r="AS23" i="20"/>
  <c r="AS22" i="20"/>
  <c r="AS21" i="20"/>
  <c r="AS20" i="20"/>
  <c r="AS19" i="20"/>
  <c r="AS18" i="20"/>
  <c r="AS17" i="20"/>
  <c r="AS16" i="20"/>
  <c r="AS15" i="20"/>
  <c r="AS14" i="20"/>
  <c r="AS13" i="20"/>
  <c r="AS12" i="20"/>
  <c r="AS11" i="20"/>
  <c r="AS10" i="20"/>
  <c r="AS9" i="20"/>
  <c r="AS8" i="20"/>
  <c r="AS7" i="20"/>
  <c r="AS6" i="20"/>
  <c r="AS5" i="20"/>
  <c r="AS4" i="20"/>
  <c r="AS3" i="20"/>
  <c r="AN30" i="20"/>
  <c r="AN29" i="20"/>
  <c r="AN28" i="20"/>
  <c r="AN27" i="20"/>
  <c r="AN26" i="20"/>
  <c r="AN25" i="20"/>
  <c r="AN24" i="20"/>
  <c r="AN23" i="20"/>
  <c r="AN22" i="20"/>
  <c r="AN21" i="20"/>
  <c r="AN20" i="20"/>
  <c r="AN19" i="20"/>
  <c r="AN18" i="20"/>
  <c r="AN17" i="20"/>
  <c r="AN16" i="20"/>
  <c r="AN15" i="20"/>
  <c r="AN14" i="20"/>
  <c r="AN13" i="20"/>
  <c r="AN12" i="20"/>
  <c r="AN11" i="20"/>
  <c r="AN10" i="20"/>
  <c r="AN9" i="20"/>
  <c r="AN8" i="20"/>
  <c r="AN7" i="20"/>
  <c r="AN6" i="20"/>
  <c r="AN5" i="20"/>
  <c r="AN4" i="20"/>
  <c r="AN3" i="20"/>
  <c r="AI30" i="20"/>
  <c r="AI29" i="20"/>
  <c r="AI28" i="20"/>
  <c r="AI27" i="20"/>
  <c r="AI26" i="20"/>
  <c r="AI25" i="20"/>
  <c r="AI24" i="20"/>
  <c r="AI23" i="20"/>
  <c r="AI22" i="20"/>
  <c r="AI21" i="20"/>
  <c r="AI20" i="20"/>
  <c r="AI19" i="20"/>
  <c r="AI18" i="20"/>
  <c r="AI17" i="20"/>
  <c r="AI16" i="20"/>
  <c r="AI15" i="20"/>
  <c r="AI14" i="20"/>
  <c r="AI13" i="20"/>
  <c r="AI12" i="20"/>
  <c r="AI11" i="20"/>
  <c r="AI10" i="20"/>
  <c r="AI9" i="20"/>
  <c r="AI8" i="20"/>
  <c r="AI7" i="20"/>
  <c r="AI6" i="20"/>
  <c r="AI5" i="20"/>
  <c r="AI4" i="20"/>
  <c r="AI3" i="20"/>
  <c r="AD30" i="20"/>
  <c r="AD29" i="20"/>
  <c r="AD28" i="20"/>
  <c r="AD27" i="20"/>
  <c r="AD26" i="20"/>
  <c r="AD25" i="20"/>
  <c r="AD24" i="20"/>
  <c r="AD23" i="20"/>
  <c r="AD22" i="20"/>
  <c r="AD21" i="20"/>
  <c r="AD20" i="20"/>
  <c r="AD19" i="20"/>
  <c r="AD18" i="20"/>
  <c r="AD17" i="20"/>
  <c r="AD16" i="20"/>
  <c r="AD15" i="20"/>
  <c r="AD14" i="20"/>
  <c r="AD13" i="20"/>
  <c r="AD12" i="20"/>
  <c r="AD11" i="20"/>
  <c r="AD10" i="20"/>
  <c r="AD9" i="20"/>
  <c r="AD8" i="20"/>
  <c r="AD7" i="20"/>
  <c r="AD6" i="20"/>
  <c r="AD5" i="20"/>
  <c r="AD4" i="20"/>
  <c r="AD3" i="20"/>
  <c r="Y30" i="20"/>
  <c r="Y29" i="20"/>
  <c r="Y28" i="20"/>
  <c r="Y27" i="20"/>
  <c r="Y26" i="20"/>
  <c r="Y25" i="20"/>
  <c r="Y24" i="20"/>
  <c r="Y23" i="20"/>
  <c r="Y22" i="20"/>
  <c r="Y21" i="20"/>
  <c r="Y20" i="20"/>
  <c r="Y19" i="20"/>
  <c r="Y18" i="20"/>
  <c r="Y17" i="20"/>
  <c r="Y16" i="20"/>
  <c r="Y15" i="20"/>
  <c r="Y14" i="20"/>
  <c r="Y13" i="20"/>
  <c r="Y12" i="20"/>
  <c r="Y11" i="20"/>
  <c r="Y10" i="20"/>
  <c r="Y9" i="20"/>
  <c r="Y8" i="20"/>
  <c r="Y7" i="20"/>
  <c r="Y6" i="20"/>
  <c r="Y5" i="20"/>
  <c r="Y4" i="20"/>
  <c r="Y3" i="20"/>
  <c r="T30" i="20"/>
  <c r="T29" i="20"/>
  <c r="T28" i="20"/>
  <c r="T27" i="20"/>
  <c r="T26" i="20"/>
  <c r="T25" i="20"/>
  <c r="T24" i="20"/>
  <c r="T23" i="20"/>
  <c r="T22" i="20"/>
  <c r="T21" i="20"/>
  <c r="T20" i="20"/>
  <c r="T19" i="20"/>
  <c r="T18" i="20"/>
  <c r="T17" i="20"/>
  <c r="T16" i="20"/>
  <c r="T15" i="20"/>
  <c r="T14" i="20"/>
  <c r="T13" i="20"/>
  <c r="T12" i="20"/>
  <c r="T11" i="20"/>
  <c r="T10" i="20"/>
  <c r="T9" i="20"/>
  <c r="T8" i="20"/>
  <c r="T7" i="20"/>
  <c r="T6" i="20"/>
  <c r="T5" i="20"/>
  <c r="T4" i="20"/>
  <c r="T3" i="20"/>
  <c r="O30" i="20"/>
  <c r="O29" i="20"/>
  <c r="O28" i="20"/>
  <c r="O27" i="20"/>
  <c r="O26" i="20"/>
  <c r="O25" i="20"/>
  <c r="O24" i="20"/>
  <c r="O23" i="20"/>
  <c r="O22" i="20"/>
  <c r="O21" i="20"/>
  <c r="O20" i="20"/>
  <c r="O19" i="20"/>
  <c r="O18" i="20"/>
  <c r="O17" i="20"/>
  <c r="O16" i="20"/>
  <c r="O15" i="20"/>
  <c r="O14" i="20"/>
  <c r="O13" i="20"/>
  <c r="O12" i="20"/>
  <c r="O11" i="20"/>
  <c r="O10" i="20"/>
  <c r="O9" i="20"/>
  <c r="O8" i="20"/>
  <c r="O7" i="20"/>
  <c r="O6" i="20"/>
  <c r="O5" i="20"/>
  <c r="O4" i="20"/>
  <c r="O3" i="20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I5" i="19"/>
  <c r="I4" i="19"/>
  <c r="I3" i="19"/>
  <c r="AX30" i="19"/>
  <c r="AX29" i="19"/>
  <c r="AX28" i="19"/>
  <c r="AX27" i="19"/>
  <c r="AX26" i="19"/>
  <c r="AX25" i="19"/>
  <c r="AX24" i="19"/>
  <c r="AX23" i="19"/>
  <c r="AX22" i="19"/>
  <c r="AX21" i="19"/>
  <c r="AX20" i="19"/>
  <c r="AX19" i="19"/>
  <c r="AX18" i="19"/>
  <c r="AX17" i="19"/>
  <c r="AX16" i="19"/>
  <c r="AX15" i="19"/>
  <c r="AX14" i="19"/>
  <c r="AX13" i="19"/>
  <c r="AX12" i="19"/>
  <c r="AX11" i="19"/>
  <c r="AX10" i="19"/>
  <c r="AX9" i="19"/>
  <c r="AX8" i="19"/>
  <c r="AX7" i="19"/>
  <c r="AX6" i="19"/>
  <c r="AX5" i="19"/>
  <c r="AX4" i="19"/>
  <c r="AX3" i="19"/>
  <c r="AS30" i="19"/>
  <c r="AS29" i="19"/>
  <c r="AS28" i="19"/>
  <c r="AS27" i="19"/>
  <c r="AS26" i="19"/>
  <c r="AS25" i="19"/>
  <c r="AS24" i="19"/>
  <c r="AS23" i="19"/>
  <c r="AS22" i="19"/>
  <c r="AS21" i="19"/>
  <c r="AS20" i="19"/>
  <c r="AS19" i="19"/>
  <c r="AS18" i="19"/>
  <c r="AS17" i="19"/>
  <c r="AS16" i="19"/>
  <c r="AS15" i="19"/>
  <c r="AS14" i="19"/>
  <c r="AS13" i="19"/>
  <c r="AS12" i="19"/>
  <c r="AS11" i="19"/>
  <c r="AS10" i="19"/>
  <c r="AS9" i="19"/>
  <c r="AS8" i="19"/>
  <c r="AS7" i="19"/>
  <c r="AS6" i="19"/>
  <c r="AS5" i="19"/>
  <c r="AS4" i="19"/>
  <c r="AS3" i="19"/>
  <c r="AN30" i="19"/>
  <c r="AN29" i="19"/>
  <c r="AN28" i="19"/>
  <c r="AN27" i="19"/>
  <c r="AN26" i="19"/>
  <c r="AN25" i="19"/>
  <c r="AN24" i="19"/>
  <c r="AN23" i="19"/>
  <c r="AN22" i="19"/>
  <c r="AN21" i="19"/>
  <c r="AN20" i="19"/>
  <c r="AN19" i="19"/>
  <c r="AN18" i="19"/>
  <c r="AN17" i="19"/>
  <c r="AN16" i="19"/>
  <c r="AN15" i="19"/>
  <c r="AN14" i="19"/>
  <c r="AN13" i="19"/>
  <c r="AN12" i="19"/>
  <c r="AN11" i="19"/>
  <c r="AN10" i="19"/>
  <c r="AN9" i="19"/>
  <c r="AN8" i="19"/>
  <c r="AN7" i="19"/>
  <c r="AN6" i="19"/>
  <c r="AN5" i="19"/>
  <c r="AN4" i="19"/>
  <c r="AN3" i="19"/>
  <c r="AI30" i="19"/>
  <c r="AI29" i="19"/>
  <c r="AI28" i="19"/>
  <c r="AI27" i="19"/>
  <c r="AI26" i="19"/>
  <c r="AI25" i="19"/>
  <c r="AI24" i="19"/>
  <c r="AI23" i="19"/>
  <c r="AI22" i="19"/>
  <c r="AI21" i="19"/>
  <c r="AI20" i="19"/>
  <c r="AI19" i="19"/>
  <c r="AI18" i="19"/>
  <c r="AI17" i="19"/>
  <c r="AI16" i="19"/>
  <c r="AI15" i="19"/>
  <c r="AI14" i="19"/>
  <c r="AI13" i="19"/>
  <c r="AI12" i="19"/>
  <c r="AI11" i="19"/>
  <c r="AI10" i="19"/>
  <c r="AI9" i="19"/>
  <c r="AI8" i="19"/>
  <c r="AI7" i="19"/>
  <c r="AI6" i="19"/>
  <c r="AI5" i="19"/>
  <c r="AI4" i="19"/>
  <c r="AI3" i="19"/>
  <c r="AD30" i="19"/>
  <c r="AD29" i="19"/>
  <c r="AD28" i="19"/>
  <c r="AD27" i="19"/>
  <c r="AD26" i="19"/>
  <c r="AD25" i="19"/>
  <c r="AD24" i="19"/>
  <c r="AD23" i="19"/>
  <c r="AD22" i="19"/>
  <c r="AD21" i="19"/>
  <c r="AD20" i="19"/>
  <c r="AD19" i="19"/>
  <c r="AD18" i="19"/>
  <c r="AD17" i="19"/>
  <c r="AD16" i="19"/>
  <c r="AD15" i="19"/>
  <c r="AD14" i="19"/>
  <c r="AD13" i="19"/>
  <c r="AD12" i="19"/>
  <c r="AD11" i="19"/>
  <c r="AD10" i="19"/>
  <c r="AD9" i="19"/>
  <c r="AD8" i="19"/>
  <c r="AD7" i="19"/>
  <c r="AD6" i="19"/>
  <c r="AD5" i="19"/>
  <c r="AD4" i="19"/>
  <c r="AD3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Y14" i="19"/>
  <c r="Y13" i="19"/>
  <c r="Y12" i="19"/>
  <c r="Y11" i="19"/>
  <c r="Y10" i="19"/>
  <c r="Y9" i="19"/>
  <c r="Y8" i="19"/>
  <c r="Y7" i="19"/>
  <c r="Y6" i="19"/>
  <c r="Y5" i="19"/>
  <c r="Y4" i="19"/>
  <c r="Y3" i="19"/>
  <c r="T30" i="19"/>
  <c r="T29" i="19"/>
  <c r="T28" i="19"/>
  <c r="T27" i="19"/>
  <c r="T26" i="19"/>
  <c r="T25" i="19"/>
  <c r="T24" i="19"/>
  <c r="T23" i="19"/>
  <c r="T22" i="19"/>
  <c r="T21" i="19"/>
  <c r="T20" i="19"/>
  <c r="T19" i="19"/>
  <c r="T18" i="19"/>
  <c r="T17" i="19"/>
  <c r="T16" i="19"/>
  <c r="T15" i="19"/>
  <c r="T14" i="19"/>
  <c r="T13" i="19"/>
  <c r="T12" i="19"/>
  <c r="T11" i="19"/>
  <c r="T10" i="19"/>
  <c r="T9" i="19"/>
  <c r="T8" i="19"/>
  <c r="T7" i="19"/>
  <c r="T6" i="19"/>
  <c r="T5" i="19"/>
  <c r="T4" i="19"/>
  <c r="T3" i="19"/>
  <c r="O30" i="19"/>
  <c r="O29" i="19"/>
  <c r="O28" i="19"/>
  <c r="O27" i="19"/>
  <c r="O26" i="19"/>
  <c r="O25" i="19"/>
  <c r="O24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/>
  <c r="O4" i="19"/>
  <c r="O3" i="19"/>
  <c r="J11" i="4" l="1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I5" i="18"/>
  <c r="I4" i="18"/>
  <c r="AS30" i="18"/>
  <c r="AS29" i="18"/>
  <c r="AS28" i="18"/>
  <c r="AS27" i="18"/>
  <c r="AS26" i="18"/>
  <c r="AS25" i="18"/>
  <c r="AS24" i="18"/>
  <c r="AS23" i="18"/>
  <c r="AS22" i="18"/>
  <c r="AS21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S4" i="18"/>
  <c r="AS3" i="18"/>
  <c r="AN30" i="18"/>
  <c r="AN29" i="18"/>
  <c r="AN28" i="18"/>
  <c r="AN27" i="18"/>
  <c r="AN26" i="18"/>
  <c r="AN25" i="18"/>
  <c r="AN24" i="18"/>
  <c r="AN23" i="18"/>
  <c r="AN22" i="18"/>
  <c r="AN21" i="18"/>
  <c r="AN20" i="18"/>
  <c r="AN19" i="18"/>
  <c r="AN18" i="18"/>
  <c r="AN17" i="18"/>
  <c r="AN16" i="18"/>
  <c r="AN15" i="18"/>
  <c r="AN14" i="18"/>
  <c r="AN13" i="18"/>
  <c r="AN12" i="18"/>
  <c r="AN11" i="18"/>
  <c r="AN10" i="18"/>
  <c r="AN9" i="18"/>
  <c r="AN8" i="18"/>
  <c r="AN7" i="18"/>
  <c r="AN6" i="18"/>
  <c r="AN5" i="18"/>
  <c r="AN4" i="18"/>
  <c r="AN3" i="18"/>
  <c r="AI30" i="18"/>
  <c r="AI29" i="18"/>
  <c r="AI28" i="18"/>
  <c r="AI27" i="18"/>
  <c r="AI26" i="18"/>
  <c r="AI25" i="18"/>
  <c r="AI24" i="18"/>
  <c r="AI23" i="18"/>
  <c r="AI22" i="18"/>
  <c r="AI21" i="18"/>
  <c r="AI20" i="18"/>
  <c r="AI19" i="18"/>
  <c r="AI18" i="18"/>
  <c r="AI17" i="18"/>
  <c r="AI16" i="18"/>
  <c r="AI15" i="18"/>
  <c r="AI14" i="18"/>
  <c r="AI13" i="18"/>
  <c r="AI12" i="18"/>
  <c r="AI11" i="18"/>
  <c r="AI10" i="18"/>
  <c r="AI9" i="18"/>
  <c r="AI8" i="18"/>
  <c r="AI7" i="18"/>
  <c r="AI6" i="18"/>
  <c r="AI5" i="18"/>
  <c r="AI4" i="18"/>
  <c r="AI3" i="18"/>
  <c r="AD30" i="18"/>
  <c r="AD29" i="18"/>
  <c r="AD28" i="18"/>
  <c r="AD27" i="18"/>
  <c r="AD26" i="18"/>
  <c r="AD25" i="18"/>
  <c r="AD24" i="18"/>
  <c r="AD23" i="18"/>
  <c r="AD22" i="18"/>
  <c r="AD21" i="18"/>
  <c r="AD20" i="18"/>
  <c r="AD19" i="18"/>
  <c r="AD18" i="18"/>
  <c r="AD17" i="18"/>
  <c r="AD16" i="18"/>
  <c r="AD15" i="18"/>
  <c r="AD14" i="18"/>
  <c r="AD13" i="18"/>
  <c r="AD12" i="18"/>
  <c r="AD11" i="18"/>
  <c r="AD10" i="18"/>
  <c r="AD9" i="18"/>
  <c r="AD8" i="18"/>
  <c r="AD7" i="18"/>
  <c r="AD6" i="18"/>
  <c r="AD5" i="18"/>
  <c r="AD4" i="18"/>
  <c r="AD3" i="18"/>
  <c r="Y30" i="18"/>
  <c r="Y29" i="18"/>
  <c r="Y28" i="18"/>
  <c r="Y27" i="18"/>
  <c r="Y26" i="18"/>
  <c r="Y25" i="18"/>
  <c r="Y24" i="18"/>
  <c r="Y23" i="18"/>
  <c r="Y22" i="18"/>
  <c r="Y21" i="18"/>
  <c r="Y20" i="18"/>
  <c r="Y19" i="18"/>
  <c r="Y18" i="18"/>
  <c r="Y17" i="18"/>
  <c r="Y16" i="18"/>
  <c r="Y15" i="18"/>
  <c r="Y14" i="18"/>
  <c r="Y13" i="18"/>
  <c r="Y12" i="18"/>
  <c r="Y11" i="18"/>
  <c r="Y10" i="18"/>
  <c r="Y9" i="18"/>
  <c r="Y8" i="18"/>
  <c r="Y7" i="18"/>
  <c r="Y6" i="18"/>
  <c r="Y5" i="18"/>
  <c r="Y4" i="18"/>
  <c r="Y3" i="18"/>
  <c r="T30" i="18"/>
  <c r="T29" i="18"/>
  <c r="T28" i="18"/>
  <c r="T27" i="18"/>
  <c r="T26" i="18"/>
  <c r="T25" i="18"/>
  <c r="T24" i="18"/>
  <c r="T23" i="18"/>
  <c r="T22" i="18"/>
  <c r="T21" i="18"/>
  <c r="T20" i="18"/>
  <c r="T19" i="18"/>
  <c r="T18" i="18"/>
  <c r="T17" i="18"/>
  <c r="T16" i="18"/>
  <c r="T15" i="18"/>
  <c r="T14" i="18"/>
  <c r="T13" i="18"/>
  <c r="T12" i="18"/>
  <c r="T11" i="18"/>
  <c r="T10" i="18"/>
  <c r="T9" i="18"/>
  <c r="T8" i="18"/>
  <c r="T7" i="18"/>
  <c r="T6" i="18"/>
  <c r="T5" i="18"/>
  <c r="T4" i="18"/>
  <c r="T3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O4" i="18"/>
  <c r="O3" i="18"/>
  <c r="I3" i="18" s="1"/>
  <c r="I3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2" i="17"/>
  <c r="I11" i="17"/>
  <c r="I10" i="17"/>
  <c r="I9" i="17"/>
  <c r="I8" i="17"/>
  <c r="I7" i="17"/>
  <c r="I6" i="17"/>
  <c r="I5" i="17"/>
  <c r="I4" i="17"/>
  <c r="CV30" i="17"/>
  <c r="CV29" i="17"/>
  <c r="CV28" i="17"/>
  <c r="CV27" i="17"/>
  <c r="CV26" i="17"/>
  <c r="CV25" i="17"/>
  <c r="CV24" i="17"/>
  <c r="CV23" i="17"/>
  <c r="CV22" i="17"/>
  <c r="CV21" i="17"/>
  <c r="CV20" i="17"/>
  <c r="CV19" i="17"/>
  <c r="CV18" i="17"/>
  <c r="CV17" i="17"/>
  <c r="CV16" i="17"/>
  <c r="CV15" i="17"/>
  <c r="CV14" i="17"/>
  <c r="CV13" i="17"/>
  <c r="CV12" i="17"/>
  <c r="CV11" i="17"/>
  <c r="CV10" i="17"/>
  <c r="CV9" i="17"/>
  <c r="CV8" i="17"/>
  <c r="CV7" i="17"/>
  <c r="CV6" i="17"/>
  <c r="CV5" i="17"/>
  <c r="CV4" i="17"/>
  <c r="CV3" i="17"/>
  <c r="CQ30" i="17"/>
  <c r="CQ29" i="17"/>
  <c r="CQ28" i="17"/>
  <c r="CQ27" i="17"/>
  <c r="CQ26" i="17"/>
  <c r="CQ25" i="17"/>
  <c r="CQ24" i="17"/>
  <c r="CQ23" i="17"/>
  <c r="CQ22" i="17"/>
  <c r="CQ21" i="17"/>
  <c r="CQ20" i="17"/>
  <c r="CQ19" i="17"/>
  <c r="CQ18" i="17"/>
  <c r="CQ17" i="17"/>
  <c r="CQ16" i="17"/>
  <c r="CQ15" i="17"/>
  <c r="CQ14" i="17"/>
  <c r="CQ13" i="17"/>
  <c r="CQ12" i="17"/>
  <c r="CQ11" i="17"/>
  <c r="CQ10" i="17"/>
  <c r="CQ9" i="17"/>
  <c r="CQ8" i="17"/>
  <c r="CQ7" i="17"/>
  <c r="CQ6" i="17"/>
  <c r="CQ5" i="17"/>
  <c r="CQ4" i="17"/>
  <c r="CQ3" i="17"/>
  <c r="CL30" i="17"/>
  <c r="CL29" i="17"/>
  <c r="CL28" i="17"/>
  <c r="CL27" i="17"/>
  <c r="CL26" i="17"/>
  <c r="CL25" i="17"/>
  <c r="CL24" i="17"/>
  <c r="CL23" i="17"/>
  <c r="CL22" i="17"/>
  <c r="CL21" i="17"/>
  <c r="CL20" i="17"/>
  <c r="CL19" i="17"/>
  <c r="CL18" i="17"/>
  <c r="CL17" i="17"/>
  <c r="CL16" i="17"/>
  <c r="CL15" i="17"/>
  <c r="CL14" i="17"/>
  <c r="CL13" i="17"/>
  <c r="CL12" i="17"/>
  <c r="CL11" i="17"/>
  <c r="CL10" i="17"/>
  <c r="CL9" i="17"/>
  <c r="CL8" i="17"/>
  <c r="CL7" i="17"/>
  <c r="CL6" i="17"/>
  <c r="CL5" i="17"/>
  <c r="CL4" i="17"/>
  <c r="CL3" i="17"/>
  <c r="CG30" i="17"/>
  <c r="CG29" i="17"/>
  <c r="CG28" i="17"/>
  <c r="CG27" i="17"/>
  <c r="CG26" i="17"/>
  <c r="CG25" i="17"/>
  <c r="CG24" i="17"/>
  <c r="CG23" i="17"/>
  <c r="CG22" i="17"/>
  <c r="CG21" i="17"/>
  <c r="CG20" i="17"/>
  <c r="CG19" i="17"/>
  <c r="CG18" i="17"/>
  <c r="CG17" i="17"/>
  <c r="CG16" i="17"/>
  <c r="CG15" i="17"/>
  <c r="CG14" i="17"/>
  <c r="CG13" i="17"/>
  <c r="CG12" i="17"/>
  <c r="CG11" i="17"/>
  <c r="CG10" i="17"/>
  <c r="CG9" i="17"/>
  <c r="CG8" i="17"/>
  <c r="CG7" i="17"/>
  <c r="CG6" i="17"/>
  <c r="CG5" i="17"/>
  <c r="CG4" i="17"/>
  <c r="CG3" i="17"/>
  <c r="CB30" i="17"/>
  <c r="CB29" i="17"/>
  <c r="CB28" i="17"/>
  <c r="CB27" i="17"/>
  <c r="CB26" i="17"/>
  <c r="CB25" i="17"/>
  <c r="CB24" i="17"/>
  <c r="CB23" i="17"/>
  <c r="CB22" i="17"/>
  <c r="CB21" i="17"/>
  <c r="CB20" i="17"/>
  <c r="CB19" i="17"/>
  <c r="CB18" i="17"/>
  <c r="CB17" i="17"/>
  <c r="CB16" i="17"/>
  <c r="CB15" i="17"/>
  <c r="CB14" i="17"/>
  <c r="CB13" i="17"/>
  <c r="CB12" i="17"/>
  <c r="CB11" i="17"/>
  <c r="CB10" i="17"/>
  <c r="CB9" i="17"/>
  <c r="CB8" i="17"/>
  <c r="CB7" i="17"/>
  <c r="CB6" i="17"/>
  <c r="CB5" i="17"/>
  <c r="CB4" i="17"/>
  <c r="CB3" i="17"/>
  <c r="BW30" i="17"/>
  <c r="BW29" i="17"/>
  <c r="BW28" i="17"/>
  <c r="BW27" i="17"/>
  <c r="BW26" i="17"/>
  <c r="BW25" i="17"/>
  <c r="BW24" i="17"/>
  <c r="BW23" i="17"/>
  <c r="BW22" i="17"/>
  <c r="BW21" i="17"/>
  <c r="BW20" i="17"/>
  <c r="BW19" i="17"/>
  <c r="BW18" i="17"/>
  <c r="BW17" i="17"/>
  <c r="BW16" i="17"/>
  <c r="BW15" i="17"/>
  <c r="BW14" i="17"/>
  <c r="BW13" i="17"/>
  <c r="BW12" i="17"/>
  <c r="BW11" i="17"/>
  <c r="BW10" i="17"/>
  <c r="BW9" i="17"/>
  <c r="BW8" i="17"/>
  <c r="BW7" i="17"/>
  <c r="BW6" i="17"/>
  <c r="BW5" i="17"/>
  <c r="BW4" i="17"/>
  <c r="BW3" i="17"/>
  <c r="BR30" i="17"/>
  <c r="BR29" i="17"/>
  <c r="BR28" i="17"/>
  <c r="BR27" i="17"/>
  <c r="BR26" i="17"/>
  <c r="BR25" i="17"/>
  <c r="BR24" i="17"/>
  <c r="BR23" i="17"/>
  <c r="BR22" i="17"/>
  <c r="BR21" i="17"/>
  <c r="BR20" i="17"/>
  <c r="BR19" i="17"/>
  <c r="BR18" i="17"/>
  <c r="BR17" i="17"/>
  <c r="BR16" i="17"/>
  <c r="BR15" i="17"/>
  <c r="BR14" i="17"/>
  <c r="BR13" i="17"/>
  <c r="BR12" i="17"/>
  <c r="BR11" i="17"/>
  <c r="BR10" i="17"/>
  <c r="BR9" i="17"/>
  <c r="BR8" i="17"/>
  <c r="BR7" i="17"/>
  <c r="BR6" i="17"/>
  <c r="BR5" i="17"/>
  <c r="BR4" i="17"/>
  <c r="BR3" i="17"/>
  <c r="BM30" i="17"/>
  <c r="BM29" i="17"/>
  <c r="BM28" i="17"/>
  <c r="BM27" i="17"/>
  <c r="BM26" i="17"/>
  <c r="BM25" i="17"/>
  <c r="BM24" i="17"/>
  <c r="BM23" i="17"/>
  <c r="BM22" i="17"/>
  <c r="BM21" i="17"/>
  <c r="BM20" i="17"/>
  <c r="BM19" i="17"/>
  <c r="BM18" i="17"/>
  <c r="BM17" i="17"/>
  <c r="BM16" i="17"/>
  <c r="BM15" i="17"/>
  <c r="BM14" i="17"/>
  <c r="BM13" i="17"/>
  <c r="BM12" i="17"/>
  <c r="BM11" i="17"/>
  <c r="BM10" i="17"/>
  <c r="BM9" i="17"/>
  <c r="BM8" i="17"/>
  <c r="BM7" i="17"/>
  <c r="BM6" i="17"/>
  <c r="BM5" i="17"/>
  <c r="BM4" i="17"/>
  <c r="BM3" i="17"/>
  <c r="BH30" i="17"/>
  <c r="BH29" i="17"/>
  <c r="BH28" i="17"/>
  <c r="BH27" i="17"/>
  <c r="BH26" i="17"/>
  <c r="BH25" i="17"/>
  <c r="BH24" i="17"/>
  <c r="BH23" i="17"/>
  <c r="BH22" i="17"/>
  <c r="BH21" i="17"/>
  <c r="BH20" i="17"/>
  <c r="BH19" i="17"/>
  <c r="BH18" i="17"/>
  <c r="BH17" i="17"/>
  <c r="BH16" i="17"/>
  <c r="BH15" i="17"/>
  <c r="BH14" i="17"/>
  <c r="BH13" i="17"/>
  <c r="BH12" i="17"/>
  <c r="BH11" i="17"/>
  <c r="BH10" i="17"/>
  <c r="BH9" i="17"/>
  <c r="BH8" i="17"/>
  <c r="BH7" i="17"/>
  <c r="BH6" i="17"/>
  <c r="BH5" i="17"/>
  <c r="BH4" i="17"/>
  <c r="BH3" i="17"/>
  <c r="BC30" i="17"/>
  <c r="BC29" i="17"/>
  <c r="BC28" i="17"/>
  <c r="BC27" i="17"/>
  <c r="BC26" i="17"/>
  <c r="BC25" i="17"/>
  <c r="BC24" i="17"/>
  <c r="BC23" i="17"/>
  <c r="BC22" i="17"/>
  <c r="BC21" i="17"/>
  <c r="BC20" i="17"/>
  <c r="BC19" i="17"/>
  <c r="BC18" i="17"/>
  <c r="BC17" i="17"/>
  <c r="BC16" i="17"/>
  <c r="BC15" i="17"/>
  <c r="BC14" i="17"/>
  <c r="BC13" i="17"/>
  <c r="BC12" i="17"/>
  <c r="BC11" i="17"/>
  <c r="BC10" i="17"/>
  <c r="BC9" i="17"/>
  <c r="BC8" i="17"/>
  <c r="BC7" i="17"/>
  <c r="BC6" i="17"/>
  <c r="BC5" i="17"/>
  <c r="BC4" i="17"/>
  <c r="BC3" i="17"/>
  <c r="AX30" i="17"/>
  <c r="AX29" i="17"/>
  <c r="AX28" i="17"/>
  <c r="AX27" i="17"/>
  <c r="AX26" i="17"/>
  <c r="AX25" i="17"/>
  <c r="AX24" i="17"/>
  <c r="AX23" i="17"/>
  <c r="AX22" i="17"/>
  <c r="AX21" i="17"/>
  <c r="AX20" i="17"/>
  <c r="AX19" i="17"/>
  <c r="AX18" i="17"/>
  <c r="AX17" i="17"/>
  <c r="AX16" i="17"/>
  <c r="AX15" i="17"/>
  <c r="AX14" i="17"/>
  <c r="AX13" i="17"/>
  <c r="AX12" i="17"/>
  <c r="AX11" i="17"/>
  <c r="AX10" i="17"/>
  <c r="AX9" i="17"/>
  <c r="AX8" i="17"/>
  <c r="AX7" i="17"/>
  <c r="AX6" i="17"/>
  <c r="AX5" i="17"/>
  <c r="AX4" i="17"/>
  <c r="AX3" i="17"/>
  <c r="AS30" i="17"/>
  <c r="AS29" i="17"/>
  <c r="AS28" i="17"/>
  <c r="AS27" i="17"/>
  <c r="AS26" i="17"/>
  <c r="AS25" i="17"/>
  <c r="AS24" i="17"/>
  <c r="AS23" i="17"/>
  <c r="AS22" i="17"/>
  <c r="AS21" i="17"/>
  <c r="AS20" i="17"/>
  <c r="AS19" i="17"/>
  <c r="AS18" i="17"/>
  <c r="AS17" i="17"/>
  <c r="AS16" i="17"/>
  <c r="AS15" i="17"/>
  <c r="AS14" i="17"/>
  <c r="AS13" i="17"/>
  <c r="AS12" i="17"/>
  <c r="AS11" i="17"/>
  <c r="AS10" i="17"/>
  <c r="AS9" i="17"/>
  <c r="AS8" i="17"/>
  <c r="AS7" i="17"/>
  <c r="AS6" i="17"/>
  <c r="AS5" i="17"/>
  <c r="AS4" i="17"/>
  <c r="AS3" i="17"/>
  <c r="AN30" i="17"/>
  <c r="AN29" i="17"/>
  <c r="AN28" i="17"/>
  <c r="AN27" i="17"/>
  <c r="AN26" i="17"/>
  <c r="AN25" i="17"/>
  <c r="AN24" i="17"/>
  <c r="AN23" i="17"/>
  <c r="AN22" i="17"/>
  <c r="AN21" i="17"/>
  <c r="AN20" i="17"/>
  <c r="AN19" i="17"/>
  <c r="AN18" i="17"/>
  <c r="AN17" i="17"/>
  <c r="AN16" i="17"/>
  <c r="AN15" i="17"/>
  <c r="AN14" i="17"/>
  <c r="AN13" i="17"/>
  <c r="AN12" i="17"/>
  <c r="AN11" i="17"/>
  <c r="AN10" i="17"/>
  <c r="AN9" i="17"/>
  <c r="AN8" i="17"/>
  <c r="AN7" i="17"/>
  <c r="AN6" i="17"/>
  <c r="AN5" i="17"/>
  <c r="AN4" i="17"/>
  <c r="AN3" i="17"/>
  <c r="AI30" i="17"/>
  <c r="AI29" i="17"/>
  <c r="AI28" i="17"/>
  <c r="AI27" i="17"/>
  <c r="AI26" i="17"/>
  <c r="AI25" i="17"/>
  <c r="AI24" i="17"/>
  <c r="AI23" i="17"/>
  <c r="AI22" i="17"/>
  <c r="AI21" i="17"/>
  <c r="AI20" i="17"/>
  <c r="AI19" i="17"/>
  <c r="AI18" i="17"/>
  <c r="AI17" i="17"/>
  <c r="AI16" i="17"/>
  <c r="AI15" i="17"/>
  <c r="AI14" i="17"/>
  <c r="AI13" i="17"/>
  <c r="AI12" i="17"/>
  <c r="AI11" i="17"/>
  <c r="AI10" i="17"/>
  <c r="AI9" i="17"/>
  <c r="AI8" i="17"/>
  <c r="AI7" i="17"/>
  <c r="AI6" i="17"/>
  <c r="AI5" i="17"/>
  <c r="AI4" i="17"/>
  <c r="AI3" i="17"/>
  <c r="AD30" i="17"/>
  <c r="AD29" i="17"/>
  <c r="AD28" i="17"/>
  <c r="AD27" i="17"/>
  <c r="AD26" i="17"/>
  <c r="AD25" i="17"/>
  <c r="AD24" i="17"/>
  <c r="AD23" i="17"/>
  <c r="AD22" i="17"/>
  <c r="AD21" i="17"/>
  <c r="AD20" i="17"/>
  <c r="AD19" i="17"/>
  <c r="AD18" i="17"/>
  <c r="AD17" i="17"/>
  <c r="AD16" i="17"/>
  <c r="AD15" i="17"/>
  <c r="AD14" i="17"/>
  <c r="AD13" i="17"/>
  <c r="AD12" i="17"/>
  <c r="AD11" i="17"/>
  <c r="AD10" i="17"/>
  <c r="AD9" i="17"/>
  <c r="AD8" i="17"/>
  <c r="AD7" i="17"/>
  <c r="AD6" i="17"/>
  <c r="AD5" i="17"/>
  <c r="AD4" i="17"/>
  <c r="AD3" i="17"/>
  <c r="Y30" i="17"/>
  <c r="Y29" i="17"/>
  <c r="Y28" i="17"/>
  <c r="Y27" i="17"/>
  <c r="Y26" i="17"/>
  <c r="Y25" i="17"/>
  <c r="Y24" i="17"/>
  <c r="Y23" i="17"/>
  <c r="Y22" i="17"/>
  <c r="Y21" i="17"/>
  <c r="Y20" i="17"/>
  <c r="Y19" i="17"/>
  <c r="Y18" i="17"/>
  <c r="Y17" i="17"/>
  <c r="Y16" i="17"/>
  <c r="Y15" i="17"/>
  <c r="Y14" i="17"/>
  <c r="Y13" i="17"/>
  <c r="Y12" i="17"/>
  <c r="Y11" i="17"/>
  <c r="Y10" i="17"/>
  <c r="Y9" i="17"/>
  <c r="Y8" i="17"/>
  <c r="Y7" i="17"/>
  <c r="Y6" i="17"/>
  <c r="Y5" i="17"/>
  <c r="Y4" i="17"/>
  <c r="Y3" i="17"/>
  <c r="T30" i="17"/>
  <c r="T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T15" i="17"/>
  <c r="T14" i="17"/>
  <c r="T13" i="17"/>
  <c r="T12" i="17"/>
  <c r="T11" i="17"/>
  <c r="T10" i="17"/>
  <c r="T9" i="17"/>
  <c r="T8" i="17"/>
  <c r="T7" i="17"/>
  <c r="T6" i="17"/>
  <c r="T5" i="17"/>
  <c r="T4" i="17"/>
  <c r="T3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O8" i="17"/>
  <c r="O7" i="17"/>
  <c r="O6" i="17"/>
  <c r="O5" i="17"/>
  <c r="O4" i="17"/>
  <c r="O3" i="17"/>
  <c r="I13" i="17" l="1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3" i="16"/>
  <c r="BM30" i="16"/>
  <c r="BM29" i="16"/>
  <c r="BM28" i="16"/>
  <c r="BM27" i="16"/>
  <c r="BM26" i="16"/>
  <c r="BM25" i="16"/>
  <c r="BM24" i="16"/>
  <c r="BM23" i="16"/>
  <c r="BM22" i="16"/>
  <c r="BM21" i="16"/>
  <c r="BM20" i="16"/>
  <c r="BM19" i="16"/>
  <c r="BM18" i="16"/>
  <c r="BM17" i="16"/>
  <c r="BM16" i="16"/>
  <c r="BM15" i="16"/>
  <c r="BM14" i="16"/>
  <c r="BM13" i="16"/>
  <c r="BM12" i="16"/>
  <c r="BM11" i="16"/>
  <c r="BM10" i="16"/>
  <c r="BM9" i="16"/>
  <c r="BM8" i="16"/>
  <c r="BM7" i="16"/>
  <c r="BM6" i="16"/>
  <c r="BM5" i="16"/>
  <c r="BM4" i="16"/>
  <c r="BM3" i="16"/>
  <c r="BH30" i="16"/>
  <c r="BH29" i="16"/>
  <c r="BH28" i="16"/>
  <c r="BH27" i="16"/>
  <c r="BH26" i="16"/>
  <c r="BH25" i="16"/>
  <c r="BH24" i="16"/>
  <c r="BH23" i="16"/>
  <c r="BH22" i="16"/>
  <c r="BH21" i="16"/>
  <c r="BH20" i="16"/>
  <c r="BH19" i="16"/>
  <c r="BH18" i="16"/>
  <c r="BH17" i="16"/>
  <c r="BH16" i="16"/>
  <c r="BH15" i="16"/>
  <c r="BH14" i="16"/>
  <c r="BH13" i="16"/>
  <c r="BH12" i="16"/>
  <c r="BH11" i="16"/>
  <c r="BH10" i="16"/>
  <c r="BH9" i="16"/>
  <c r="BH8" i="16"/>
  <c r="BH7" i="16"/>
  <c r="BH6" i="16"/>
  <c r="BH5" i="16"/>
  <c r="BH4" i="16"/>
  <c r="BH3" i="16"/>
  <c r="BC30" i="16"/>
  <c r="BC29" i="16"/>
  <c r="BC28" i="16"/>
  <c r="BC27" i="16"/>
  <c r="BC26" i="16"/>
  <c r="BC25" i="16"/>
  <c r="BC24" i="16"/>
  <c r="BC23" i="16"/>
  <c r="BC22" i="16"/>
  <c r="BC21" i="16"/>
  <c r="BC20" i="16"/>
  <c r="BC19" i="16"/>
  <c r="BC18" i="16"/>
  <c r="BC17" i="16"/>
  <c r="BC16" i="16"/>
  <c r="BC15" i="16"/>
  <c r="BC14" i="16"/>
  <c r="BC13" i="16"/>
  <c r="BC12" i="16"/>
  <c r="BC11" i="16"/>
  <c r="BC10" i="16"/>
  <c r="BC9" i="16"/>
  <c r="BC8" i="16"/>
  <c r="BC7" i="16"/>
  <c r="BC6" i="16"/>
  <c r="BC5" i="16"/>
  <c r="BC4" i="16"/>
  <c r="BC3" i="16"/>
  <c r="AX30" i="16"/>
  <c r="AX29" i="16"/>
  <c r="AX28" i="16"/>
  <c r="AX27" i="16"/>
  <c r="AX26" i="16"/>
  <c r="AX25" i="16"/>
  <c r="AX24" i="16"/>
  <c r="AX23" i="16"/>
  <c r="AX22" i="16"/>
  <c r="AX21" i="16"/>
  <c r="AX20" i="16"/>
  <c r="AX19" i="16"/>
  <c r="AX18" i="16"/>
  <c r="AX17" i="16"/>
  <c r="AX16" i="16"/>
  <c r="AX15" i="16"/>
  <c r="AX14" i="16"/>
  <c r="AX13" i="16"/>
  <c r="AX12" i="16"/>
  <c r="AX11" i="16"/>
  <c r="AX10" i="16"/>
  <c r="AX9" i="16"/>
  <c r="AX8" i="16"/>
  <c r="AX7" i="16"/>
  <c r="AX6" i="16"/>
  <c r="AX5" i="16"/>
  <c r="AX4" i="16"/>
  <c r="AX3" i="16"/>
  <c r="AS30" i="16"/>
  <c r="AS29" i="16"/>
  <c r="AS28" i="16"/>
  <c r="AS27" i="16"/>
  <c r="AS26" i="16"/>
  <c r="AS25" i="16"/>
  <c r="AS24" i="16"/>
  <c r="AS23" i="16"/>
  <c r="AS22" i="16"/>
  <c r="AS21" i="16"/>
  <c r="AS20" i="16"/>
  <c r="AS19" i="16"/>
  <c r="AS18" i="16"/>
  <c r="AS17" i="16"/>
  <c r="AS16" i="16"/>
  <c r="AS15" i="16"/>
  <c r="AS14" i="16"/>
  <c r="AS13" i="16"/>
  <c r="AS12" i="16"/>
  <c r="AS11" i="16"/>
  <c r="AS10" i="16"/>
  <c r="AS9" i="16"/>
  <c r="AS8" i="16"/>
  <c r="AS7" i="16"/>
  <c r="AS6" i="16"/>
  <c r="AS5" i="16"/>
  <c r="AS4" i="16"/>
  <c r="AS3" i="16"/>
  <c r="AN30" i="16"/>
  <c r="AN29" i="16"/>
  <c r="AN28" i="16"/>
  <c r="AN27" i="16"/>
  <c r="AN26" i="16"/>
  <c r="AN25" i="16"/>
  <c r="AN24" i="16"/>
  <c r="AN23" i="16"/>
  <c r="AN22" i="16"/>
  <c r="AN21" i="16"/>
  <c r="AN20" i="16"/>
  <c r="AN19" i="16"/>
  <c r="AN18" i="16"/>
  <c r="AN17" i="16"/>
  <c r="AN16" i="16"/>
  <c r="AN15" i="16"/>
  <c r="AN14" i="16"/>
  <c r="AN13" i="16"/>
  <c r="AN12" i="16"/>
  <c r="AN11" i="16"/>
  <c r="AN10" i="16"/>
  <c r="AN9" i="16"/>
  <c r="AN8" i="16"/>
  <c r="AN7" i="16"/>
  <c r="AN6" i="16"/>
  <c r="AN5" i="16"/>
  <c r="AN4" i="16"/>
  <c r="AN3" i="16"/>
  <c r="AI30" i="16"/>
  <c r="AI29" i="16"/>
  <c r="AI28" i="16"/>
  <c r="AI27" i="16"/>
  <c r="AI26" i="16"/>
  <c r="AI25" i="16"/>
  <c r="AI24" i="16"/>
  <c r="AI23" i="16"/>
  <c r="AI22" i="16"/>
  <c r="AI21" i="16"/>
  <c r="AI20" i="16"/>
  <c r="AI19" i="16"/>
  <c r="AI18" i="16"/>
  <c r="AI17" i="16"/>
  <c r="AI16" i="16"/>
  <c r="AI15" i="16"/>
  <c r="AI14" i="16"/>
  <c r="AI13" i="16"/>
  <c r="AI12" i="16"/>
  <c r="AI11" i="16"/>
  <c r="AI10" i="16"/>
  <c r="AI9" i="16"/>
  <c r="AI8" i="16"/>
  <c r="AI7" i="16"/>
  <c r="AI6" i="16"/>
  <c r="AI5" i="16"/>
  <c r="AI4" i="16"/>
  <c r="AI3" i="16"/>
  <c r="AD30" i="16"/>
  <c r="AD29" i="16"/>
  <c r="AD28" i="16"/>
  <c r="AD27" i="16"/>
  <c r="AD26" i="16"/>
  <c r="AD25" i="16"/>
  <c r="AD24" i="16"/>
  <c r="AD23" i="16"/>
  <c r="AD22" i="16"/>
  <c r="AD21" i="16"/>
  <c r="AD20" i="16"/>
  <c r="AD19" i="16"/>
  <c r="AD18" i="16"/>
  <c r="AD17" i="16"/>
  <c r="AD16" i="16"/>
  <c r="AD15" i="16"/>
  <c r="AD14" i="16"/>
  <c r="AD13" i="16"/>
  <c r="AD12" i="16"/>
  <c r="AD11" i="16"/>
  <c r="AD10" i="16"/>
  <c r="AD9" i="16"/>
  <c r="AD8" i="16"/>
  <c r="AD7" i="16"/>
  <c r="AD6" i="16"/>
  <c r="AD5" i="16"/>
  <c r="AD4" i="16"/>
  <c r="AD3" i="16"/>
  <c r="Y30" i="16"/>
  <c r="Y29" i="16"/>
  <c r="Y28" i="16"/>
  <c r="Y27" i="16"/>
  <c r="Y26" i="16"/>
  <c r="Y25" i="16"/>
  <c r="Y24" i="16"/>
  <c r="Y23" i="16"/>
  <c r="Y22" i="16"/>
  <c r="Y21" i="16"/>
  <c r="Y20" i="16"/>
  <c r="Y19" i="16"/>
  <c r="Y18" i="16"/>
  <c r="Y17" i="16"/>
  <c r="Y16" i="16"/>
  <c r="Y15" i="16"/>
  <c r="Y14" i="16"/>
  <c r="Y13" i="16"/>
  <c r="Y12" i="16"/>
  <c r="Y11" i="16"/>
  <c r="Y10" i="16"/>
  <c r="Y9" i="16"/>
  <c r="Y8" i="16"/>
  <c r="Y7" i="16"/>
  <c r="Y6" i="16"/>
  <c r="Y5" i="16"/>
  <c r="Y4" i="16"/>
  <c r="Y3" i="16"/>
  <c r="T30" i="16"/>
  <c r="T29" i="16"/>
  <c r="T28" i="16"/>
  <c r="T27" i="16"/>
  <c r="T26" i="16"/>
  <c r="T25" i="16"/>
  <c r="T24" i="16"/>
  <c r="T23" i="16"/>
  <c r="T22" i="16"/>
  <c r="T21" i="16"/>
  <c r="T20" i="16"/>
  <c r="T19" i="16"/>
  <c r="T18" i="16"/>
  <c r="T17" i="16"/>
  <c r="T16" i="16"/>
  <c r="T15" i="16"/>
  <c r="T14" i="16"/>
  <c r="T13" i="16"/>
  <c r="T12" i="16"/>
  <c r="T11" i="16"/>
  <c r="T10" i="16"/>
  <c r="T9" i="16"/>
  <c r="T8" i="16"/>
  <c r="T7" i="16"/>
  <c r="T6" i="16"/>
  <c r="T5" i="16"/>
  <c r="T4" i="16"/>
  <c r="T3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10" i="16"/>
  <c r="O9" i="16"/>
  <c r="O8" i="16"/>
  <c r="O7" i="16"/>
  <c r="O6" i="16"/>
  <c r="O5" i="16"/>
  <c r="O4" i="16"/>
  <c r="O3" i="16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I5" i="15"/>
  <c r="I4" i="15"/>
  <c r="I3" i="15"/>
  <c r="AN30" i="15"/>
  <c r="AN29" i="15"/>
  <c r="AN28" i="15"/>
  <c r="AN27" i="15"/>
  <c r="AN26" i="15"/>
  <c r="AN25" i="15"/>
  <c r="AN24" i="15"/>
  <c r="AN23" i="15"/>
  <c r="AN22" i="15"/>
  <c r="AN21" i="15"/>
  <c r="AN20" i="15"/>
  <c r="AN19" i="15"/>
  <c r="AN18" i="15"/>
  <c r="AN17" i="15"/>
  <c r="AN16" i="15"/>
  <c r="AN15" i="15"/>
  <c r="AN14" i="15"/>
  <c r="AN13" i="15"/>
  <c r="AN12" i="15"/>
  <c r="AN11" i="15"/>
  <c r="AN10" i="15"/>
  <c r="AN9" i="15"/>
  <c r="AN8" i="15"/>
  <c r="AN7" i="15"/>
  <c r="AN6" i="15"/>
  <c r="AN5" i="15"/>
  <c r="AN4" i="15"/>
  <c r="AN3" i="15"/>
  <c r="AI30" i="15"/>
  <c r="AI29" i="15"/>
  <c r="AI28" i="15"/>
  <c r="AI27" i="15"/>
  <c r="AI26" i="15"/>
  <c r="AI25" i="15"/>
  <c r="AI24" i="15"/>
  <c r="AI23" i="15"/>
  <c r="AI22" i="15"/>
  <c r="AI21" i="15"/>
  <c r="AI20" i="15"/>
  <c r="AI19" i="15"/>
  <c r="AI18" i="15"/>
  <c r="AI17" i="15"/>
  <c r="AI16" i="15"/>
  <c r="AI15" i="15"/>
  <c r="AI14" i="15"/>
  <c r="AI13" i="15"/>
  <c r="AI12" i="15"/>
  <c r="AI11" i="15"/>
  <c r="AI10" i="15"/>
  <c r="AI9" i="15"/>
  <c r="AI8" i="15"/>
  <c r="AI7" i="15"/>
  <c r="AI6" i="15"/>
  <c r="AI5" i="15"/>
  <c r="AI4" i="15"/>
  <c r="AI3" i="15"/>
  <c r="AD30" i="15"/>
  <c r="AD29" i="15"/>
  <c r="AD28" i="15"/>
  <c r="AD27" i="15"/>
  <c r="AD26" i="15"/>
  <c r="AD25" i="15"/>
  <c r="AD24" i="15"/>
  <c r="AD23" i="15"/>
  <c r="AD22" i="15"/>
  <c r="AD21" i="15"/>
  <c r="AD20" i="15"/>
  <c r="AD19" i="15"/>
  <c r="AD18" i="15"/>
  <c r="AD17" i="15"/>
  <c r="AD16" i="15"/>
  <c r="AD15" i="15"/>
  <c r="AD14" i="15"/>
  <c r="AD13" i="15"/>
  <c r="AD12" i="15"/>
  <c r="AD11" i="15"/>
  <c r="AD10" i="15"/>
  <c r="AD9" i="15"/>
  <c r="AD8" i="15"/>
  <c r="AD7" i="15"/>
  <c r="AD6" i="15"/>
  <c r="AD5" i="15"/>
  <c r="AD4" i="15"/>
  <c r="AD3" i="15"/>
  <c r="Y30" i="15"/>
  <c r="Y29" i="15"/>
  <c r="Y28" i="15"/>
  <c r="Y27" i="15"/>
  <c r="Y26" i="15"/>
  <c r="Y25" i="15"/>
  <c r="Y24" i="15"/>
  <c r="Y23" i="15"/>
  <c r="Y22" i="15"/>
  <c r="Y21" i="15"/>
  <c r="Y20" i="15"/>
  <c r="Y19" i="15"/>
  <c r="Y18" i="15"/>
  <c r="Y17" i="15"/>
  <c r="Y16" i="15"/>
  <c r="Y15" i="15"/>
  <c r="Y14" i="15"/>
  <c r="Y13" i="15"/>
  <c r="Y12" i="15"/>
  <c r="Y11" i="15"/>
  <c r="Y10" i="15"/>
  <c r="Y9" i="15"/>
  <c r="Y8" i="15"/>
  <c r="Y7" i="15"/>
  <c r="Y6" i="15"/>
  <c r="Y5" i="15"/>
  <c r="Y4" i="15"/>
  <c r="Y3" i="15"/>
  <c r="T30" i="15"/>
  <c r="T29" i="15"/>
  <c r="T28" i="15"/>
  <c r="T27" i="15"/>
  <c r="T26" i="15"/>
  <c r="T25" i="15"/>
  <c r="T24" i="15"/>
  <c r="T23" i="15"/>
  <c r="T22" i="15"/>
  <c r="T21" i="15"/>
  <c r="T20" i="15"/>
  <c r="T19" i="15"/>
  <c r="T18" i="15"/>
  <c r="T17" i="15"/>
  <c r="T16" i="15"/>
  <c r="T15" i="15"/>
  <c r="T14" i="15"/>
  <c r="T13" i="15"/>
  <c r="T12" i="15"/>
  <c r="T11" i="15"/>
  <c r="T10" i="15"/>
  <c r="T9" i="15"/>
  <c r="T8" i="15"/>
  <c r="T7" i="15"/>
  <c r="T6" i="15"/>
  <c r="T5" i="15"/>
  <c r="T4" i="15"/>
  <c r="T3" i="15"/>
  <c r="O30" i="15"/>
  <c r="O29" i="15"/>
  <c r="O28" i="15"/>
  <c r="O27" i="15"/>
  <c r="O26" i="15"/>
  <c r="O25" i="15"/>
  <c r="O24" i="15"/>
  <c r="O23" i="15"/>
  <c r="O22" i="15"/>
  <c r="O21" i="15"/>
  <c r="O20" i="15"/>
  <c r="O19" i="15"/>
  <c r="O18" i="15"/>
  <c r="O17" i="15"/>
  <c r="O16" i="15"/>
  <c r="O15" i="15"/>
  <c r="O14" i="15"/>
  <c r="O13" i="15"/>
  <c r="O12" i="15"/>
  <c r="O11" i="15"/>
  <c r="O10" i="15"/>
  <c r="O9" i="15"/>
  <c r="O8" i="15"/>
  <c r="O7" i="15"/>
  <c r="O6" i="15"/>
  <c r="O5" i="15"/>
  <c r="O4" i="15"/>
  <c r="O3" i="15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I3" i="14"/>
  <c r="BR30" i="14"/>
  <c r="BR29" i="14"/>
  <c r="BR28" i="14"/>
  <c r="BR27" i="14"/>
  <c r="BR26" i="14"/>
  <c r="BR25" i="14"/>
  <c r="BR24" i="14"/>
  <c r="BR23" i="14"/>
  <c r="BR22" i="14"/>
  <c r="BR21" i="14"/>
  <c r="BR20" i="14"/>
  <c r="BR19" i="14"/>
  <c r="BR18" i="14"/>
  <c r="BR17" i="14"/>
  <c r="BR16" i="14"/>
  <c r="BR15" i="14"/>
  <c r="BR14" i="14"/>
  <c r="BR13" i="14"/>
  <c r="BR12" i="14"/>
  <c r="BR11" i="14"/>
  <c r="BR10" i="14"/>
  <c r="BR9" i="14"/>
  <c r="BR8" i="14"/>
  <c r="BR7" i="14"/>
  <c r="BR6" i="14"/>
  <c r="BR5" i="14"/>
  <c r="BR4" i="14"/>
  <c r="BR3" i="14"/>
  <c r="BM30" i="14"/>
  <c r="BM29" i="14"/>
  <c r="BM28" i="14"/>
  <c r="BM27" i="14"/>
  <c r="BM26" i="14"/>
  <c r="BM25" i="14"/>
  <c r="BM24" i="14"/>
  <c r="BM23" i="14"/>
  <c r="BM22" i="14"/>
  <c r="BM21" i="14"/>
  <c r="BM20" i="14"/>
  <c r="BM19" i="14"/>
  <c r="BM18" i="14"/>
  <c r="BM17" i="14"/>
  <c r="BM16" i="14"/>
  <c r="BM15" i="14"/>
  <c r="BM14" i="14"/>
  <c r="BM13" i="14"/>
  <c r="BM12" i="14"/>
  <c r="BM11" i="14"/>
  <c r="BM10" i="14"/>
  <c r="BM9" i="14"/>
  <c r="BM8" i="14"/>
  <c r="BM7" i="14"/>
  <c r="BM6" i="14"/>
  <c r="BM5" i="14"/>
  <c r="BM4" i="14"/>
  <c r="BM3" i="14"/>
  <c r="BH30" i="14"/>
  <c r="BH29" i="14"/>
  <c r="BH28" i="14"/>
  <c r="BH27" i="14"/>
  <c r="BH26" i="14"/>
  <c r="BH25" i="14"/>
  <c r="BH24" i="14"/>
  <c r="BH23" i="14"/>
  <c r="BH22" i="14"/>
  <c r="BH21" i="14"/>
  <c r="BH20" i="14"/>
  <c r="BH19" i="14"/>
  <c r="BH18" i="14"/>
  <c r="BH17" i="14"/>
  <c r="BH16" i="14"/>
  <c r="BH15" i="14"/>
  <c r="BH14" i="14"/>
  <c r="BH13" i="14"/>
  <c r="BH12" i="14"/>
  <c r="BH11" i="14"/>
  <c r="BH10" i="14"/>
  <c r="BH9" i="14"/>
  <c r="BH8" i="14"/>
  <c r="BH7" i="14"/>
  <c r="BH6" i="14"/>
  <c r="BH5" i="14"/>
  <c r="BH4" i="14"/>
  <c r="BH3" i="14"/>
  <c r="BC30" i="14"/>
  <c r="BC29" i="14"/>
  <c r="BC28" i="14"/>
  <c r="BC27" i="14"/>
  <c r="BC26" i="14"/>
  <c r="BC25" i="14"/>
  <c r="BC24" i="14"/>
  <c r="BC23" i="14"/>
  <c r="BC22" i="14"/>
  <c r="BC21" i="14"/>
  <c r="BC20" i="14"/>
  <c r="BC19" i="14"/>
  <c r="BC18" i="14"/>
  <c r="BC17" i="14"/>
  <c r="BC16" i="14"/>
  <c r="BC15" i="14"/>
  <c r="BC14" i="14"/>
  <c r="BC13" i="14"/>
  <c r="BC12" i="14"/>
  <c r="BC11" i="14"/>
  <c r="BC10" i="14"/>
  <c r="BC9" i="14"/>
  <c r="BC8" i="14"/>
  <c r="BC7" i="14"/>
  <c r="BC6" i="14"/>
  <c r="BC5" i="14"/>
  <c r="BC4" i="14"/>
  <c r="BC3" i="14"/>
  <c r="AX30" i="14"/>
  <c r="AX29" i="14"/>
  <c r="AX28" i="14"/>
  <c r="AX27" i="14"/>
  <c r="AX26" i="14"/>
  <c r="AX25" i="14"/>
  <c r="AX24" i="14"/>
  <c r="AX23" i="14"/>
  <c r="AX22" i="14"/>
  <c r="AX21" i="14"/>
  <c r="AX20" i="14"/>
  <c r="AX19" i="14"/>
  <c r="AX18" i="14"/>
  <c r="AX17" i="14"/>
  <c r="AX16" i="14"/>
  <c r="AX15" i="14"/>
  <c r="AX14" i="14"/>
  <c r="AX13" i="14"/>
  <c r="AX12" i="14"/>
  <c r="AX11" i="14"/>
  <c r="AX10" i="14"/>
  <c r="AX9" i="14"/>
  <c r="AX8" i="14"/>
  <c r="AX7" i="14"/>
  <c r="AX6" i="14"/>
  <c r="AX5" i="14"/>
  <c r="AX4" i="14"/>
  <c r="AX3" i="14"/>
  <c r="AS30" i="14"/>
  <c r="AS29" i="14"/>
  <c r="AS28" i="14"/>
  <c r="AS27" i="14"/>
  <c r="AS26" i="14"/>
  <c r="AS25" i="14"/>
  <c r="AS24" i="14"/>
  <c r="AS23" i="14"/>
  <c r="AS22" i="14"/>
  <c r="AS21" i="14"/>
  <c r="AS20" i="14"/>
  <c r="AS19" i="14"/>
  <c r="AS18" i="14"/>
  <c r="AS17" i="14"/>
  <c r="AS16" i="14"/>
  <c r="AS15" i="14"/>
  <c r="AS14" i="14"/>
  <c r="AS13" i="14"/>
  <c r="AS12" i="14"/>
  <c r="AS11" i="14"/>
  <c r="AS10" i="14"/>
  <c r="AS9" i="14"/>
  <c r="AS8" i="14"/>
  <c r="AS7" i="14"/>
  <c r="AS6" i="14"/>
  <c r="AS5" i="14"/>
  <c r="AS4" i="14"/>
  <c r="AS3" i="14"/>
  <c r="AN30" i="14"/>
  <c r="AN29" i="14"/>
  <c r="AN28" i="14"/>
  <c r="AN27" i="14"/>
  <c r="AN26" i="14"/>
  <c r="AN25" i="14"/>
  <c r="AN24" i="14"/>
  <c r="AN23" i="14"/>
  <c r="AN22" i="14"/>
  <c r="AN21" i="14"/>
  <c r="AN20" i="14"/>
  <c r="AN19" i="14"/>
  <c r="AN18" i="14"/>
  <c r="AN17" i="14"/>
  <c r="AN16" i="14"/>
  <c r="AN15" i="14"/>
  <c r="AN14" i="14"/>
  <c r="AN13" i="14"/>
  <c r="AN12" i="14"/>
  <c r="AN11" i="14"/>
  <c r="AN10" i="14"/>
  <c r="AN9" i="14"/>
  <c r="AN8" i="14"/>
  <c r="AN7" i="14"/>
  <c r="AN6" i="14"/>
  <c r="AN5" i="14"/>
  <c r="AN4" i="14"/>
  <c r="AN3" i="14"/>
  <c r="AI30" i="14"/>
  <c r="AI29" i="14"/>
  <c r="AI28" i="14"/>
  <c r="AI27" i="14"/>
  <c r="AI26" i="14"/>
  <c r="AI25" i="14"/>
  <c r="AI24" i="14"/>
  <c r="AI23" i="14"/>
  <c r="AI22" i="14"/>
  <c r="AI21" i="14"/>
  <c r="AI20" i="14"/>
  <c r="AI19" i="14"/>
  <c r="AI18" i="14"/>
  <c r="AI17" i="14"/>
  <c r="AI16" i="14"/>
  <c r="AI15" i="14"/>
  <c r="AI14" i="14"/>
  <c r="AI13" i="14"/>
  <c r="AI12" i="14"/>
  <c r="AI11" i="14"/>
  <c r="AI10" i="14"/>
  <c r="AI9" i="14"/>
  <c r="AI8" i="14"/>
  <c r="AI7" i="14"/>
  <c r="AI6" i="14"/>
  <c r="AI5" i="14"/>
  <c r="AI4" i="14"/>
  <c r="AI3" i="14"/>
  <c r="AD30" i="14"/>
  <c r="AD29" i="14"/>
  <c r="AD28" i="14"/>
  <c r="AD27" i="14"/>
  <c r="AD26" i="14"/>
  <c r="AD25" i="14"/>
  <c r="AD24" i="14"/>
  <c r="AD23" i="14"/>
  <c r="AD22" i="14"/>
  <c r="AD21" i="14"/>
  <c r="AD20" i="14"/>
  <c r="AD19" i="14"/>
  <c r="AD18" i="14"/>
  <c r="AD17" i="14"/>
  <c r="AD16" i="14"/>
  <c r="AD15" i="14"/>
  <c r="AD14" i="14"/>
  <c r="AD13" i="14"/>
  <c r="AD12" i="14"/>
  <c r="AD11" i="14"/>
  <c r="AD10" i="14"/>
  <c r="AD9" i="14"/>
  <c r="AD8" i="14"/>
  <c r="AD7" i="14"/>
  <c r="AD6" i="14"/>
  <c r="AD5" i="14"/>
  <c r="AD4" i="14"/>
  <c r="AD3" i="14"/>
  <c r="Y30" i="14"/>
  <c r="Y29" i="14"/>
  <c r="Y28" i="14"/>
  <c r="Y27" i="14"/>
  <c r="Y26" i="14"/>
  <c r="Y25" i="14"/>
  <c r="Y24" i="14"/>
  <c r="Y23" i="14"/>
  <c r="Y22" i="14"/>
  <c r="Y21" i="14"/>
  <c r="Y20" i="14"/>
  <c r="Y19" i="14"/>
  <c r="Y18" i="14"/>
  <c r="Y17" i="14"/>
  <c r="Y16" i="14"/>
  <c r="Y15" i="14"/>
  <c r="Y14" i="14"/>
  <c r="Y13" i="14"/>
  <c r="Y12" i="14"/>
  <c r="Y11" i="14"/>
  <c r="Y10" i="14"/>
  <c r="Y9" i="14"/>
  <c r="Y8" i="14"/>
  <c r="Y7" i="14"/>
  <c r="Y6" i="14"/>
  <c r="Y5" i="14"/>
  <c r="Y4" i="14"/>
  <c r="Y3" i="14"/>
  <c r="T30" i="14"/>
  <c r="T29" i="14"/>
  <c r="T28" i="14"/>
  <c r="T27" i="14"/>
  <c r="T26" i="14"/>
  <c r="T25" i="14"/>
  <c r="T24" i="14"/>
  <c r="T23" i="14"/>
  <c r="T22" i="14"/>
  <c r="T21" i="14"/>
  <c r="T20" i="14"/>
  <c r="T19" i="14"/>
  <c r="T18" i="14"/>
  <c r="T17" i="14"/>
  <c r="T16" i="14"/>
  <c r="T15" i="14"/>
  <c r="T14" i="14"/>
  <c r="T13" i="14"/>
  <c r="T12" i="14"/>
  <c r="T11" i="14"/>
  <c r="T10" i="14"/>
  <c r="T9" i="14"/>
  <c r="T8" i="14"/>
  <c r="T7" i="14"/>
  <c r="T6" i="14"/>
  <c r="T5" i="14"/>
  <c r="T4" i="14"/>
  <c r="T3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O4" i="14"/>
  <c r="O3" i="14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I4" i="13"/>
  <c r="I3" i="13"/>
  <c r="BM30" i="13"/>
  <c r="BM29" i="13"/>
  <c r="BM28" i="13"/>
  <c r="BM27" i="13"/>
  <c r="BM26" i="13"/>
  <c r="BM25" i="13"/>
  <c r="BM24" i="13"/>
  <c r="BM23" i="13"/>
  <c r="BM22" i="13"/>
  <c r="BM21" i="13"/>
  <c r="BM20" i="13"/>
  <c r="BM19" i="13"/>
  <c r="BM18" i="13"/>
  <c r="BM17" i="13"/>
  <c r="BM16" i="13"/>
  <c r="BM15" i="13"/>
  <c r="BM14" i="13"/>
  <c r="BM13" i="13"/>
  <c r="BM12" i="13"/>
  <c r="BM11" i="13"/>
  <c r="BM10" i="13"/>
  <c r="BM9" i="13"/>
  <c r="BM8" i="13"/>
  <c r="BM7" i="13"/>
  <c r="BM6" i="13"/>
  <c r="BM5" i="13"/>
  <c r="BM4" i="13"/>
  <c r="BM3" i="13"/>
  <c r="BH30" i="13"/>
  <c r="BH29" i="13"/>
  <c r="BH28" i="13"/>
  <c r="BH27" i="13"/>
  <c r="BH26" i="13"/>
  <c r="BH25" i="13"/>
  <c r="BH24" i="13"/>
  <c r="BH23" i="13"/>
  <c r="BH22" i="13"/>
  <c r="BH21" i="13"/>
  <c r="BH20" i="13"/>
  <c r="BH19" i="13"/>
  <c r="BH18" i="13"/>
  <c r="BH17" i="13"/>
  <c r="BH16" i="13"/>
  <c r="BH15" i="13"/>
  <c r="BH14" i="13"/>
  <c r="BH13" i="13"/>
  <c r="BH12" i="13"/>
  <c r="BH11" i="13"/>
  <c r="BH10" i="13"/>
  <c r="BH9" i="13"/>
  <c r="BH8" i="13"/>
  <c r="BH7" i="13"/>
  <c r="BH6" i="13"/>
  <c r="BH5" i="13"/>
  <c r="BH4" i="13"/>
  <c r="BH3" i="13"/>
  <c r="BC30" i="13"/>
  <c r="BC29" i="13"/>
  <c r="BC28" i="13"/>
  <c r="BC27" i="13"/>
  <c r="BC26" i="13"/>
  <c r="BC25" i="13"/>
  <c r="BC24" i="13"/>
  <c r="BC23" i="13"/>
  <c r="BC22" i="13"/>
  <c r="BC21" i="13"/>
  <c r="BC20" i="13"/>
  <c r="BC19" i="13"/>
  <c r="BC18" i="13"/>
  <c r="BC17" i="13"/>
  <c r="BC16" i="13"/>
  <c r="BC15" i="13"/>
  <c r="BC14" i="13"/>
  <c r="BC13" i="13"/>
  <c r="BC12" i="13"/>
  <c r="BC11" i="13"/>
  <c r="BC10" i="13"/>
  <c r="BC9" i="13"/>
  <c r="BC8" i="13"/>
  <c r="BC7" i="13"/>
  <c r="BC6" i="13"/>
  <c r="BC5" i="13"/>
  <c r="BC4" i="13"/>
  <c r="BC3" i="13"/>
  <c r="AX30" i="13"/>
  <c r="AX29" i="13"/>
  <c r="AX28" i="13"/>
  <c r="AX27" i="13"/>
  <c r="AX26" i="13"/>
  <c r="AX25" i="13"/>
  <c r="AX24" i="13"/>
  <c r="AX23" i="13"/>
  <c r="AX22" i="13"/>
  <c r="AX21" i="13"/>
  <c r="AX20" i="13"/>
  <c r="AX19" i="13"/>
  <c r="AX18" i="13"/>
  <c r="AX17" i="13"/>
  <c r="AX16" i="13"/>
  <c r="AX15" i="13"/>
  <c r="AX14" i="13"/>
  <c r="AX13" i="13"/>
  <c r="AX12" i="13"/>
  <c r="AX11" i="13"/>
  <c r="AX10" i="13"/>
  <c r="AX9" i="13"/>
  <c r="AX8" i="13"/>
  <c r="AX7" i="13"/>
  <c r="AX6" i="13"/>
  <c r="AX5" i="13"/>
  <c r="AX4" i="13"/>
  <c r="AX3" i="13"/>
  <c r="AS30" i="13"/>
  <c r="AS29" i="13"/>
  <c r="AS28" i="13"/>
  <c r="AS27" i="13"/>
  <c r="AS26" i="13"/>
  <c r="AS25" i="13"/>
  <c r="AS24" i="13"/>
  <c r="AS23" i="13"/>
  <c r="AS22" i="13"/>
  <c r="AS21" i="13"/>
  <c r="AS20" i="13"/>
  <c r="AS19" i="13"/>
  <c r="AS18" i="13"/>
  <c r="AS17" i="13"/>
  <c r="AS16" i="13"/>
  <c r="AS15" i="13"/>
  <c r="AS14" i="13"/>
  <c r="AS13" i="13"/>
  <c r="AS12" i="13"/>
  <c r="AS11" i="13"/>
  <c r="AS10" i="13"/>
  <c r="AS9" i="13"/>
  <c r="AS8" i="13"/>
  <c r="AS7" i="13"/>
  <c r="AS6" i="13"/>
  <c r="AS5" i="13"/>
  <c r="AS4" i="13"/>
  <c r="AS3" i="13"/>
  <c r="AN30" i="13"/>
  <c r="AN29" i="13"/>
  <c r="AN28" i="13"/>
  <c r="AN27" i="13"/>
  <c r="AN26" i="13"/>
  <c r="AN25" i="13"/>
  <c r="AN24" i="13"/>
  <c r="AN23" i="13"/>
  <c r="AN22" i="13"/>
  <c r="AN21" i="13"/>
  <c r="AN20" i="13"/>
  <c r="AN19" i="13"/>
  <c r="AN18" i="13"/>
  <c r="AN17" i="13"/>
  <c r="AN16" i="13"/>
  <c r="AN15" i="13"/>
  <c r="AN14" i="13"/>
  <c r="AN13" i="13"/>
  <c r="AN12" i="13"/>
  <c r="AN11" i="13"/>
  <c r="AN10" i="13"/>
  <c r="AN9" i="13"/>
  <c r="AN8" i="13"/>
  <c r="AN7" i="13"/>
  <c r="AN6" i="13"/>
  <c r="AN5" i="13"/>
  <c r="AN4" i="13"/>
  <c r="AN3" i="13"/>
  <c r="AI30" i="13"/>
  <c r="AI29" i="13"/>
  <c r="AI28" i="13"/>
  <c r="AI27" i="13"/>
  <c r="AI26" i="13"/>
  <c r="AI25" i="13"/>
  <c r="AI24" i="13"/>
  <c r="AI23" i="13"/>
  <c r="AI22" i="13"/>
  <c r="AI21" i="13"/>
  <c r="AI20" i="13"/>
  <c r="AI19" i="13"/>
  <c r="AI18" i="13"/>
  <c r="AI17" i="13"/>
  <c r="AI16" i="13"/>
  <c r="AI15" i="13"/>
  <c r="AI14" i="13"/>
  <c r="AI13" i="13"/>
  <c r="AI12" i="13"/>
  <c r="AI11" i="13"/>
  <c r="AI10" i="13"/>
  <c r="AI9" i="13"/>
  <c r="AI8" i="13"/>
  <c r="AI7" i="13"/>
  <c r="AI6" i="13"/>
  <c r="AI5" i="13"/>
  <c r="AI4" i="13"/>
  <c r="AI3" i="13"/>
  <c r="AD30" i="13"/>
  <c r="AD29" i="13"/>
  <c r="AD28" i="13"/>
  <c r="AD27" i="13"/>
  <c r="AD26" i="13"/>
  <c r="AD25" i="13"/>
  <c r="AD24" i="13"/>
  <c r="AD23" i="13"/>
  <c r="AD22" i="13"/>
  <c r="AD21" i="13"/>
  <c r="AD20" i="13"/>
  <c r="AD19" i="13"/>
  <c r="AD18" i="13"/>
  <c r="AD17" i="13"/>
  <c r="AD16" i="13"/>
  <c r="AD15" i="13"/>
  <c r="AD14" i="13"/>
  <c r="AD13" i="13"/>
  <c r="AD12" i="13"/>
  <c r="AD11" i="13"/>
  <c r="AD10" i="13"/>
  <c r="AD9" i="13"/>
  <c r="AD8" i="13"/>
  <c r="AD7" i="13"/>
  <c r="AD6" i="13"/>
  <c r="AD5" i="13"/>
  <c r="AD4" i="13"/>
  <c r="AD3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Y8" i="13"/>
  <c r="Y7" i="13"/>
  <c r="Y6" i="13"/>
  <c r="Y5" i="13"/>
  <c r="Y4" i="13"/>
  <c r="Y3" i="13"/>
  <c r="T30" i="13"/>
  <c r="T29" i="13"/>
  <c r="T28" i="13"/>
  <c r="T27" i="13"/>
  <c r="T26" i="13"/>
  <c r="T25" i="13"/>
  <c r="T24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T10" i="13"/>
  <c r="T9" i="13"/>
  <c r="T8" i="13"/>
  <c r="T7" i="13"/>
  <c r="T6" i="13"/>
  <c r="T5" i="13"/>
  <c r="T4" i="13"/>
  <c r="T3" i="13"/>
  <c r="O30" i="13"/>
  <c r="O29" i="13"/>
  <c r="O28" i="13"/>
  <c r="O27" i="13"/>
  <c r="O26" i="13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O7" i="13"/>
  <c r="O6" i="13"/>
  <c r="O5" i="13"/>
  <c r="O4" i="13"/>
  <c r="O3" i="13" l="1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3" i="12"/>
  <c r="AX30" i="12"/>
  <c r="AX29" i="12"/>
  <c r="AX28" i="12"/>
  <c r="AX27" i="12"/>
  <c r="AX26" i="12"/>
  <c r="AX25" i="12"/>
  <c r="AX24" i="12"/>
  <c r="AX23" i="12"/>
  <c r="AX22" i="12"/>
  <c r="AX21" i="12"/>
  <c r="AX20" i="12"/>
  <c r="AX19" i="12"/>
  <c r="AX18" i="12"/>
  <c r="AX17" i="12"/>
  <c r="AX16" i="12"/>
  <c r="AX15" i="12"/>
  <c r="AX14" i="12"/>
  <c r="AX13" i="12"/>
  <c r="AX12" i="12"/>
  <c r="AX11" i="12"/>
  <c r="AX10" i="12"/>
  <c r="AX9" i="12"/>
  <c r="AX8" i="12"/>
  <c r="AX7" i="12"/>
  <c r="AX6" i="12"/>
  <c r="AX5" i="12"/>
  <c r="AX4" i="12"/>
  <c r="AX3" i="12"/>
  <c r="AS30" i="12"/>
  <c r="AS29" i="12"/>
  <c r="AS28" i="12"/>
  <c r="AS27" i="12"/>
  <c r="AS26" i="12"/>
  <c r="AS25" i="12"/>
  <c r="AS24" i="12"/>
  <c r="AS23" i="12"/>
  <c r="AS22" i="12"/>
  <c r="AS21" i="12"/>
  <c r="AS20" i="12"/>
  <c r="AS19" i="12"/>
  <c r="AS18" i="12"/>
  <c r="AS17" i="12"/>
  <c r="AS16" i="12"/>
  <c r="AS15" i="12"/>
  <c r="AS14" i="12"/>
  <c r="AS13" i="12"/>
  <c r="AS12" i="12"/>
  <c r="AS11" i="12"/>
  <c r="AS10" i="12"/>
  <c r="AS9" i="12"/>
  <c r="AS8" i="12"/>
  <c r="AS7" i="12"/>
  <c r="AS6" i="12"/>
  <c r="AS5" i="12"/>
  <c r="AS4" i="12"/>
  <c r="AS3" i="12"/>
  <c r="AN30" i="12"/>
  <c r="AN29" i="12"/>
  <c r="AN28" i="12"/>
  <c r="AN27" i="12"/>
  <c r="AN26" i="12"/>
  <c r="AN25" i="12"/>
  <c r="AN24" i="12"/>
  <c r="AN23" i="12"/>
  <c r="AN22" i="12"/>
  <c r="AN21" i="12"/>
  <c r="AN20" i="12"/>
  <c r="AN19" i="12"/>
  <c r="AN18" i="12"/>
  <c r="AN17" i="12"/>
  <c r="AN16" i="12"/>
  <c r="AN15" i="12"/>
  <c r="AN14" i="12"/>
  <c r="AN13" i="12"/>
  <c r="AN12" i="12"/>
  <c r="AN11" i="12"/>
  <c r="AN10" i="12"/>
  <c r="AN9" i="12"/>
  <c r="AN8" i="12"/>
  <c r="AN7" i="12"/>
  <c r="AN6" i="12"/>
  <c r="AN5" i="12"/>
  <c r="AN4" i="12"/>
  <c r="AN3" i="12"/>
  <c r="AI30" i="12"/>
  <c r="AI29" i="12"/>
  <c r="AI28" i="12"/>
  <c r="AI27" i="12"/>
  <c r="AI26" i="12"/>
  <c r="AI25" i="12"/>
  <c r="AI24" i="12"/>
  <c r="AI23" i="12"/>
  <c r="AI22" i="12"/>
  <c r="AI21" i="12"/>
  <c r="AI20" i="12"/>
  <c r="AI19" i="12"/>
  <c r="AI18" i="12"/>
  <c r="AI17" i="12"/>
  <c r="AI16" i="12"/>
  <c r="AI15" i="12"/>
  <c r="AI14" i="12"/>
  <c r="AI13" i="12"/>
  <c r="AI12" i="12"/>
  <c r="AI11" i="12"/>
  <c r="AI10" i="12"/>
  <c r="AI9" i="12"/>
  <c r="AI8" i="12"/>
  <c r="AI7" i="12"/>
  <c r="AI6" i="12"/>
  <c r="AI5" i="12"/>
  <c r="AI4" i="12"/>
  <c r="AI3" i="12"/>
  <c r="AD30" i="12"/>
  <c r="AD29" i="12"/>
  <c r="AD28" i="12"/>
  <c r="AD27" i="12"/>
  <c r="AD26" i="12"/>
  <c r="AD25" i="12"/>
  <c r="AD24" i="12"/>
  <c r="AD23" i="12"/>
  <c r="AD22" i="12"/>
  <c r="AD21" i="12"/>
  <c r="AD20" i="12"/>
  <c r="AD19" i="12"/>
  <c r="AD18" i="12"/>
  <c r="AD17" i="12"/>
  <c r="AD16" i="12"/>
  <c r="AD15" i="12"/>
  <c r="AD14" i="12"/>
  <c r="AD13" i="12"/>
  <c r="AD12" i="12"/>
  <c r="AD11" i="12"/>
  <c r="AD10" i="12"/>
  <c r="AD9" i="12"/>
  <c r="AD8" i="12"/>
  <c r="AD7" i="12"/>
  <c r="AD6" i="12"/>
  <c r="AD5" i="12"/>
  <c r="AD4" i="12"/>
  <c r="AD3" i="12"/>
  <c r="Y30" i="12"/>
  <c r="Y29" i="12"/>
  <c r="Y28" i="12"/>
  <c r="Y27" i="12"/>
  <c r="Y26" i="12"/>
  <c r="Y25" i="12"/>
  <c r="Y24" i="12"/>
  <c r="Y23" i="12"/>
  <c r="Y22" i="12"/>
  <c r="Y21" i="12"/>
  <c r="Y20" i="12"/>
  <c r="Y19" i="12"/>
  <c r="Y18" i="12"/>
  <c r="Y17" i="12"/>
  <c r="Y16" i="12"/>
  <c r="Y15" i="12"/>
  <c r="Y14" i="12"/>
  <c r="Y13" i="12"/>
  <c r="Y12" i="12"/>
  <c r="Y11" i="12"/>
  <c r="Y10" i="12"/>
  <c r="Y9" i="12"/>
  <c r="Y8" i="12"/>
  <c r="Y7" i="12"/>
  <c r="Y6" i="12"/>
  <c r="Y5" i="12"/>
  <c r="Y4" i="12"/>
  <c r="Y3" i="12"/>
  <c r="T30" i="12"/>
  <c r="T29" i="12"/>
  <c r="T28" i="12"/>
  <c r="T27" i="12"/>
  <c r="T26" i="12"/>
  <c r="T25" i="12"/>
  <c r="T24" i="12"/>
  <c r="T23" i="12"/>
  <c r="T22" i="12"/>
  <c r="T21" i="12"/>
  <c r="T20" i="12"/>
  <c r="T19" i="12"/>
  <c r="T18" i="12"/>
  <c r="T17" i="12"/>
  <c r="T16" i="12"/>
  <c r="T15" i="12"/>
  <c r="T14" i="12"/>
  <c r="T13" i="12"/>
  <c r="T12" i="12"/>
  <c r="T11" i="12"/>
  <c r="T10" i="12"/>
  <c r="T9" i="12"/>
  <c r="T8" i="12"/>
  <c r="T7" i="12"/>
  <c r="T6" i="12"/>
  <c r="T5" i="12"/>
  <c r="T4" i="12"/>
  <c r="T3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O4" i="12"/>
  <c r="O3" i="12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6" i="11"/>
  <c r="I5" i="11"/>
  <c r="I4" i="11"/>
  <c r="I3" i="11"/>
  <c r="BC30" i="11"/>
  <c r="BC29" i="11"/>
  <c r="BC28" i="11"/>
  <c r="BC27" i="11"/>
  <c r="BC26" i="11"/>
  <c r="BC25" i="11"/>
  <c r="BC24" i="11"/>
  <c r="BC23" i="11"/>
  <c r="BC22" i="11"/>
  <c r="BC21" i="11"/>
  <c r="BC20" i="11"/>
  <c r="BC19" i="11"/>
  <c r="BC18" i="11"/>
  <c r="BC17" i="11"/>
  <c r="BC16" i="11"/>
  <c r="BC15" i="11"/>
  <c r="BC14" i="11"/>
  <c r="BC13" i="11"/>
  <c r="BC12" i="11"/>
  <c r="BC11" i="11"/>
  <c r="BC10" i="11"/>
  <c r="BC9" i="11"/>
  <c r="BC8" i="11"/>
  <c r="BC7" i="11"/>
  <c r="BC6" i="11"/>
  <c r="BC5" i="11"/>
  <c r="BC4" i="11"/>
  <c r="BC3" i="11"/>
  <c r="AX30" i="11"/>
  <c r="AX29" i="11"/>
  <c r="AX28" i="11"/>
  <c r="AX27" i="11"/>
  <c r="AX26" i="11"/>
  <c r="AX25" i="11"/>
  <c r="AX24" i="11"/>
  <c r="AX23" i="11"/>
  <c r="AX22" i="11"/>
  <c r="AX21" i="11"/>
  <c r="AX20" i="11"/>
  <c r="AX19" i="11"/>
  <c r="AX18" i="11"/>
  <c r="AX17" i="11"/>
  <c r="AX16" i="11"/>
  <c r="AX15" i="11"/>
  <c r="AX14" i="11"/>
  <c r="AX13" i="11"/>
  <c r="AX12" i="11"/>
  <c r="AX11" i="11"/>
  <c r="AX10" i="11"/>
  <c r="AX9" i="11"/>
  <c r="AX8" i="11"/>
  <c r="AX7" i="11"/>
  <c r="AX6" i="11"/>
  <c r="AX5" i="11"/>
  <c r="AX4" i="11"/>
  <c r="AX3" i="11"/>
  <c r="AS30" i="11"/>
  <c r="AS29" i="11"/>
  <c r="AS28" i="11"/>
  <c r="AS27" i="11"/>
  <c r="AS26" i="11"/>
  <c r="AS25" i="11"/>
  <c r="AS24" i="11"/>
  <c r="AS23" i="11"/>
  <c r="AS22" i="11"/>
  <c r="AS21" i="11"/>
  <c r="AS20" i="11"/>
  <c r="AS19" i="11"/>
  <c r="AS18" i="11"/>
  <c r="AS17" i="11"/>
  <c r="AS16" i="11"/>
  <c r="AS15" i="11"/>
  <c r="AS14" i="11"/>
  <c r="AS13" i="11"/>
  <c r="AS12" i="11"/>
  <c r="AS11" i="11"/>
  <c r="AS10" i="11"/>
  <c r="AS9" i="11"/>
  <c r="AS8" i="11"/>
  <c r="AS7" i="11"/>
  <c r="AS6" i="11"/>
  <c r="AS5" i="11"/>
  <c r="AS4" i="11"/>
  <c r="AS3" i="11"/>
  <c r="AN30" i="11"/>
  <c r="AN29" i="11"/>
  <c r="AN28" i="11"/>
  <c r="AN27" i="11"/>
  <c r="AN26" i="11"/>
  <c r="AN25" i="11"/>
  <c r="AN24" i="11"/>
  <c r="AN23" i="11"/>
  <c r="AN22" i="11"/>
  <c r="AN21" i="11"/>
  <c r="AN20" i="11"/>
  <c r="AN19" i="11"/>
  <c r="AN18" i="11"/>
  <c r="AN17" i="11"/>
  <c r="AN16" i="11"/>
  <c r="AN15" i="11"/>
  <c r="AN14" i="11"/>
  <c r="AN13" i="11"/>
  <c r="AN12" i="11"/>
  <c r="AN11" i="11"/>
  <c r="AN10" i="11"/>
  <c r="AN9" i="11"/>
  <c r="AN8" i="11"/>
  <c r="AN7" i="11"/>
  <c r="AN6" i="11"/>
  <c r="AN5" i="11"/>
  <c r="AN4" i="11"/>
  <c r="AN3" i="11"/>
  <c r="AI30" i="11"/>
  <c r="AI29" i="11"/>
  <c r="AI28" i="11"/>
  <c r="AI27" i="11"/>
  <c r="AI26" i="11"/>
  <c r="AI25" i="11"/>
  <c r="AI24" i="11"/>
  <c r="AI23" i="11"/>
  <c r="AI22" i="11"/>
  <c r="AI21" i="11"/>
  <c r="AI20" i="11"/>
  <c r="AI19" i="11"/>
  <c r="AI18" i="11"/>
  <c r="AI17" i="11"/>
  <c r="AI16" i="11"/>
  <c r="AI15" i="11"/>
  <c r="AI14" i="11"/>
  <c r="AI13" i="11"/>
  <c r="AI12" i="11"/>
  <c r="AI11" i="11"/>
  <c r="AI10" i="11"/>
  <c r="AI9" i="11"/>
  <c r="AI8" i="11"/>
  <c r="AI7" i="11"/>
  <c r="AI6" i="11"/>
  <c r="AI5" i="11"/>
  <c r="AI4" i="11"/>
  <c r="AI3" i="11"/>
  <c r="AD30" i="11"/>
  <c r="AD29" i="11"/>
  <c r="AD28" i="11"/>
  <c r="AD27" i="11"/>
  <c r="AD26" i="11"/>
  <c r="AD25" i="11"/>
  <c r="AD24" i="11"/>
  <c r="AD23" i="11"/>
  <c r="AD22" i="11"/>
  <c r="AD21" i="11"/>
  <c r="AD20" i="11"/>
  <c r="AD19" i="11"/>
  <c r="AD18" i="11"/>
  <c r="AD17" i="11"/>
  <c r="AD16" i="11"/>
  <c r="AD15" i="11"/>
  <c r="AD14" i="11"/>
  <c r="AD13" i="11"/>
  <c r="AD12" i="11"/>
  <c r="AD11" i="11"/>
  <c r="AD10" i="11"/>
  <c r="AD9" i="11"/>
  <c r="AD8" i="11"/>
  <c r="AD7" i="11"/>
  <c r="AD6" i="11"/>
  <c r="AD5" i="11"/>
  <c r="AD4" i="11"/>
  <c r="AD3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Y8" i="11"/>
  <c r="Y7" i="11"/>
  <c r="Y6" i="11"/>
  <c r="Y5" i="11"/>
  <c r="Y4" i="11"/>
  <c r="Y3" i="11"/>
  <c r="T30" i="11"/>
  <c r="T29" i="11"/>
  <c r="T28" i="11"/>
  <c r="T27" i="11"/>
  <c r="T26" i="11"/>
  <c r="T25" i="11"/>
  <c r="T24" i="11"/>
  <c r="T23" i="11"/>
  <c r="T22" i="11"/>
  <c r="T21" i="11"/>
  <c r="T20" i="11"/>
  <c r="T19" i="11"/>
  <c r="T18" i="11"/>
  <c r="T17" i="11"/>
  <c r="T16" i="11"/>
  <c r="T15" i="11"/>
  <c r="T14" i="11"/>
  <c r="T13" i="11"/>
  <c r="T12" i="11"/>
  <c r="T11" i="11"/>
  <c r="T10" i="11"/>
  <c r="T9" i="11"/>
  <c r="T8" i="11"/>
  <c r="T7" i="11"/>
  <c r="T6" i="11"/>
  <c r="T5" i="11"/>
  <c r="T4" i="11"/>
  <c r="T3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O4" i="11"/>
  <c r="O3" i="11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2" i="10"/>
  <c r="I11" i="10"/>
  <c r="I10" i="10"/>
  <c r="I9" i="10"/>
  <c r="I8" i="10"/>
  <c r="I7" i="10"/>
  <c r="I6" i="10"/>
  <c r="I5" i="10"/>
  <c r="I4" i="10"/>
  <c r="I3" i="10"/>
  <c r="AS30" i="10"/>
  <c r="AS29" i="10"/>
  <c r="AS28" i="10"/>
  <c r="AS27" i="10"/>
  <c r="AS26" i="10"/>
  <c r="AS25" i="10"/>
  <c r="AS24" i="10"/>
  <c r="AS23" i="10"/>
  <c r="AS22" i="10"/>
  <c r="AS21" i="10"/>
  <c r="AS20" i="10"/>
  <c r="AS19" i="10"/>
  <c r="AS18" i="10"/>
  <c r="AS17" i="10"/>
  <c r="AS16" i="10"/>
  <c r="AS15" i="10"/>
  <c r="AS14" i="10"/>
  <c r="AS13" i="10"/>
  <c r="AS12" i="10"/>
  <c r="AS11" i="10"/>
  <c r="AS10" i="10"/>
  <c r="AS9" i="10"/>
  <c r="AS8" i="10"/>
  <c r="AS7" i="10"/>
  <c r="AS6" i="10"/>
  <c r="AS5" i="10"/>
  <c r="AS4" i="10"/>
  <c r="AS3" i="10"/>
  <c r="AN30" i="10"/>
  <c r="AN29" i="10"/>
  <c r="AN28" i="10"/>
  <c r="AN27" i="10"/>
  <c r="AN26" i="10"/>
  <c r="AN25" i="10"/>
  <c r="AN24" i="10"/>
  <c r="AN23" i="10"/>
  <c r="AN22" i="10"/>
  <c r="AN21" i="10"/>
  <c r="AN20" i="10"/>
  <c r="AN19" i="10"/>
  <c r="AN18" i="10"/>
  <c r="AN17" i="10"/>
  <c r="AN16" i="10"/>
  <c r="AN15" i="10"/>
  <c r="AN14" i="10"/>
  <c r="AN13" i="10"/>
  <c r="AN12" i="10"/>
  <c r="AN11" i="10"/>
  <c r="AN10" i="10"/>
  <c r="AN9" i="10"/>
  <c r="AN8" i="10"/>
  <c r="AN7" i="10"/>
  <c r="AN6" i="10"/>
  <c r="AN5" i="10"/>
  <c r="AN4" i="10"/>
  <c r="AN3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3" i="10"/>
  <c r="AD30" i="10"/>
  <c r="AD29" i="10"/>
  <c r="AD28" i="10"/>
  <c r="AD27" i="10"/>
  <c r="AD26" i="10"/>
  <c r="AD25" i="10"/>
  <c r="AD24" i="10"/>
  <c r="AD23" i="10"/>
  <c r="AD22" i="10"/>
  <c r="AD21" i="10"/>
  <c r="AD20" i="10"/>
  <c r="AD19" i="10"/>
  <c r="AD18" i="10"/>
  <c r="AD17" i="10"/>
  <c r="AD16" i="10"/>
  <c r="AD15" i="10"/>
  <c r="AD14" i="10"/>
  <c r="AD13" i="10"/>
  <c r="AD12" i="10"/>
  <c r="AD11" i="10"/>
  <c r="AD10" i="10"/>
  <c r="AD9" i="10"/>
  <c r="AD8" i="10"/>
  <c r="AD7" i="10"/>
  <c r="AD6" i="10"/>
  <c r="AD5" i="10"/>
  <c r="AD4" i="10"/>
  <c r="AD3" i="10"/>
  <c r="Y30" i="10"/>
  <c r="Y29" i="10"/>
  <c r="Y28" i="10"/>
  <c r="Y27" i="10"/>
  <c r="Y26" i="10"/>
  <c r="Y25" i="10"/>
  <c r="Y24" i="10"/>
  <c r="Y23" i="10"/>
  <c r="Y22" i="10"/>
  <c r="Y21" i="10"/>
  <c r="Y20" i="10"/>
  <c r="Y19" i="10"/>
  <c r="Y18" i="10"/>
  <c r="Y17" i="10"/>
  <c r="Y16" i="10"/>
  <c r="Y15" i="10"/>
  <c r="Y14" i="10"/>
  <c r="Y13" i="10"/>
  <c r="Y12" i="10"/>
  <c r="Y11" i="10"/>
  <c r="Y10" i="10"/>
  <c r="Y9" i="10"/>
  <c r="Y8" i="10"/>
  <c r="Y7" i="10"/>
  <c r="Y6" i="10"/>
  <c r="Y5" i="10"/>
  <c r="Y4" i="10"/>
  <c r="Y3" i="10"/>
  <c r="T30" i="10"/>
  <c r="T29" i="10"/>
  <c r="T28" i="10"/>
  <c r="T27" i="10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  <c r="T8" i="10"/>
  <c r="T7" i="10"/>
  <c r="T6" i="10"/>
  <c r="T5" i="10"/>
  <c r="T4" i="10"/>
  <c r="T3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6" i="10"/>
  <c r="O5" i="10"/>
  <c r="O4" i="10"/>
  <c r="O3" i="10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I3" i="9"/>
  <c r="AX30" i="9"/>
  <c r="AX29" i="9"/>
  <c r="AX28" i="9"/>
  <c r="AX27" i="9"/>
  <c r="AX26" i="9"/>
  <c r="AX25" i="9"/>
  <c r="AX24" i="9"/>
  <c r="AX23" i="9"/>
  <c r="AX22" i="9"/>
  <c r="AX21" i="9"/>
  <c r="AX20" i="9"/>
  <c r="AX19" i="9"/>
  <c r="AX18" i="9"/>
  <c r="AX17" i="9"/>
  <c r="AX16" i="9"/>
  <c r="AX15" i="9"/>
  <c r="AX14" i="9"/>
  <c r="AX13" i="9"/>
  <c r="AX12" i="9"/>
  <c r="AX11" i="9"/>
  <c r="AX10" i="9"/>
  <c r="AX9" i="9"/>
  <c r="AX8" i="9"/>
  <c r="AX7" i="9"/>
  <c r="AX6" i="9"/>
  <c r="AX5" i="9"/>
  <c r="AX4" i="9"/>
  <c r="AX3" i="9"/>
  <c r="AS30" i="9"/>
  <c r="AS29" i="9"/>
  <c r="AS28" i="9"/>
  <c r="AS27" i="9"/>
  <c r="AS26" i="9"/>
  <c r="AS25" i="9"/>
  <c r="AS24" i="9"/>
  <c r="AS23" i="9"/>
  <c r="AS22" i="9"/>
  <c r="AS21" i="9"/>
  <c r="AS20" i="9"/>
  <c r="AS19" i="9"/>
  <c r="AS18" i="9"/>
  <c r="AS17" i="9"/>
  <c r="AS16" i="9"/>
  <c r="AS15" i="9"/>
  <c r="AS14" i="9"/>
  <c r="AS13" i="9"/>
  <c r="AS12" i="9"/>
  <c r="AS11" i="9"/>
  <c r="AS10" i="9"/>
  <c r="AS9" i="9"/>
  <c r="AS8" i="9"/>
  <c r="AS7" i="9"/>
  <c r="AS6" i="9"/>
  <c r="AS5" i="9"/>
  <c r="AS4" i="9"/>
  <c r="AS3" i="9"/>
  <c r="AN30" i="9"/>
  <c r="AN29" i="9"/>
  <c r="AN28" i="9"/>
  <c r="AN27" i="9"/>
  <c r="AN26" i="9"/>
  <c r="AN25" i="9"/>
  <c r="AN24" i="9"/>
  <c r="AN23" i="9"/>
  <c r="AN22" i="9"/>
  <c r="AN21" i="9"/>
  <c r="AN20" i="9"/>
  <c r="AN19" i="9"/>
  <c r="AN18" i="9"/>
  <c r="AN17" i="9"/>
  <c r="AN16" i="9"/>
  <c r="AN15" i="9"/>
  <c r="AN14" i="9"/>
  <c r="AN13" i="9"/>
  <c r="AN12" i="9"/>
  <c r="AN11" i="9"/>
  <c r="AN10" i="9"/>
  <c r="AN9" i="9"/>
  <c r="AN8" i="9"/>
  <c r="AN7" i="9"/>
  <c r="AN6" i="9"/>
  <c r="AN5" i="9"/>
  <c r="AN4" i="9"/>
  <c r="AN3" i="9"/>
  <c r="AI30" i="9"/>
  <c r="AI29" i="9"/>
  <c r="AI28" i="9"/>
  <c r="AI27" i="9"/>
  <c r="AI26" i="9"/>
  <c r="AI25" i="9"/>
  <c r="AI24" i="9"/>
  <c r="AI23" i="9"/>
  <c r="AI22" i="9"/>
  <c r="AI21" i="9"/>
  <c r="AI20" i="9"/>
  <c r="AI19" i="9"/>
  <c r="AI18" i="9"/>
  <c r="AI17" i="9"/>
  <c r="AI16" i="9"/>
  <c r="AI15" i="9"/>
  <c r="AI14" i="9"/>
  <c r="AI13" i="9"/>
  <c r="AI12" i="9"/>
  <c r="AI11" i="9"/>
  <c r="AI10" i="9"/>
  <c r="AI9" i="9"/>
  <c r="AI8" i="9"/>
  <c r="AI7" i="9"/>
  <c r="AI6" i="9"/>
  <c r="AI5" i="9"/>
  <c r="AI4" i="9"/>
  <c r="AI3" i="9"/>
  <c r="AD30" i="9"/>
  <c r="AD29" i="9"/>
  <c r="AD28" i="9"/>
  <c r="AD27" i="9"/>
  <c r="AD26" i="9"/>
  <c r="AD25" i="9"/>
  <c r="AD24" i="9"/>
  <c r="AD23" i="9"/>
  <c r="AD22" i="9"/>
  <c r="AD21" i="9"/>
  <c r="AD20" i="9"/>
  <c r="AD19" i="9"/>
  <c r="AD18" i="9"/>
  <c r="AD17" i="9"/>
  <c r="AD16" i="9"/>
  <c r="AD15" i="9"/>
  <c r="AD14" i="9"/>
  <c r="AD13" i="9"/>
  <c r="AD12" i="9"/>
  <c r="AD11" i="9"/>
  <c r="AD10" i="9"/>
  <c r="AD9" i="9"/>
  <c r="AD8" i="9"/>
  <c r="AD7" i="9"/>
  <c r="AD6" i="9"/>
  <c r="AD5" i="9"/>
  <c r="AD4" i="9"/>
  <c r="AD3" i="9"/>
  <c r="Y30" i="9"/>
  <c r="Y29" i="9"/>
  <c r="Y28" i="9"/>
  <c r="Y27" i="9"/>
  <c r="Y26" i="9"/>
  <c r="Y25" i="9"/>
  <c r="Y24" i="9"/>
  <c r="Y23" i="9"/>
  <c r="Y22" i="9"/>
  <c r="Y21" i="9"/>
  <c r="Y20" i="9"/>
  <c r="Y19" i="9"/>
  <c r="Y18" i="9"/>
  <c r="Y17" i="9"/>
  <c r="Y16" i="9"/>
  <c r="Y15" i="9"/>
  <c r="Y14" i="9"/>
  <c r="Y13" i="9"/>
  <c r="Y12" i="9"/>
  <c r="Y11" i="9"/>
  <c r="Y10" i="9"/>
  <c r="Y9" i="9"/>
  <c r="Y8" i="9"/>
  <c r="Y7" i="9"/>
  <c r="Y6" i="9"/>
  <c r="Y5" i="9"/>
  <c r="Y4" i="9"/>
  <c r="Y3" i="9"/>
  <c r="T30" i="9"/>
  <c r="T29" i="9"/>
  <c r="T28" i="9"/>
  <c r="T27" i="9"/>
  <c r="T26" i="9"/>
  <c r="T25" i="9"/>
  <c r="T24" i="9"/>
  <c r="T23" i="9"/>
  <c r="T22" i="9"/>
  <c r="T21" i="9"/>
  <c r="T20" i="9"/>
  <c r="T19" i="9"/>
  <c r="T18" i="9"/>
  <c r="T17" i="9"/>
  <c r="T16" i="9"/>
  <c r="T15" i="9"/>
  <c r="T14" i="9"/>
  <c r="T13" i="9"/>
  <c r="T12" i="9"/>
  <c r="T11" i="9"/>
  <c r="T10" i="9"/>
  <c r="T9" i="9"/>
  <c r="T8" i="9"/>
  <c r="T7" i="9"/>
  <c r="T6" i="9"/>
  <c r="T5" i="9"/>
  <c r="T4" i="9"/>
  <c r="T3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O5" i="9"/>
  <c r="O4" i="9"/>
  <c r="O3" i="9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AD30" i="8"/>
  <c r="AD29" i="8"/>
  <c r="AD28" i="8"/>
  <c r="AD27" i="8"/>
  <c r="AD26" i="8"/>
  <c r="AD25" i="8"/>
  <c r="AD24" i="8"/>
  <c r="AD23" i="8"/>
  <c r="AD22" i="8"/>
  <c r="AD21" i="8"/>
  <c r="AD20" i="8"/>
  <c r="AD19" i="8"/>
  <c r="AD18" i="8"/>
  <c r="AD17" i="8"/>
  <c r="AD16" i="8"/>
  <c r="AD15" i="8"/>
  <c r="AD14" i="8"/>
  <c r="AD13" i="8"/>
  <c r="AD12" i="8"/>
  <c r="AD11" i="8"/>
  <c r="AD10" i="8"/>
  <c r="AD9" i="8"/>
  <c r="AD8" i="8"/>
  <c r="AD7" i="8"/>
  <c r="AD6" i="8"/>
  <c r="AD5" i="8"/>
  <c r="AD4" i="8"/>
  <c r="AD3" i="8"/>
  <c r="Y30" i="8"/>
  <c r="Y29" i="8"/>
  <c r="Y28" i="8"/>
  <c r="Y27" i="8"/>
  <c r="Y26" i="8"/>
  <c r="Y25" i="8"/>
  <c r="Y24" i="8"/>
  <c r="Y23" i="8"/>
  <c r="Y22" i="8"/>
  <c r="Y21" i="8"/>
  <c r="Y20" i="8"/>
  <c r="Y19" i="8"/>
  <c r="Y18" i="8"/>
  <c r="Y17" i="8"/>
  <c r="Y16" i="8"/>
  <c r="Y15" i="8"/>
  <c r="Y14" i="8"/>
  <c r="Y13" i="8"/>
  <c r="Y12" i="8"/>
  <c r="Y11" i="8"/>
  <c r="Y10" i="8"/>
  <c r="Y9" i="8"/>
  <c r="Y8" i="8"/>
  <c r="Y7" i="8"/>
  <c r="Y6" i="8"/>
  <c r="Y5" i="8"/>
  <c r="Y4" i="8"/>
  <c r="Y3" i="8"/>
  <c r="T30" i="8"/>
  <c r="T29" i="8"/>
  <c r="T28" i="8"/>
  <c r="T27" i="8"/>
  <c r="T26" i="8"/>
  <c r="T25" i="8"/>
  <c r="T24" i="8"/>
  <c r="T23" i="8"/>
  <c r="T22" i="8"/>
  <c r="T21" i="8"/>
  <c r="T20" i="8"/>
  <c r="T19" i="8"/>
  <c r="T18" i="8"/>
  <c r="T17" i="8"/>
  <c r="T16" i="8"/>
  <c r="T15" i="8"/>
  <c r="T14" i="8"/>
  <c r="T13" i="8"/>
  <c r="T12" i="8"/>
  <c r="T11" i="8"/>
  <c r="T10" i="8"/>
  <c r="T9" i="8"/>
  <c r="T8" i="8"/>
  <c r="T7" i="8"/>
  <c r="T6" i="8"/>
  <c r="T5" i="8"/>
  <c r="T4" i="8"/>
  <c r="T3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3" i="8"/>
  <c r="I13" i="10" l="1"/>
  <c r="I14" i="1" s="1"/>
  <c r="C13" i="30" s="1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BH30" i="7"/>
  <c r="BH29" i="7"/>
  <c r="BH28" i="7"/>
  <c r="BH27" i="7"/>
  <c r="BH26" i="7"/>
  <c r="BH25" i="7"/>
  <c r="BH24" i="7"/>
  <c r="BH23" i="7"/>
  <c r="BH22" i="7"/>
  <c r="BH21" i="7"/>
  <c r="BH20" i="7"/>
  <c r="BH19" i="7"/>
  <c r="BH18" i="7"/>
  <c r="BH17" i="7"/>
  <c r="BH16" i="7"/>
  <c r="BH15" i="7"/>
  <c r="BH14" i="7"/>
  <c r="BH13" i="7"/>
  <c r="BH12" i="7"/>
  <c r="BH11" i="7"/>
  <c r="BH10" i="7"/>
  <c r="BH9" i="7"/>
  <c r="BH8" i="7"/>
  <c r="BH7" i="7"/>
  <c r="BH6" i="7"/>
  <c r="BH5" i="7"/>
  <c r="BH4" i="7"/>
  <c r="BH3" i="7"/>
  <c r="BC30" i="7"/>
  <c r="BC29" i="7"/>
  <c r="BC28" i="7"/>
  <c r="BC27" i="7"/>
  <c r="BC26" i="7"/>
  <c r="BC25" i="7"/>
  <c r="BC24" i="7"/>
  <c r="BC23" i="7"/>
  <c r="BC22" i="7"/>
  <c r="BC21" i="7"/>
  <c r="BC20" i="7"/>
  <c r="BC19" i="7"/>
  <c r="BC18" i="7"/>
  <c r="BC17" i="7"/>
  <c r="BC16" i="7"/>
  <c r="BC15" i="7"/>
  <c r="BC14" i="7"/>
  <c r="BC13" i="7"/>
  <c r="BC12" i="7"/>
  <c r="BC11" i="7"/>
  <c r="BC10" i="7"/>
  <c r="BC9" i="7"/>
  <c r="BC8" i="7"/>
  <c r="BC7" i="7"/>
  <c r="BC6" i="7"/>
  <c r="BC5" i="7"/>
  <c r="BC4" i="7"/>
  <c r="BC3" i="7"/>
  <c r="AX30" i="7"/>
  <c r="AX29" i="7"/>
  <c r="AX28" i="7"/>
  <c r="AX27" i="7"/>
  <c r="AX26" i="7"/>
  <c r="AX25" i="7"/>
  <c r="AX24" i="7"/>
  <c r="AX23" i="7"/>
  <c r="AX22" i="7"/>
  <c r="AX21" i="7"/>
  <c r="AX20" i="7"/>
  <c r="AX19" i="7"/>
  <c r="AX18" i="7"/>
  <c r="AX17" i="7"/>
  <c r="AX16" i="7"/>
  <c r="AX15" i="7"/>
  <c r="AX14" i="7"/>
  <c r="AX13" i="7"/>
  <c r="AX12" i="7"/>
  <c r="AX11" i="7"/>
  <c r="AX10" i="7"/>
  <c r="AX9" i="7"/>
  <c r="AX8" i="7"/>
  <c r="AX7" i="7"/>
  <c r="AX6" i="7"/>
  <c r="AX5" i="7"/>
  <c r="AX4" i="7"/>
  <c r="AX3" i="7"/>
  <c r="AS30" i="7"/>
  <c r="AS29" i="7"/>
  <c r="AS28" i="7"/>
  <c r="AS27" i="7"/>
  <c r="AS26" i="7"/>
  <c r="AS25" i="7"/>
  <c r="AS24" i="7"/>
  <c r="AS23" i="7"/>
  <c r="AS22" i="7"/>
  <c r="AS21" i="7"/>
  <c r="AS20" i="7"/>
  <c r="AS19" i="7"/>
  <c r="AS18" i="7"/>
  <c r="AS17" i="7"/>
  <c r="AS16" i="7"/>
  <c r="AS15" i="7"/>
  <c r="AS14" i="7"/>
  <c r="AS13" i="7"/>
  <c r="AS12" i="7"/>
  <c r="AS11" i="7"/>
  <c r="AS10" i="7"/>
  <c r="AS9" i="7"/>
  <c r="AS8" i="7"/>
  <c r="AS7" i="7"/>
  <c r="AS6" i="7"/>
  <c r="AS5" i="7"/>
  <c r="AS4" i="7"/>
  <c r="AS3" i="7"/>
  <c r="AN30" i="7"/>
  <c r="AN29" i="7"/>
  <c r="AN28" i="7"/>
  <c r="AN27" i="7"/>
  <c r="AN26" i="7"/>
  <c r="AN25" i="7"/>
  <c r="AN24" i="7"/>
  <c r="AN23" i="7"/>
  <c r="AN22" i="7"/>
  <c r="AN21" i="7"/>
  <c r="AN20" i="7"/>
  <c r="AN19" i="7"/>
  <c r="AN18" i="7"/>
  <c r="AN17" i="7"/>
  <c r="AN16" i="7"/>
  <c r="AN15" i="7"/>
  <c r="AN14" i="7"/>
  <c r="AN13" i="7"/>
  <c r="AN12" i="7"/>
  <c r="AN11" i="7"/>
  <c r="AN10" i="7"/>
  <c r="AN9" i="7"/>
  <c r="AN8" i="7"/>
  <c r="AN7" i="7"/>
  <c r="AN6" i="7"/>
  <c r="AN5" i="7"/>
  <c r="AN4" i="7"/>
  <c r="AN3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I10" i="7"/>
  <c r="AI9" i="7"/>
  <c r="AI8" i="7"/>
  <c r="AI7" i="7"/>
  <c r="AI6" i="7"/>
  <c r="AI5" i="7"/>
  <c r="AI4" i="7"/>
  <c r="AI3" i="7"/>
  <c r="AD30" i="7"/>
  <c r="AD29" i="7"/>
  <c r="AD28" i="7"/>
  <c r="AD27" i="7"/>
  <c r="AD26" i="7"/>
  <c r="AD25" i="7"/>
  <c r="AD24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AD10" i="7"/>
  <c r="AD9" i="7"/>
  <c r="AD8" i="7"/>
  <c r="AD7" i="7"/>
  <c r="AD6" i="7"/>
  <c r="AD5" i="7"/>
  <c r="AD4" i="7"/>
  <c r="AD3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Y6" i="7"/>
  <c r="Y5" i="7"/>
  <c r="Y4" i="7"/>
  <c r="Y3" i="7"/>
  <c r="T30" i="7"/>
  <c r="T29" i="7"/>
  <c r="T28" i="7"/>
  <c r="T27" i="7"/>
  <c r="T26" i="7"/>
  <c r="T25" i="7"/>
  <c r="T24" i="7"/>
  <c r="T23" i="7"/>
  <c r="T22" i="7"/>
  <c r="T21" i="7"/>
  <c r="T20" i="7"/>
  <c r="T19" i="7"/>
  <c r="T18" i="7"/>
  <c r="T17" i="7"/>
  <c r="T16" i="7"/>
  <c r="T15" i="7"/>
  <c r="T14" i="7"/>
  <c r="T13" i="7"/>
  <c r="T12" i="7"/>
  <c r="T11" i="7"/>
  <c r="T10" i="7"/>
  <c r="T9" i="7"/>
  <c r="T8" i="7"/>
  <c r="T7" i="7"/>
  <c r="T6" i="7"/>
  <c r="T5" i="7"/>
  <c r="T4" i="7"/>
  <c r="T3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O4" i="7"/>
  <c r="O3" i="7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1" i="6"/>
  <c r="I10" i="6"/>
  <c r="I9" i="6"/>
  <c r="I8" i="6"/>
  <c r="I7" i="6"/>
  <c r="I6" i="6"/>
  <c r="I5" i="6"/>
  <c r="I4" i="6"/>
  <c r="I3" i="6"/>
  <c r="BM30" i="6"/>
  <c r="BM29" i="6"/>
  <c r="BM28" i="6"/>
  <c r="BM27" i="6"/>
  <c r="BM26" i="6"/>
  <c r="BM25" i="6"/>
  <c r="BM24" i="6"/>
  <c r="BM23" i="6"/>
  <c r="BM22" i="6"/>
  <c r="BM21" i="6"/>
  <c r="BM20" i="6"/>
  <c r="BM19" i="6"/>
  <c r="BM18" i="6"/>
  <c r="BM17" i="6"/>
  <c r="BM16" i="6"/>
  <c r="BM15" i="6"/>
  <c r="BM14" i="6"/>
  <c r="BM13" i="6"/>
  <c r="BM12" i="6"/>
  <c r="BM11" i="6"/>
  <c r="BM10" i="6"/>
  <c r="BM9" i="6"/>
  <c r="BM8" i="6"/>
  <c r="BM7" i="6"/>
  <c r="BM6" i="6"/>
  <c r="BM5" i="6"/>
  <c r="BM4" i="6"/>
  <c r="BM3" i="6"/>
  <c r="BH30" i="6"/>
  <c r="BH29" i="6"/>
  <c r="BH28" i="6"/>
  <c r="BH27" i="6"/>
  <c r="BH26" i="6"/>
  <c r="BH25" i="6"/>
  <c r="BH24" i="6"/>
  <c r="BH23" i="6"/>
  <c r="BH22" i="6"/>
  <c r="BH21" i="6"/>
  <c r="BH20" i="6"/>
  <c r="BH19" i="6"/>
  <c r="BH18" i="6"/>
  <c r="BH17" i="6"/>
  <c r="BH16" i="6"/>
  <c r="BH15" i="6"/>
  <c r="BH14" i="6"/>
  <c r="BH13" i="6"/>
  <c r="BH12" i="6"/>
  <c r="BH11" i="6"/>
  <c r="BH10" i="6"/>
  <c r="BH9" i="6"/>
  <c r="BH8" i="6"/>
  <c r="BH7" i="6"/>
  <c r="BH6" i="6"/>
  <c r="BH5" i="6"/>
  <c r="BH4" i="6"/>
  <c r="BH3" i="6"/>
  <c r="BC30" i="6"/>
  <c r="BC29" i="6"/>
  <c r="BC28" i="6"/>
  <c r="BC27" i="6"/>
  <c r="BC26" i="6"/>
  <c r="BC25" i="6"/>
  <c r="BC24" i="6"/>
  <c r="BC23" i="6"/>
  <c r="BC22" i="6"/>
  <c r="BC21" i="6"/>
  <c r="BC20" i="6"/>
  <c r="BC19" i="6"/>
  <c r="BC18" i="6"/>
  <c r="BC17" i="6"/>
  <c r="BC16" i="6"/>
  <c r="BC15" i="6"/>
  <c r="BC14" i="6"/>
  <c r="BC13" i="6"/>
  <c r="BC12" i="6"/>
  <c r="BC11" i="6"/>
  <c r="BC10" i="6"/>
  <c r="BC9" i="6"/>
  <c r="BC8" i="6"/>
  <c r="BC7" i="6"/>
  <c r="BC6" i="6"/>
  <c r="BC5" i="6"/>
  <c r="BC4" i="6"/>
  <c r="BC3" i="6"/>
  <c r="AX30" i="6"/>
  <c r="AX29" i="6"/>
  <c r="AX28" i="6"/>
  <c r="AX27" i="6"/>
  <c r="AX26" i="6"/>
  <c r="AX25" i="6"/>
  <c r="AX24" i="6"/>
  <c r="AX23" i="6"/>
  <c r="AX22" i="6"/>
  <c r="AX21" i="6"/>
  <c r="AX20" i="6"/>
  <c r="AX19" i="6"/>
  <c r="AX18" i="6"/>
  <c r="AX17" i="6"/>
  <c r="AX16" i="6"/>
  <c r="AX15" i="6"/>
  <c r="AX14" i="6"/>
  <c r="AX13" i="6"/>
  <c r="AX12" i="6"/>
  <c r="AX11" i="6"/>
  <c r="AX10" i="6"/>
  <c r="AX9" i="6"/>
  <c r="AX8" i="6"/>
  <c r="AX7" i="6"/>
  <c r="AX6" i="6"/>
  <c r="AX5" i="6"/>
  <c r="AX4" i="6"/>
  <c r="AX3" i="6"/>
  <c r="AS30" i="6"/>
  <c r="AS29" i="6"/>
  <c r="AS28" i="6"/>
  <c r="AS27" i="6"/>
  <c r="AS26" i="6"/>
  <c r="AS25" i="6"/>
  <c r="AS24" i="6"/>
  <c r="AS23" i="6"/>
  <c r="AS22" i="6"/>
  <c r="AS21" i="6"/>
  <c r="AS20" i="6"/>
  <c r="AS19" i="6"/>
  <c r="AS18" i="6"/>
  <c r="AS17" i="6"/>
  <c r="AS16" i="6"/>
  <c r="AS15" i="6"/>
  <c r="AS14" i="6"/>
  <c r="AS13" i="6"/>
  <c r="AS12" i="6"/>
  <c r="AS11" i="6"/>
  <c r="AS10" i="6"/>
  <c r="AS9" i="6"/>
  <c r="AS8" i="6"/>
  <c r="AS7" i="6"/>
  <c r="AS6" i="6"/>
  <c r="AS5" i="6"/>
  <c r="AS4" i="6"/>
  <c r="AS3" i="6"/>
  <c r="AN30" i="6"/>
  <c r="AN29" i="6"/>
  <c r="AN28" i="6"/>
  <c r="AN27" i="6"/>
  <c r="AN26" i="6"/>
  <c r="AN25" i="6"/>
  <c r="AN24" i="6"/>
  <c r="AN23" i="6"/>
  <c r="AN22" i="6"/>
  <c r="AN21" i="6"/>
  <c r="AN20" i="6"/>
  <c r="AN19" i="6"/>
  <c r="AN18" i="6"/>
  <c r="AN17" i="6"/>
  <c r="AN16" i="6"/>
  <c r="AN15" i="6"/>
  <c r="AN14" i="6"/>
  <c r="AN13" i="6"/>
  <c r="AN12" i="6"/>
  <c r="AN11" i="6"/>
  <c r="AN10" i="6"/>
  <c r="AN9" i="6"/>
  <c r="AN8" i="6"/>
  <c r="AN7" i="6"/>
  <c r="AN6" i="6"/>
  <c r="AN5" i="6"/>
  <c r="AN4" i="6"/>
  <c r="AN3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3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D5" i="6"/>
  <c r="AD4" i="6"/>
  <c r="AD3" i="6"/>
  <c r="Y30" i="6"/>
  <c r="Y29" i="6"/>
  <c r="Y28" i="6"/>
  <c r="Y27" i="6"/>
  <c r="Y26" i="6"/>
  <c r="Y25" i="6"/>
  <c r="Y24" i="6"/>
  <c r="Y23" i="6"/>
  <c r="Y22" i="6"/>
  <c r="Y21" i="6"/>
  <c r="Y20" i="6"/>
  <c r="Y19" i="6"/>
  <c r="Y18" i="6"/>
  <c r="Y17" i="6"/>
  <c r="Y16" i="6"/>
  <c r="Y15" i="6"/>
  <c r="Y14" i="6"/>
  <c r="Y13" i="6"/>
  <c r="Y12" i="6"/>
  <c r="Y11" i="6"/>
  <c r="Y10" i="6"/>
  <c r="Y9" i="6"/>
  <c r="Y8" i="6"/>
  <c r="Y7" i="6"/>
  <c r="Y6" i="6"/>
  <c r="Y5" i="6"/>
  <c r="Y4" i="6"/>
  <c r="Y3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4" i="6"/>
  <c r="T3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BH30" i="5"/>
  <c r="BH29" i="5"/>
  <c r="BH28" i="5"/>
  <c r="BH27" i="5"/>
  <c r="BH26" i="5"/>
  <c r="BH25" i="5"/>
  <c r="BH24" i="5"/>
  <c r="BH23" i="5"/>
  <c r="BH22" i="5"/>
  <c r="BH21" i="5"/>
  <c r="BH20" i="5"/>
  <c r="BH19" i="5"/>
  <c r="BH18" i="5"/>
  <c r="BH17" i="5"/>
  <c r="BH16" i="5"/>
  <c r="BH15" i="5"/>
  <c r="BH14" i="5"/>
  <c r="BH13" i="5"/>
  <c r="BH12" i="5"/>
  <c r="BH11" i="5"/>
  <c r="BH10" i="5"/>
  <c r="BH9" i="5"/>
  <c r="BH8" i="5"/>
  <c r="BH7" i="5"/>
  <c r="BH6" i="5"/>
  <c r="BH5" i="5"/>
  <c r="BH4" i="5"/>
  <c r="BH3" i="5"/>
  <c r="BC30" i="5"/>
  <c r="BC29" i="5"/>
  <c r="BC28" i="5"/>
  <c r="BC27" i="5"/>
  <c r="BC26" i="5"/>
  <c r="BC25" i="5"/>
  <c r="BC24" i="5"/>
  <c r="BC23" i="5"/>
  <c r="BC22" i="5"/>
  <c r="BC21" i="5"/>
  <c r="BC20" i="5"/>
  <c r="BC19" i="5"/>
  <c r="BC18" i="5"/>
  <c r="BC17" i="5"/>
  <c r="BC16" i="5"/>
  <c r="BC15" i="5"/>
  <c r="BC14" i="5"/>
  <c r="BC13" i="5"/>
  <c r="BC12" i="5"/>
  <c r="BC11" i="5"/>
  <c r="BC10" i="5"/>
  <c r="BC9" i="5"/>
  <c r="BC8" i="5"/>
  <c r="BC7" i="5"/>
  <c r="BC6" i="5"/>
  <c r="BC5" i="5"/>
  <c r="BC4" i="5"/>
  <c r="BC3" i="5"/>
  <c r="AX30" i="5"/>
  <c r="AX29" i="5"/>
  <c r="AX28" i="5"/>
  <c r="AX27" i="5"/>
  <c r="AX26" i="5"/>
  <c r="AX25" i="5"/>
  <c r="AX24" i="5"/>
  <c r="AX23" i="5"/>
  <c r="AX22" i="5"/>
  <c r="AX21" i="5"/>
  <c r="AX20" i="5"/>
  <c r="AX19" i="5"/>
  <c r="AX18" i="5"/>
  <c r="AX17" i="5"/>
  <c r="AX16" i="5"/>
  <c r="AX15" i="5"/>
  <c r="AX14" i="5"/>
  <c r="AX13" i="5"/>
  <c r="AX12" i="5"/>
  <c r="AX11" i="5"/>
  <c r="AX10" i="5"/>
  <c r="AX9" i="5"/>
  <c r="AX8" i="5"/>
  <c r="AX7" i="5"/>
  <c r="AX6" i="5"/>
  <c r="AX5" i="5"/>
  <c r="AX4" i="5"/>
  <c r="AX3" i="5"/>
  <c r="AS30" i="5"/>
  <c r="AS29" i="5"/>
  <c r="AS28" i="5"/>
  <c r="AS27" i="5"/>
  <c r="AS26" i="5"/>
  <c r="AS25" i="5"/>
  <c r="AS24" i="5"/>
  <c r="AS23" i="5"/>
  <c r="AS22" i="5"/>
  <c r="AS21" i="5"/>
  <c r="AS20" i="5"/>
  <c r="AS19" i="5"/>
  <c r="AS18" i="5"/>
  <c r="AS17" i="5"/>
  <c r="AS16" i="5"/>
  <c r="AS15" i="5"/>
  <c r="AS14" i="5"/>
  <c r="AS13" i="5"/>
  <c r="AS12" i="5"/>
  <c r="AS11" i="5"/>
  <c r="AS10" i="5"/>
  <c r="AS9" i="5"/>
  <c r="AS8" i="5"/>
  <c r="AS7" i="5"/>
  <c r="AS6" i="5"/>
  <c r="AS5" i="5"/>
  <c r="AS4" i="5"/>
  <c r="AS3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/>
  <c r="AN4" i="5"/>
  <c r="AN3" i="5"/>
  <c r="AI30" i="5"/>
  <c r="AI29" i="5"/>
  <c r="AI28" i="5"/>
  <c r="AI27" i="5"/>
  <c r="AI26" i="5"/>
  <c r="AI25" i="5"/>
  <c r="AI24" i="5"/>
  <c r="AI23" i="5"/>
  <c r="AI22" i="5"/>
  <c r="AI21" i="5"/>
  <c r="AI20" i="5"/>
  <c r="AI19" i="5"/>
  <c r="AI18" i="5"/>
  <c r="AI17" i="5"/>
  <c r="AI16" i="5"/>
  <c r="AI15" i="5"/>
  <c r="AI14" i="5"/>
  <c r="AI13" i="5"/>
  <c r="AI12" i="5"/>
  <c r="AI11" i="5"/>
  <c r="AI10" i="5"/>
  <c r="AI9" i="5"/>
  <c r="AI8" i="5"/>
  <c r="AI7" i="5"/>
  <c r="AI6" i="5"/>
  <c r="AI5" i="5"/>
  <c r="AI4" i="5"/>
  <c r="AI3" i="5"/>
  <c r="AD30" i="5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D5" i="5"/>
  <c r="AD4" i="5"/>
  <c r="AD3" i="5"/>
  <c r="Y30" i="5"/>
  <c r="Y29" i="5"/>
  <c r="Y28" i="5"/>
  <c r="Y27" i="5"/>
  <c r="Y26" i="5"/>
  <c r="Y25" i="5"/>
  <c r="Y24" i="5"/>
  <c r="Y23" i="5"/>
  <c r="Y22" i="5"/>
  <c r="Y21" i="5"/>
  <c r="Y20" i="5"/>
  <c r="Y19" i="5"/>
  <c r="Y18" i="5"/>
  <c r="Y17" i="5"/>
  <c r="Y16" i="5"/>
  <c r="Y15" i="5"/>
  <c r="Y14" i="5"/>
  <c r="Y13" i="5"/>
  <c r="Y12" i="5"/>
  <c r="Y11" i="5"/>
  <c r="Y10" i="5"/>
  <c r="Y9" i="5"/>
  <c r="Y8" i="5"/>
  <c r="Y7" i="5"/>
  <c r="Y6" i="5"/>
  <c r="Y5" i="5"/>
  <c r="Y4" i="5"/>
  <c r="Y3" i="5"/>
  <c r="T30" i="5"/>
  <c r="T29" i="5"/>
  <c r="T28" i="5"/>
  <c r="T27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T4" i="5"/>
  <c r="T3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O3" i="5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BW30" i="3"/>
  <c r="BW29" i="3"/>
  <c r="BW28" i="3"/>
  <c r="BW27" i="3"/>
  <c r="BW26" i="3"/>
  <c r="BW25" i="3"/>
  <c r="BW24" i="3"/>
  <c r="BW23" i="3"/>
  <c r="BW22" i="3"/>
  <c r="BW21" i="3"/>
  <c r="BW20" i="3"/>
  <c r="BW19" i="3"/>
  <c r="BW18" i="3"/>
  <c r="BW17" i="3"/>
  <c r="BW16" i="3"/>
  <c r="BW15" i="3"/>
  <c r="BW14" i="3"/>
  <c r="BW13" i="3"/>
  <c r="BW12" i="3"/>
  <c r="BW11" i="3"/>
  <c r="BW10" i="3"/>
  <c r="BW9" i="3"/>
  <c r="BW8" i="3"/>
  <c r="BW7" i="3"/>
  <c r="BW6" i="3"/>
  <c r="BW5" i="3"/>
  <c r="BW4" i="3"/>
  <c r="BW3" i="3"/>
  <c r="BR30" i="3"/>
  <c r="BR29" i="3"/>
  <c r="BR28" i="3"/>
  <c r="BR27" i="3"/>
  <c r="BR26" i="3"/>
  <c r="BR25" i="3"/>
  <c r="BR24" i="3"/>
  <c r="BR23" i="3"/>
  <c r="BR22" i="3"/>
  <c r="BR21" i="3"/>
  <c r="BR20" i="3"/>
  <c r="BR19" i="3"/>
  <c r="BR18" i="3"/>
  <c r="BR17" i="3"/>
  <c r="BR16" i="3"/>
  <c r="BR15" i="3"/>
  <c r="BR14" i="3"/>
  <c r="BR13" i="3"/>
  <c r="BR12" i="3"/>
  <c r="BR11" i="3"/>
  <c r="BR10" i="3"/>
  <c r="BR9" i="3"/>
  <c r="BR8" i="3"/>
  <c r="BR7" i="3"/>
  <c r="BR6" i="3"/>
  <c r="BR5" i="3"/>
  <c r="BR4" i="3"/>
  <c r="BR3" i="3"/>
  <c r="BM30" i="3"/>
  <c r="BM29" i="3"/>
  <c r="BM28" i="3"/>
  <c r="BM27" i="3"/>
  <c r="BM26" i="3"/>
  <c r="BM25" i="3"/>
  <c r="BM24" i="3"/>
  <c r="BM23" i="3"/>
  <c r="BM22" i="3"/>
  <c r="BM21" i="3"/>
  <c r="BM20" i="3"/>
  <c r="BM19" i="3"/>
  <c r="BM18" i="3"/>
  <c r="BM17" i="3"/>
  <c r="BM16" i="3"/>
  <c r="BM15" i="3"/>
  <c r="BM14" i="3"/>
  <c r="BM13" i="3"/>
  <c r="BM12" i="3"/>
  <c r="BM11" i="3"/>
  <c r="BM10" i="3"/>
  <c r="BM9" i="3"/>
  <c r="BM8" i="3"/>
  <c r="BM7" i="3"/>
  <c r="BM6" i="3"/>
  <c r="BM5" i="3"/>
  <c r="BM4" i="3"/>
  <c r="BM3" i="3"/>
  <c r="BH30" i="3"/>
  <c r="BH29" i="3"/>
  <c r="BH28" i="3"/>
  <c r="BH27" i="3"/>
  <c r="BH26" i="3"/>
  <c r="BH25" i="3"/>
  <c r="BH24" i="3"/>
  <c r="BH23" i="3"/>
  <c r="BH22" i="3"/>
  <c r="BH21" i="3"/>
  <c r="BH20" i="3"/>
  <c r="BH19" i="3"/>
  <c r="BH18" i="3"/>
  <c r="BH17" i="3"/>
  <c r="BH16" i="3"/>
  <c r="BH15" i="3"/>
  <c r="BH14" i="3"/>
  <c r="BH13" i="3"/>
  <c r="BH12" i="3"/>
  <c r="BH11" i="3"/>
  <c r="BH10" i="3"/>
  <c r="BH9" i="3"/>
  <c r="BH8" i="3"/>
  <c r="BH7" i="3"/>
  <c r="BH6" i="3"/>
  <c r="BH5" i="3"/>
  <c r="BH4" i="3"/>
  <c r="BH3" i="3"/>
  <c r="BC30" i="3"/>
  <c r="BC29" i="3"/>
  <c r="BC28" i="3"/>
  <c r="BC27" i="3"/>
  <c r="BC26" i="3"/>
  <c r="BC25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1" i="3"/>
  <c r="BC10" i="3"/>
  <c r="BC9" i="3"/>
  <c r="BC8" i="3"/>
  <c r="BC7" i="3"/>
  <c r="BC6" i="3"/>
  <c r="BC5" i="3"/>
  <c r="BC4" i="3"/>
  <c r="BA3" i="3"/>
  <c r="BC3" i="3"/>
  <c r="AX30" i="3"/>
  <c r="AX29" i="3"/>
  <c r="AX28" i="3"/>
  <c r="AX27" i="3"/>
  <c r="AX26" i="3"/>
  <c r="AX25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X12" i="3"/>
  <c r="AX11" i="3"/>
  <c r="AX10" i="3"/>
  <c r="AX9" i="3"/>
  <c r="AX8" i="3"/>
  <c r="AX7" i="3"/>
  <c r="AX6" i="3"/>
  <c r="AX5" i="3"/>
  <c r="AX4" i="3"/>
  <c r="AX3" i="3"/>
  <c r="AS30" i="3"/>
  <c r="AS29" i="3"/>
  <c r="AS28" i="3"/>
  <c r="AS27" i="3"/>
  <c r="AS26" i="3"/>
  <c r="AS25" i="3"/>
  <c r="AS24" i="3"/>
  <c r="AS23" i="3"/>
  <c r="AS22" i="3"/>
  <c r="AS21" i="3"/>
  <c r="AS20" i="3"/>
  <c r="AS19" i="3"/>
  <c r="AS18" i="3"/>
  <c r="AS17" i="3"/>
  <c r="AS16" i="3"/>
  <c r="AS15" i="3"/>
  <c r="AS14" i="3"/>
  <c r="AS13" i="3"/>
  <c r="AS12" i="3"/>
  <c r="AS11" i="3"/>
  <c r="AS10" i="3"/>
  <c r="AS9" i="3"/>
  <c r="AS8" i="3"/>
  <c r="AS7" i="3"/>
  <c r="AS6" i="3"/>
  <c r="AS5" i="3"/>
  <c r="AS4" i="3"/>
  <c r="AS3" i="3"/>
  <c r="AN30" i="3"/>
  <c r="AN29" i="3"/>
  <c r="AN28" i="3"/>
  <c r="AN27" i="3"/>
  <c r="AN26" i="3"/>
  <c r="AN25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N9" i="3"/>
  <c r="AN8" i="3"/>
  <c r="AN7" i="3"/>
  <c r="AN6" i="3"/>
  <c r="AN5" i="3"/>
  <c r="AN4" i="3"/>
  <c r="AN3" i="3"/>
  <c r="AI30" i="3"/>
  <c r="AI29" i="3"/>
  <c r="AI28" i="3"/>
  <c r="AI27" i="3"/>
  <c r="AI26" i="3"/>
  <c r="AI25" i="3"/>
  <c r="AI24" i="3"/>
  <c r="AI23" i="3"/>
  <c r="AI22" i="3"/>
  <c r="AI21" i="3"/>
  <c r="AI20" i="3"/>
  <c r="AI19" i="3"/>
  <c r="AI18" i="3"/>
  <c r="AI17" i="3"/>
  <c r="AI16" i="3"/>
  <c r="AI15" i="3"/>
  <c r="AI14" i="3"/>
  <c r="AI13" i="3"/>
  <c r="AI12" i="3"/>
  <c r="AI11" i="3"/>
  <c r="AI10" i="3"/>
  <c r="AI9" i="3"/>
  <c r="AI8" i="3"/>
  <c r="AI7" i="3"/>
  <c r="AI6" i="3"/>
  <c r="AI5" i="3"/>
  <c r="AI4" i="3"/>
  <c r="AI3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7" i="3"/>
  <c r="AD6" i="3"/>
  <c r="AD5" i="3"/>
  <c r="AD4" i="3"/>
  <c r="AD3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Y4" i="3"/>
  <c r="Y3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4" i="3"/>
  <c r="T3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CE3" i="2"/>
  <c r="CE4" i="2"/>
  <c r="CE5" i="2"/>
  <c r="CE6" i="2"/>
  <c r="CE7" i="2"/>
  <c r="CE8" i="2"/>
  <c r="CE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23" i="2"/>
  <c r="CE24" i="2"/>
  <c r="CE25" i="2"/>
  <c r="CE26" i="2"/>
  <c r="CE27" i="2"/>
  <c r="CE28" i="2"/>
  <c r="CE29" i="2"/>
  <c r="CE30" i="2"/>
  <c r="E10" i="2"/>
  <c r="CB30" i="2"/>
  <c r="CB29" i="2"/>
  <c r="CB28" i="2"/>
  <c r="CB27" i="2"/>
  <c r="CB26" i="2"/>
  <c r="CB25" i="2"/>
  <c r="CB24" i="2"/>
  <c r="CB23" i="2"/>
  <c r="CB22" i="2"/>
  <c r="CB21" i="2"/>
  <c r="CB20" i="2"/>
  <c r="CB19" i="2"/>
  <c r="CB18" i="2"/>
  <c r="CB17" i="2"/>
  <c r="CB16" i="2"/>
  <c r="CB15" i="2"/>
  <c r="CB14" i="2"/>
  <c r="CB13" i="2"/>
  <c r="CB12" i="2"/>
  <c r="CB11" i="2"/>
  <c r="CB10" i="2"/>
  <c r="CB9" i="2"/>
  <c r="CB8" i="2"/>
  <c r="CB7" i="2"/>
  <c r="CB6" i="2"/>
  <c r="CB5" i="2"/>
  <c r="CB4" i="2"/>
  <c r="CB3" i="2"/>
  <c r="BW30" i="2"/>
  <c r="BW29" i="2"/>
  <c r="BW28" i="2"/>
  <c r="BW27" i="2"/>
  <c r="BW26" i="2"/>
  <c r="BW25" i="2"/>
  <c r="BW24" i="2"/>
  <c r="BW23" i="2"/>
  <c r="BW22" i="2"/>
  <c r="BW21" i="2"/>
  <c r="BW20" i="2"/>
  <c r="BW19" i="2"/>
  <c r="BW18" i="2"/>
  <c r="BW17" i="2"/>
  <c r="BW16" i="2"/>
  <c r="BW15" i="2"/>
  <c r="BW14" i="2"/>
  <c r="BW13" i="2"/>
  <c r="BW12" i="2"/>
  <c r="BW11" i="2"/>
  <c r="BW10" i="2"/>
  <c r="BW9" i="2"/>
  <c r="BW8" i="2"/>
  <c r="BW7" i="2"/>
  <c r="BW6" i="2"/>
  <c r="BW5" i="2"/>
  <c r="BW4" i="2"/>
  <c r="BW3" i="2"/>
  <c r="BR30" i="2"/>
  <c r="BR29" i="2"/>
  <c r="BR28" i="2"/>
  <c r="BR27" i="2"/>
  <c r="BR26" i="2"/>
  <c r="BR25" i="2"/>
  <c r="BR24" i="2"/>
  <c r="BR23" i="2"/>
  <c r="BR22" i="2"/>
  <c r="BR21" i="2"/>
  <c r="BR20" i="2"/>
  <c r="BR19" i="2"/>
  <c r="BR18" i="2"/>
  <c r="BR17" i="2"/>
  <c r="BR16" i="2"/>
  <c r="BR15" i="2"/>
  <c r="BR14" i="2"/>
  <c r="BR13" i="2"/>
  <c r="BR12" i="2"/>
  <c r="BR11" i="2"/>
  <c r="BR10" i="2"/>
  <c r="BR9" i="2"/>
  <c r="BR8" i="2"/>
  <c r="BR7" i="2"/>
  <c r="BR6" i="2"/>
  <c r="BR5" i="2"/>
  <c r="BR4" i="2"/>
  <c r="BR3" i="2"/>
  <c r="BM30" i="2"/>
  <c r="BM29" i="2"/>
  <c r="BM28" i="2"/>
  <c r="BM27" i="2"/>
  <c r="BM26" i="2"/>
  <c r="BM25" i="2"/>
  <c r="BM24" i="2"/>
  <c r="BM23" i="2"/>
  <c r="BM22" i="2"/>
  <c r="BM21" i="2"/>
  <c r="BM20" i="2"/>
  <c r="BM19" i="2"/>
  <c r="BM18" i="2"/>
  <c r="BM17" i="2"/>
  <c r="BM16" i="2"/>
  <c r="BM15" i="2"/>
  <c r="BM14" i="2"/>
  <c r="BM13" i="2"/>
  <c r="BM12" i="2"/>
  <c r="BM11" i="2"/>
  <c r="BM10" i="2"/>
  <c r="BM9" i="2"/>
  <c r="BM8" i="2"/>
  <c r="BM7" i="2"/>
  <c r="BM6" i="2"/>
  <c r="BM5" i="2"/>
  <c r="BM4" i="2"/>
  <c r="BM3" i="2"/>
  <c r="BH30" i="2"/>
  <c r="BH29" i="2"/>
  <c r="BH28" i="2"/>
  <c r="BH27" i="2"/>
  <c r="BH26" i="2"/>
  <c r="BH25" i="2"/>
  <c r="BH24" i="2"/>
  <c r="BH23" i="2"/>
  <c r="BH22" i="2"/>
  <c r="BH21" i="2"/>
  <c r="BH20" i="2"/>
  <c r="BH19" i="2"/>
  <c r="BH18" i="2"/>
  <c r="BH17" i="2"/>
  <c r="BH16" i="2"/>
  <c r="BH15" i="2"/>
  <c r="BH14" i="2"/>
  <c r="BH13" i="2"/>
  <c r="BH12" i="2"/>
  <c r="BH11" i="2"/>
  <c r="BH10" i="2"/>
  <c r="BH9" i="2"/>
  <c r="BH8" i="2"/>
  <c r="BH7" i="2"/>
  <c r="BH6" i="2"/>
  <c r="BH5" i="2"/>
  <c r="BH4" i="2"/>
  <c r="BH3" i="2"/>
  <c r="BC30" i="2"/>
  <c r="BC29" i="2"/>
  <c r="BC28" i="2"/>
  <c r="BC27" i="2"/>
  <c r="BC26" i="2"/>
  <c r="BC25" i="2"/>
  <c r="BC24" i="2"/>
  <c r="BC23" i="2"/>
  <c r="BC22" i="2"/>
  <c r="BC21" i="2"/>
  <c r="BC20" i="2"/>
  <c r="BC19" i="2"/>
  <c r="BC18" i="2"/>
  <c r="BC17" i="2"/>
  <c r="BC16" i="2"/>
  <c r="BC15" i="2"/>
  <c r="BC14" i="2"/>
  <c r="BC13" i="2"/>
  <c r="BC12" i="2"/>
  <c r="BC11" i="2"/>
  <c r="BC10" i="2"/>
  <c r="BC9" i="2"/>
  <c r="BC8" i="2"/>
  <c r="BC7" i="2"/>
  <c r="BC6" i="2"/>
  <c r="BC5" i="2"/>
  <c r="BC4" i="2"/>
  <c r="BC3" i="2"/>
  <c r="AX30" i="2"/>
  <c r="AX29" i="2"/>
  <c r="AX28" i="2"/>
  <c r="AX27" i="2"/>
  <c r="AX26" i="2"/>
  <c r="AX25" i="2"/>
  <c r="AX24" i="2"/>
  <c r="AX23" i="2"/>
  <c r="AX22" i="2"/>
  <c r="AX21" i="2"/>
  <c r="AX20" i="2"/>
  <c r="AX19" i="2"/>
  <c r="AX18" i="2"/>
  <c r="AX17" i="2"/>
  <c r="AX16" i="2"/>
  <c r="AX15" i="2"/>
  <c r="AX14" i="2"/>
  <c r="AX13" i="2"/>
  <c r="AX12" i="2"/>
  <c r="AX11" i="2"/>
  <c r="AX10" i="2"/>
  <c r="AX9" i="2"/>
  <c r="AX8" i="2"/>
  <c r="AX7" i="2"/>
  <c r="AX6" i="2"/>
  <c r="AX5" i="2"/>
  <c r="AX4" i="2"/>
  <c r="AX3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S6" i="2"/>
  <c r="AS5" i="2"/>
  <c r="AS4" i="2"/>
  <c r="AS3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6" i="2"/>
  <c r="AN15" i="2"/>
  <c r="AN14" i="2"/>
  <c r="AN13" i="2"/>
  <c r="AN12" i="2"/>
  <c r="AN11" i="2"/>
  <c r="AN10" i="2"/>
  <c r="AN9" i="2"/>
  <c r="AN8" i="2"/>
  <c r="AN7" i="2"/>
  <c r="AN6" i="2"/>
  <c r="AN5" i="2"/>
  <c r="AN4" i="2"/>
  <c r="AN3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3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  <c r="AD6" i="2"/>
  <c r="AD5" i="2"/>
  <c r="AD4" i="2"/>
  <c r="AD3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Y4" i="2"/>
  <c r="Y3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O30" i="2"/>
  <c r="I30" i="2" s="1"/>
  <c r="O29" i="2"/>
  <c r="I29" i="2" s="1"/>
  <c r="O28" i="2"/>
  <c r="O27" i="2"/>
  <c r="I27" i="2" s="1"/>
  <c r="O26" i="2"/>
  <c r="I26" i="2" s="1"/>
  <c r="O25" i="2"/>
  <c r="I25" i="2" s="1"/>
  <c r="O24" i="2"/>
  <c r="I24" i="2" s="1"/>
  <c r="O23" i="2"/>
  <c r="I23" i="2" s="1"/>
  <c r="O22" i="2"/>
  <c r="I22" i="2" s="1"/>
  <c r="O21" i="2"/>
  <c r="I21" i="2" s="1"/>
  <c r="O20" i="2"/>
  <c r="O19" i="2"/>
  <c r="I19" i="2" s="1"/>
  <c r="O18" i="2"/>
  <c r="I18" i="2" s="1"/>
  <c r="O17" i="2"/>
  <c r="I17" i="2" s="1"/>
  <c r="O16" i="2"/>
  <c r="I16" i="2" s="1"/>
  <c r="O15" i="2"/>
  <c r="I15" i="2" s="1"/>
  <c r="O14" i="2"/>
  <c r="I14" i="2" s="1"/>
  <c r="O13" i="2"/>
  <c r="I13" i="2" s="1"/>
  <c r="O12" i="2"/>
  <c r="O11" i="2"/>
  <c r="I11" i="2" s="1"/>
  <c r="O10" i="2"/>
  <c r="I10" i="2" s="1"/>
  <c r="O9" i="2"/>
  <c r="I9" i="2" s="1"/>
  <c r="O8" i="2"/>
  <c r="I8" i="2" s="1"/>
  <c r="O7" i="2"/>
  <c r="I7" i="2" s="1"/>
  <c r="O6" i="2"/>
  <c r="I6" i="2" s="1"/>
  <c r="O5" i="2"/>
  <c r="I5" i="2" s="1"/>
  <c r="O4" i="2"/>
  <c r="O3" i="2"/>
  <c r="I3" i="2" s="1"/>
  <c r="I12" i="2" l="1"/>
  <c r="I28" i="2"/>
  <c r="I4" i="2"/>
  <c r="I20" i="2"/>
  <c r="E25" i="7"/>
  <c r="E25" i="11"/>
  <c r="E20" i="23" l="1"/>
  <c r="E20" i="18"/>
  <c r="E20" i="6"/>
  <c r="E20" i="2"/>
  <c r="E19" i="13"/>
  <c r="E19" i="7"/>
  <c r="E16" i="3" l="1"/>
  <c r="W3" i="20"/>
  <c r="G12" i="10"/>
  <c r="E13" i="10"/>
  <c r="F13" i="10"/>
  <c r="H13" i="10"/>
  <c r="G13" i="5"/>
  <c r="AG15" i="10"/>
  <c r="G15" i="6"/>
  <c r="E28" i="17"/>
  <c r="F15" i="7"/>
  <c r="H28" i="17"/>
  <c r="H23" i="3" l="1"/>
  <c r="BU29" i="3"/>
  <c r="BU28" i="3"/>
  <c r="R13" i="23" l="1"/>
  <c r="AB16" i="20" l="1"/>
  <c r="H16" i="13" l="1"/>
  <c r="H5" i="13"/>
  <c r="V28" i="13"/>
  <c r="W6" i="13"/>
  <c r="H22" i="18" l="1"/>
  <c r="E10" i="16"/>
  <c r="BK3" i="16"/>
  <c r="AG12" i="16"/>
  <c r="H17" i="14"/>
  <c r="H11" i="14"/>
  <c r="H8" i="14"/>
  <c r="H6" i="14"/>
  <c r="H5" i="14"/>
  <c r="AQ12" i="9"/>
  <c r="AQ27" i="12" l="1"/>
  <c r="R14" i="12" l="1"/>
  <c r="AQ17" i="10" l="1"/>
  <c r="F30" i="29"/>
  <c r="E30" i="21"/>
  <c r="E30" i="14"/>
  <c r="E29" i="3"/>
  <c r="E30" i="3"/>
  <c r="E16" i="5"/>
  <c r="H30" i="14"/>
  <c r="H29" i="13" l="1"/>
  <c r="R29" i="13"/>
  <c r="E29" i="20"/>
  <c r="H30" i="5" l="1"/>
  <c r="E30" i="5"/>
  <c r="F30" i="5"/>
  <c r="H29" i="5"/>
  <c r="G29" i="5"/>
  <c r="H29" i="12" l="1"/>
  <c r="H30" i="12"/>
  <c r="M29" i="12"/>
  <c r="E26" i="28"/>
  <c r="F26" i="28"/>
  <c r="H26" i="28"/>
  <c r="E27" i="28"/>
  <c r="F27" i="28"/>
  <c r="H27" i="28"/>
  <c r="E28" i="28"/>
  <c r="F28" i="28"/>
  <c r="H28" i="28"/>
  <c r="E29" i="28"/>
  <c r="F29" i="28"/>
  <c r="G29" i="28"/>
  <c r="H29" i="28"/>
  <c r="E30" i="28"/>
  <c r="F30" i="28"/>
  <c r="G30" i="28"/>
  <c r="H30" i="28"/>
  <c r="E26" i="27"/>
  <c r="F26" i="27"/>
  <c r="G26" i="27"/>
  <c r="H26" i="27"/>
  <c r="E27" i="27"/>
  <c r="F27" i="27"/>
  <c r="G27" i="27"/>
  <c r="H27" i="27"/>
  <c r="E28" i="27"/>
  <c r="F28" i="27"/>
  <c r="H28" i="27"/>
  <c r="E29" i="27"/>
  <c r="F29" i="27"/>
  <c r="G29" i="27"/>
  <c r="H29" i="27"/>
  <c r="E30" i="27"/>
  <c r="F30" i="27"/>
  <c r="G30" i="27"/>
  <c r="H30" i="27"/>
  <c r="E26" i="24"/>
  <c r="F26" i="24"/>
  <c r="G26" i="24"/>
  <c r="H26" i="24"/>
  <c r="E27" i="24"/>
  <c r="F27" i="24"/>
  <c r="G27" i="24"/>
  <c r="H27" i="24"/>
  <c r="E28" i="24"/>
  <c r="F28" i="24"/>
  <c r="H28" i="24"/>
  <c r="E29" i="24"/>
  <c r="F29" i="24"/>
  <c r="G29" i="24"/>
  <c r="H29" i="24"/>
  <c r="E30" i="24"/>
  <c r="F30" i="24"/>
  <c r="G30" i="24"/>
  <c r="H30" i="24"/>
  <c r="E26" i="22"/>
  <c r="F26" i="22"/>
  <c r="G26" i="22"/>
  <c r="H26" i="22"/>
  <c r="E27" i="22"/>
  <c r="F27" i="22"/>
  <c r="G27" i="22"/>
  <c r="H27" i="22"/>
  <c r="E28" i="22"/>
  <c r="F28" i="22"/>
  <c r="G28" i="22"/>
  <c r="H28" i="22"/>
  <c r="E29" i="22"/>
  <c r="F29" i="22"/>
  <c r="G29" i="22"/>
  <c r="H29" i="22"/>
  <c r="E30" i="22"/>
  <c r="F30" i="22"/>
  <c r="G30" i="22"/>
  <c r="H30" i="22"/>
  <c r="E26" i="20"/>
  <c r="F26" i="20"/>
  <c r="G26" i="20"/>
  <c r="H26" i="20"/>
  <c r="E27" i="20"/>
  <c r="F27" i="20"/>
  <c r="G27" i="20"/>
  <c r="H27" i="20"/>
  <c r="E28" i="20"/>
  <c r="F28" i="20"/>
  <c r="G28" i="20"/>
  <c r="H28" i="20"/>
  <c r="F29" i="20"/>
  <c r="G29" i="20"/>
  <c r="H29" i="20"/>
  <c r="E30" i="20"/>
  <c r="F30" i="20"/>
  <c r="G30" i="20"/>
  <c r="H30" i="20"/>
  <c r="E26" i="18"/>
  <c r="F26" i="18"/>
  <c r="H26" i="18"/>
  <c r="E27" i="18"/>
  <c r="F27" i="18"/>
  <c r="H27" i="18"/>
  <c r="E28" i="18"/>
  <c r="F28" i="18"/>
  <c r="H28" i="18"/>
  <c r="E29" i="18"/>
  <c r="F29" i="18"/>
  <c r="G29" i="18"/>
  <c r="H29" i="18"/>
  <c r="E30" i="18"/>
  <c r="F30" i="18"/>
  <c r="G30" i="18"/>
  <c r="H30" i="18"/>
  <c r="E26" i="17"/>
  <c r="F26" i="17"/>
  <c r="H26" i="17"/>
  <c r="E27" i="17"/>
  <c r="F27" i="17"/>
  <c r="H27" i="17"/>
  <c r="F28" i="17"/>
  <c r="E29" i="17"/>
  <c r="F29" i="17"/>
  <c r="H29" i="17"/>
  <c r="E30" i="17"/>
  <c r="F30" i="17"/>
  <c r="H30" i="17"/>
  <c r="E26" i="16"/>
  <c r="F26" i="16"/>
  <c r="H26" i="16"/>
  <c r="E27" i="16"/>
  <c r="F27" i="16"/>
  <c r="H27" i="16"/>
  <c r="E28" i="16"/>
  <c r="F28" i="16"/>
  <c r="H28" i="16"/>
  <c r="E29" i="16"/>
  <c r="F29" i="16"/>
  <c r="H29" i="16"/>
  <c r="E30" i="16"/>
  <c r="F30" i="16"/>
  <c r="H30" i="16"/>
  <c r="E26" i="15"/>
  <c r="F26" i="15"/>
  <c r="H26" i="15"/>
  <c r="E27" i="15"/>
  <c r="F27" i="15"/>
  <c r="H27" i="15"/>
  <c r="E28" i="15"/>
  <c r="F28" i="15"/>
  <c r="H28" i="15"/>
  <c r="E29" i="15"/>
  <c r="F29" i="15"/>
  <c r="H29" i="15"/>
  <c r="E30" i="15"/>
  <c r="F30" i="15"/>
  <c r="H30" i="15"/>
  <c r="E26" i="14"/>
  <c r="F26" i="14"/>
  <c r="H26" i="14"/>
  <c r="E27" i="14"/>
  <c r="F27" i="14"/>
  <c r="H27" i="14"/>
  <c r="E28" i="14"/>
  <c r="F28" i="14"/>
  <c r="H28" i="14"/>
  <c r="E29" i="14"/>
  <c r="F29" i="14"/>
  <c r="H29" i="14"/>
  <c r="F30" i="14"/>
  <c r="E26" i="13"/>
  <c r="F26" i="13"/>
  <c r="H26" i="13"/>
  <c r="E27" i="13"/>
  <c r="F27" i="13"/>
  <c r="H27" i="13"/>
  <c r="E28" i="13"/>
  <c r="F28" i="13"/>
  <c r="H28" i="13"/>
  <c r="E29" i="13"/>
  <c r="F29" i="13"/>
  <c r="E30" i="13"/>
  <c r="F30" i="13"/>
  <c r="H30" i="13"/>
  <c r="E26" i="12"/>
  <c r="F26" i="12"/>
  <c r="H26" i="12"/>
  <c r="E27" i="12"/>
  <c r="F27" i="12"/>
  <c r="H27" i="12"/>
  <c r="E28" i="12"/>
  <c r="F28" i="12"/>
  <c r="H28" i="12"/>
  <c r="E29" i="12"/>
  <c r="F29" i="12"/>
  <c r="E30" i="12"/>
  <c r="F30" i="12"/>
  <c r="E26" i="11"/>
  <c r="F26" i="11"/>
  <c r="H26" i="11"/>
  <c r="E27" i="11"/>
  <c r="F27" i="11"/>
  <c r="G27" i="11"/>
  <c r="H27" i="11"/>
  <c r="E28" i="11"/>
  <c r="F28" i="11"/>
  <c r="G28" i="11"/>
  <c r="H28" i="11"/>
  <c r="E29" i="11"/>
  <c r="F29" i="11"/>
  <c r="G29" i="11"/>
  <c r="H29" i="11"/>
  <c r="E30" i="11"/>
  <c r="F30" i="11"/>
  <c r="G30" i="11"/>
  <c r="H30" i="11"/>
  <c r="E26" i="10"/>
  <c r="F26" i="10"/>
  <c r="G26" i="10"/>
  <c r="H26" i="10"/>
  <c r="E27" i="10"/>
  <c r="F27" i="10"/>
  <c r="H27" i="10"/>
  <c r="E28" i="10"/>
  <c r="F28" i="10"/>
  <c r="G28" i="10"/>
  <c r="H28" i="10"/>
  <c r="E29" i="10"/>
  <c r="F29" i="10"/>
  <c r="G29" i="10"/>
  <c r="H29" i="10"/>
  <c r="E30" i="10"/>
  <c r="F30" i="10"/>
  <c r="G30" i="10"/>
  <c r="H30" i="10"/>
  <c r="E26" i="9"/>
  <c r="F26" i="9"/>
  <c r="H26" i="9"/>
  <c r="E27" i="9"/>
  <c r="F27" i="9"/>
  <c r="H27" i="9"/>
  <c r="E28" i="9"/>
  <c r="F28" i="9"/>
  <c r="H28" i="9"/>
  <c r="E29" i="9"/>
  <c r="F29" i="9"/>
  <c r="H29" i="9"/>
  <c r="E30" i="9"/>
  <c r="F30" i="9"/>
  <c r="H30" i="9"/>
  <c r="E26" i="7"/>
  <c r="F26" i="7"/>
  <c r="H26" i="7"/>
  <c r="E27" i="7"/>
  <c r="F27" i="7"/>
  <c r="H27" i="7"/>
  <c r="E28" i="7"/>
  <c r="F28" i="7"/>
  <c r="H28" i="7"/>
  <c r="E29" i="7"/>
  <c r="F29" i="7"/>
  <c r="H29" i="7"/>
  <c r="E30" i="7"/>
  <c r="F30" i="7"/>
  <c r="H30" i="7"/>
  <c r="E26" i="5"/>
  <c r="F26" i="5"/>
  <c r="G26" i="5"/>
  <c r="H26" i="5"/>
  <c r="E27" i="5"/>
  <c r="F27" i="5"/>
  <c r="H27" i="5"/>
  <c r="E28" i="5"/>
  <c r="F28" i="5"/>
  <c r="G28" i="5"/>
  <c r="H28" i="5"/>
  <c r="E29" i="5"/>
  <c r="F29" i="5"/>
  <c r="G30" i="5"/>
  <c r="E26" i="3"/>
  <c r="F26" i="3"/>
  <c r="H26" i="3"/>
  <c r="E27" i="3"/>
  <c r="F27" i="3"/>
  <c r="G27" i="3"/>
  <c r="H27" i="3"/>
  <c r="E28" i="3"/>
  <c r="F28" i="3"/>
  <c r="H28" i="3"/>
  <c r="F29" i="3"/>
  <c r="G29" i="3"/>
  <c r="H29" i="3"/>
  <c r="F30" i="3"/>
  <c r="G30" i="3"/>
  <c r="H30" i="3"/>
  <c r="E26" i="2"/>
  <c r="F26" i="2"/>
  <c r="H26" i="2"/>
  <c r="E27" i="2"/>
  <c r="F27" i="2"/>
  <c r="H27" i="2"/>
  <c r="E28" i="2"/>
  <c r="F28" i="2"/>
  <c r="H28" i="2"/>
  <c r="E29" i="2"/>
  <c r="F29" i="2"/>
  <c r="H29" i="2"/>
  <c r="E30" i="2"/>
  <c r="F30" i="2"/>
  <c r="H30" i="2"/>
  <c r="H30" i="6"/>
  <c r="G30" i="6"/>
  <c r="F30" i="6"/>
  <c r="E30" i="6"/>
  <c r="H29" i="6"/>
  <c r="G29" i="6"/>
  <c r="F29" i="6"/>
  <c r="E29" i="6"/>
  <c r="H28" i="6"/>
  <c r="G28" i="6"/>
  <c r="F28" i="6"/>
  <c r="E28" i="6"/>
  <c r="H27" i="6"/>
  <c r="G27" i="6"/>
  <c r="F27" i="6"/>
  <c r="E27" i="6"/>
  <c r="H26" i="6"/>
  <c r="G26" i="6"/>
  <c r="F26" i="6"/>
  <c r="E26" i="6"/>
  <c r="E26" i="8"/>
  <c r="F26" i="8"/>
  <c r="H26" i="8"/>
  <c r="E27" i="8"/>
  <c r="F27" i="8"/>
  <c r="H27" i="8"/>
  <c r="E28" i="8"/>
  <c r="F28" i="8"/>
  <c r="H28" i="8"/>
  <c r="E29" i="8"/>
  <c r="F29" i="8"/>
  <c r="H29" i="8"/>
  <c r="E30" i="8"/>
  <c r="F30" i="8"/>
  <c r="H30" i="8"/>
  <c r="E26" i="19"/>
  <c r="F26" i="19"/>
  <c r="G26" i="19"/>
  <c r="H26" i="19"/>
  <c r="E27" i="19"/>
  <c r="F27" i="19"/>
  <c r="G27" i="19"/>
  <c r="H27" i="19"/>
  <c r="E28" i="19"/>
  <c r="F28" i="19"/>
  <c r="G28" i="19"/>
  <c r="H28" i="19"/>
  <c r="E29" i="19"/>
  <c r="F29" i="19"/>
  <c r="G29" i="19"/>
  <c r="H29" i="19"/>
  <c r="E30" i="19"/>
  <c r="F30" i="19"/>
  <c r="G30" i="19"/>
  <c r="H30" i="19"/>
  <c r="E26" i="21"/>
  <c r="F26" i="21"/>
  <c r="H26" i="21"/>
  <c r="E27" i="21"/>
  <c r="F27" i="21"/>
  <c r="G27" i="21"/>
  <c r="H27" i="21"/>
  <c r="E28" i="21"/>
  <c r="F28" i="21"/>
  <c r="G28" i="21"/>
  <c r="H28" i="21"/>
  <c r="E29" i="21"/>
  <c r="F29" i="21"/>
  <c r="G29" i="21"/>
  <c r="H29" i="21"/>
  <c r="F30" i="21"/>
  <c r="G30" i="21"/>
  <c r="H30" i="21"/>
  <c r="E26" i="25"/>
  <c r="F26" i="25"/>
  <c r="G26" i="25"/>
  <c r="H26" i="25"/>
  <c r="E27" i="25"/>
  <c r="F27" i="25"/>
  <c r="G27" i="25"/>
  <c r="H27" i="25"/>
  <c r="E28" i="25"/>
  <c r="F28" i="25"/>
  <c r="G28" i="25"/>
  <c r="H28" i="25"/>
  <c r="E29" i="25"/>
  <c r="F29" i="25"/>
  <c r="G29" i="25"/>
  <c r="H29" i="25"/>
  <c r="E30" i="25"/>
  <c r="F30" i="25"/>
  <c r="G30" i="25"/>
  <c r="H30" i="25"/>
  <c r="E30" i="26"/>
  <c r="F30" i="26"/>
  <c r="G30" i="26"/>
  <c r="H30" i="26"/>
  <c r="E26" i="26"/>
  <c r="F26" i="26"/>
  <c r="G26" i="26"/>
  <c r="H26" i="26"/>
  <c r="E27" i="26"/>
  <c r="F27" i="26"/>
  <c r="G27" i="26"/>
  <c r="H27" i="26"/>
  <c r="E28" i="26"/>
  <c r="F28" i="26"/>
  <c r="G28" i="26"/>
  <c r="H28" i="26"/>
  <c r="E29" i="26"/>
  <c r="F29" i="26"/>
  <c r="G29" i="26"/>
  <c r="H29" i="26"/>
  <c r="H30" i="29"/>
  <c r="E30" i="29"/>
  <c r="H29" i="29"/>
  <c r="G29" i="29"/>
  <c r="F29" i="29"/>
  <c r="E29" i="29"/>
  <c r="H28" i="29"/>
  <c r="G28" i="29"/>
  <c r="F28" i="29"/>
  <c r="E28" i="29"/>
  <c r="H27" i="29"/>
  <c r="F27" i="29"/>
  <c r="E27" i="29"/>
  <c r="H26" i="29"/>
  <c r="G26" i="29"/>
  <c r="F26" i="29"/>
  <c r="E26" i="29"/>
  <c r="E26" i="23"/>
  <c r="F26" i="23"/>
  <c r="H26" i="23"/>
  <c r="E27" i="23"/>
  <c r="F27" i="23"/>
  <c r="H27" i="23"/>
  <c r="E28" i="23"/>
  <c r="F28" i="23"/>
  <c r="H28" i="23"/>
  <c r="E29" i="23"/>
  <c r="F29" i="23"/>
  <c r="G29" i="23"/>
  <c r="H29" i="23"/>
  <c r="E30" i="23"/>
  <c r="F30" i="23"/>
  <c r="H30" i="23"/>
  <c r="H28" i="1" l="1"/>
  <c r="E29" i="1"/>
  <c r="F31" i="1"/>
  <c r="F28" i="1"/>
  <c r="E31" i="1"/>
  <c r="E28" i="1"/>
  <c r="F30" i="1"/>
  <c r="H27" i="1"/>
  <c r="E30" i="1"/>
  <c r="F27" i="1"/>
  <c r="H29" i="1"/>
  <c r="H31" i="1"/>
  <c r="F29" i="1"/>
  <c r="H30" i="1"/>
  <c r="E27" i="1"/>
  <c r="F16" i="7"/>
  <c r="BA3" i="7"/>
  <c r="AV3" i="7"/>
  <c r="BF23" i="2" l="1"/>
  <c r="BF24" i="2"/>
  <c r="BF25" i="2"/>
  <c r="BK13" i="6" l="1"/>
  <c r="BF13" i="6"/>
  <c r="BA13" i="6"/>
  <c r="AV13" i="6"/>
  <c r="AQ13" i="6"/>
  <c r="AL13" i="6"/>
  <c r="AG13" i="6"/>
  <c r="AB13" i="6"/>
  <c r="W13" i="6"/>
  <c r="R13" i="6"/>
  <c r="M13" i="6"/>
  <c r="AG25" i="2"/>
  <c r="AG24" i="2"/>
  <c r="AG23" i="2"/>
  <c r="AQ3" i="2"/>
  <c r="R5" i="8" l="1"/>
  <c r="M27" i="8" l="1"/>
  <c r="AL17" i="19" l="1"/>
  <c r="BF5" i="25" l="1"/>
  <c r="J29" i="2" l="1"/>
  <c r="J28" i="2"/>
  <c r="J27" i="2"/>
  <c r="J28" i="3"/>
  <c r="J27" i="3"/>
  <c r="J26" i="3"/>
  <c r="J28" i="5"/>
  <c r="J26" i="5"/>
  <c r="J28" i="8"/>
  <c r="J28" i="9"/>
  <c r="J27" i="9"/>
  <c r="J26" i="9"/>
  <c r="J28" i="10"/>
  <c r="J27" i="10"/>
  <c r="J26" i="10"/>
  <c r="J28" i="11"/>
  <c r="J27" i="11"/>
  <c r="J26" i="11"/>
  <c r="J30" i="13"/>
  <c r="J29" i="13"/>
  <c r="J28" i="13"/>
  <c r="J27" i="13"/>
  <c r="J26" i="13"/>
  <c r="J30" i="14"/>
  <c r="J29" i="14"/>
  <c r="J28" i="14"/>
  <c r="J27" i="14"/>
  <c r="J26" i="14"/>
  <c r="J30" i="15"/>
  <c r="J29" i="15"/>
  <c r="J28" i="15"/>
  <c r="J27" i="15"/>
  <c r="J26" i="15"/>
  <c r="J30" i="16"/>
  <c r="J29" i="16"/>
  <c r="J28" i="16"/>
  <c r="J27" i="16"/>
  <c r="J26" i="16"/>
  <c r="J30" i="17"/>
  <c r="J29" i="17"/>
  <c r="J28" i="17"/>
  <c r="J27" i="17"/>
  <c r="J26" i="17"/>
  <c r="J30" i="18"/>
  <c r="J29" i="18"/>
  <c r="J28" i="18"/>
  <c r="J27" i="18"/>
  <c r="J26" i="18"/>
  <c r="J30" i="20"/>
  <c r="J29" i="20"/>
  <c r="J28" i="20"/>
  <c r="J27" i="20"/>
  <c r="J26" i="20"/>
  <c r="J28" i="21"/>
  <c r="J26" i="21"/>
  <c r="J3" i="21"/>
  <c r="J30" i="22"/>
  <c r="J29" i="22"/>
  <c r="J28" i="22"/>
  <c r="J27" i="22"/>
  <c r="J26" i="22"/>
  <c r="J28" i="23"/>
  <c r="J26" i="23"/>
  <c r="J28" i="24"/>
  <c r="J27" i="24"/>
  <c r="J26" i="24"/>
  <c r="J28" i="27"/>
  <c r="J27" i="27"/>
  <c r="J26" i="27"/>
  <c r="J28" i="28"/>
  <c r="J27" i="28"/>
  <c r="J26" i="28"/>
  <c r="J26" i="29"/>
  <c r="J28" i="29"/>
  <c r="J29" i="29"/>
  <c r="CT30" i="17" l="1"/>
  <c r="CO30" i="17"/>
  <c r="CJ30" i="17"/>
  <c r="CE30" i="17"/>
  <c r="BZ30" i="17"/>
  <c r="BU30" i="17"/>
  <c r="BP30" i="17"/>
  <c r="BK30" i="17"/>
  <c r="BF30" i="17"/>
  <c r="BA30" i="17"/>
  <c r="AV30" i="17"/>
  <c r="AQ30" i="17"/>
  <c r="AL30" i="17"/>
  <c r="AG30" i="17"/>
  <c r="AB30" i="17"/>
  <c r="W30" i="17"/>
  <c r="R30" i="17"/>
  <c r="M30" i="17"/>
  <c r="CT29" i="17"/>
  <c r="CO29" i="17"/>
  <c r="CJ29" i="17"/>
  <c r="CE29" i="17"/>
  <c r="BZ29" i="17"/>
  <c r="BU29" i="17"/>
  <c r="BP29" i="17"/>
  <c r="BK29" i="17"/>
  <c r="BF29" i="17"/>
  <c r="BA29" i="17"/>
  <c r="AV29" i="17"/>
  <c r="AQ29" i="17"/>
  <c r="AL29" i="17"/>
  <c r="AG29" i="17"/>
  <c r="AB29" i="17"/>
  <c r="W29" i="17"/>
  <c r="R29" i="17"/>
  <c r="M29" i="17"/>
  <c r="CT28" i="17"/>
  <c r="CO28" i="17"/>
  <c r="CJ28" i="17"/>
  <c r="CE28" i="17"/>
  <c r="BZ28" i="17"/>
  <c r="BU28" i="17"/>
  <c r="BP28" i="17"/>
  <c r="BK28" i="17"/>
  <c r="BF28" i="17"/>
  <c r="BA28" i="17"/>
  <c r="AV28" i="17"/>
  <c r="AQ28" i="17"/>
  <c r="AL28" i="17"/>
  <c r="AG28" i="17"/>
  <c r="AB28" i="17"/>
  <c r="W28" i="17"/>
  <c r="R28" i="17"/>
  <c r="M28" i="17"/>
  <c r="CT27" i="17"/>
  <c r="CO27" i="17"/>
  <c r="CJ27" i="17"/>
  <c r="CE27" i="17"/>
  <c r="BZ27" i="17"/>
  <c r="BU27" i="17"/>
  <c r="BP27" i="17"/>
  <c r="BK27" i="17"/>
  <c r="BF27" i="17"/>
  <c r="BA27" i="17"/>
  <c r="AV27" i="17"/>
  <c r="AQ27" i="17"/>
  <c r="AL27" i="17"/>
  <c r="AG27" i="17"/>
  <c r="AB27" i="17"/>
  <c r="W27" i="17"/>
  <c r="R27" i="17"/>
  <c r="M27" i="17"/>
  <c r="CT26" i="17"/>
  <c r="CO26" i="17"/>
  <c r="CJ26" i="17"/>
  <c r="CE26" i="17"/>
  <c r="BZ26" i="17"/>
  <c r="BU26" i="17"/>
  <c r="BP26" i="17"/>
  <c r="BK26" i="17"/>
  <c r="BF26" i="17"/>
  <c r="BA26" i="17"/>
  <c r="AV26" i="17"/>
  <c r="AQ26" i="17"/>
  <c r="AL26" i="17"/>
  <c r="AG26" i="17"/>
  <c r="AB26" i="17"/>
  <c r="W26" i="17"/>
  <c r="R26" i="17"/>
  <c r="M26" i="17"/>
  <c r="CT25" i="17"/>
  <c r="CO25" i="17"/>
  <c r="CJ25" i="17"/>
  <c r="CE25" i="17"/>
  <c r="BZ25" i="17"/>
  <c r="BU25" i="17"/>
  <c r="BP25" i="17"/>
  <c r="BK25" i="17"/>
  <c r="BF25" i="17"/>
  <c r="BA25" i="17"/>
  <c r="AV25" i="17"/>
  <c r="AQ25" i="17"/>
  <c r="AL25" i="17"/>
  <c r="AG25" i="17"/>
  <c r="AB25" i="17"/>
  <c r="W25" i="17"/>
  <c r="R25" i="17"/>
  <c r="M25" i="17"/>
  <c r="H25" i="17"/>
  <c r="F25" i="17"/>
  <c r="E25" i="17"/>
  <c r="CT24" i="17"/>
  <c r="CO24" i="17"/>
  <c r="CJ24" i="17"/>
  <c r="CE24" i="17"/>
  <c r="BZ24" i="17"/>
  <c r="BU24" i="17"/>
  <c r="BP24" i="17"/>
  <c r="BK24" i="17"/>
  <c r="BF24" i="17"/>
  <c r="BA24" i="17"/>
  <c r="AV24" i="17"/>
  <c r="AQ24" i="17"/>
  <c r="AL24" i="17"/>
  <c r="AG24" i="17"/>
  <c r="AB24" i="17"/>
  <c r="W24" i="17"/>
  <c r="R24" i="17"/>
  <c r="M24" i="17"/>
  <c r="H24" i="17"/>
  <c r="F24" i="17"/>
  <c r="E24" i="17"/>
  <c r="CT23" i="17"/>
  <c r="CO23" i="17"/>
  <c r="CJ23" i="17"/>
  <c r="CE23" i="17"/>
  <c r="BZ23" i="17"/>
  <c r="BU23" i="17"/>
  <c r="BP23" i="17"/>
  <c r="BK23" i="17"/>
  <c r="BF23" i="17"/>
  <c r="BA23" i="17"/>
  <c r="AV23" i="17"/>
  <c r="AQ23" i="17"/>
  <c r="AL23" i="17"/>
  <c r="AG23" i="17"/>
  <c r="AB23" i="17"/>
  <c r="W23" i="17"/>
  <c r="R23" i="17"/>
  <c r="M23" i="17"/>
  <c r="H23" i="17"/>
  <c r="F23" i="17"/>
  <c r="E23" i="17"/>
  <c r="CT22" i="17"/>
  <c r="CO22" i="17"/>
  <c r="CJ22" i="17"/>
  <c r="CE22" i="17"/>
  <c r="BZ22" i="17"/>
  <c r="BU22" i="17"/>
  <c r="BP22" i="17"/>
  <c r="BK22" i="17"/>
  <c r="BF22" i="17"/>
  <c r="BA22" i="17"/>
  <c r="AV22" i="17"/>
  <c r="AQ22" i="17"/>
  <c r="AL22" i="17"/>
  <c r="AG22" i="17"/>
  <c r="AB22" i="17"/>
  <c r="W22" i="17"/>
  <c r="R22" i="17"/>
  <c r="M22" i="17"/>
  <c r="H22" i="17"/>
  <c r="F22" i="17"/>
  <c r="E22" i="17"/>
  <c r="CT21" i="17"/>
  <c r="CO21" i="17"/>
  <c r="CJ21" i="17"/>
  <c r="CE21" i="17"/>
  <c r="BZ21" i="17"/>
  <c r="BU21" i="17"/>
  <c r="BP21" i="17"/>
  <c r="BK21" i="17"/>
  <c r="BF21" i="17"/>
  <c r="BA21" i="17"/>
  <c r="AV21" i="17"/>
  <c r="AQ21" i="17"/>
  <c r="AL21" i="17"/>
  <c r="AG21" i="17"/>
  <c r="AB21" i="17"/>
  <c r="W21" i="17"/>
  <c r="R21" i="17"/>
  <c r="M21" i="17"/>
  <c r="H21" i="17"/>
  <c r="F21" i="17"/>
  <c r="E21" i="17"/>
  <c r="CT20" i="17"/>
  <c r="CO20" i="17"/>
  <c r="CJ20" i="17"/>
  <c r="CE20" i="17"/>
  <c r="BZ20" i="17"/>
  <c r="BU20" i="17"/>
  <c r="BP20" i="17"/>
  <c r="BK20" i="17"/>
  <c r="BF20" i="17"/>
  <c r="BA20" i="17"/>
  <c r="AV20" i="17"/>
  <c r="AQ20" i="17"/>
  <c r="AL20" i="17"/>
  <c r="AG20" i="17"/>
  <c r="AB20" i="17"/>
  <c r="W20" i="17"/>
  <c r="R20" i="17"/>
  <c r="M20" i="17"/>
  <c r="H20" i="17"/>
  <c r="F20" i="17"/>
  <c r="E20" i="17"/>
  <c r="CT19" i="17"/>
  <c r="CO19" i="17"/>
  <c r="CJ19" i="17"/>
  <c r="CE19" i="17"/>
  <c r="BZ19" i="17"/>
  <c r="BU19" i="17"/>
  <c r="BP19" i="17"/>
  <c r="BK19" i="17"/>
  <c r="BF19" i="17"/>
  <c r="BA19" i="17"/>
  <c r="AV19" i="17"/>
  <c r="AQ19" i="17"/>
  <c r="AL19" i="17"/>
  <c r="AG19" i="17"/>
  <c r="AB19" i="17"/>
  <c r="W19" i="17"/>
  <c r="R19" i="17"/>
  <c r="M19" i="17"/>
  <c r="H19" i="17"/>
  <c r="F19" i="17"/>
  <c r="E19" i="17"/>
  <c r="CT18" i="17"/>
  <c r="CO18" i="17"/>
  <c r="CJ18" i="17"/>
  <c r="CE18" i="17"/>
  <c r="BZ18" i="17"/>
  <c r="BU18" i="17"/>
  <c r="BP18" i="17"/>
  <c r="BK18" i="17"/>
  <c r="BF18" i="17"/>
  <c r="BA18" i="17"/>
  <c r="AV18" i="17"/>
  <c r="AQ18" i="17"/>
  <c r="AL18" i="17"/>
  <c r="AG18" i="17"/>
  <c r="AB18" i="17"/>
  <c r="W18" i="17"/>
  <c r="R18" i="17"/>
  <c r="M18" i="17"/>
  <c r="H18" i="17"/>
  <c r="F18" i="17"/>
  <c r="E18" i="17"/>
  <c r="CT17" i="17"/>
  <c r="CO17" i="17"/>
  <c r="CJ17" i="17"/>
  <c r="CE17" i="17"/>
  <c r="BZ17" i="17"/>
  <c r="BU17" i="17"/>
  <c r="BP17" i="17"/>
  <c r="BK17" i="17"/>
  <c r="BF17" i="17"/>
  <c r="BA17" i="17"/>
  <c r="AV17" i="17"/>
  <c r="AQ17" i="17"/>
  <c r="AL17" i="17"/>
  <c r="AG17" i="17"/>
  <c r="AB17" i="17"/>
  <c r="W17" i="17"/>
  <c r="R17" i="17"/>
  <c r="M17" i="17"/>
  <c r="H17" i="17"/>
  <c r="F17" i="17"/>
  <c r="E17" i="17"/>
  <c r="CT16" i="17"/>
  <c r="CO16" i="17"/>
  <c r="CJ16" i="17"/>
  <c r="CE16" i="17"/>
  <c r="BZ16" i="17"/>
  <c r="BU16" i="17"/>
  <c r="BP16" i="17"/>
  <c r="BK16" i="17"/>
  <c r="BF16" i="17"/>
  <c r="BA16" i="17"/>
  <c r="AV16" i="17"/>
  <c r="AQ16" i="17"/>
  <c r="AL16" i="17"/>
  <c r="AG16" i="17"/>
  <c r="AB16" i="17"/>
  <c r="W16" i="17"/>
  <c r="R16" i="17"/>
  <c r="M16" i="17"/>
  <c r="H16" i="17"/>
  <c r="F16" i="17"/>
  <c r="E16" i="17"/>
  <c r="CT15" i="17"/>
  <c r="CO15" i="17"/>
  <c r="CJ15" i="17"/>
  <c r="CE15" i="17"/>
  <c r="BZ15" i="17"/>
  <c r="BU15" i="17"/>
  <c r="BP15" i="17"/>
  <c r="BK15" i="17"/>
  <c r="BF15" i="17"/>
  <c r="BA15" i="17"/>
  <c r="AV15" i="17"/>
  <c r="AQ15" i="17"/>
  <c r="AL15" i="17"/>
  <c r="AG15" i="17"/>
  <c r="AB15" i="17"/>
  <c r="W15" i="17"/>
  <c r="R15" i="17"/>
  <c r="M15" i="17"/>
  <c r="H15" i="17"/>
  <c r="F15" i="17"/>
  <c r="E15" i="17"/>
  <c r="CT14" i="17"/>
  <c r="CO14" i="17"/>
  <c r="CJ14" i="17"/>
  <c r="CE14" i="17"/>
  <c r="BZ14" i="17"/>
  <c r="BU14" i="17"/>
  <c r="BP14" i="17"/>
  <c r="BK14" i="17"/>
  <c r="BF14" i="17"/>
  <c r="BA14" i="17"/>
  <c r="AV14" i="17"/>
  <c r="AQ14" i="17"/>
  <c r="AL14" i="17"/>
  <c r="AG14" i="17"/>
  <c r="AB14" i="17"/>
  <c r="W14" i="17"/>
  <c r="R14" i="17"/>
  <c r="M14" i="17"/>
  <c r="H14" i="17"/>
  <c r="F14" i="17"/>
  <c r="E14" i="17"/>
  <c r="CT13" i="17"/>
  <c r="CO13" i="17"/>
  <c r="CJ13" i="17"/>
  <c r="CE13" i="17"/>
  <c r="BZ13" i="17"/>
  <c r="BU13" i="17"/>
  <c r="BP13" i="17"/>
  <c r="BK13" i="17"/>
  <c r="BF13" i="17"/>
  <c r="BA13" i="17"/>
  <c r="AV13" i="17"/>
  <c r="AQ13" i="17"/>
  <c r="AL13" i="17"/>
  <c r="AG13" i="17"/>
  <c r="AB13" i="17"/>
  <c r="W13" i="17"/>
  <c r="R13" i="17"/>
  <c r="M13" i="17"/>
  <c r="H13" i="17"/>
  <c r="F13" i="17"/>
  <c r="E13" i="17"/>
  <c r="CT12" i="17"/>
  <c r="CO12" i="17"/>
  <c r="CJ12" i="17"/>
  <c r="CE12" i="17"/>
  <c r="BZ12" i="17"/>
  <c r="BU12" i="17"/>
  <c r="BP12" i="17"/>
  <c r="BK12" i="17"/>
  <c r="BF12" i="17"/>
  <c r="BA12" i="17"/>
  <c r="AV12" i="17"/>
  <c r="AQ12" i="17"/>
  <c r="AL12" i="17"/>
  <c r="AG12" i="17"/>
  <c r="AB12" i="17"/>
  <c r="W12" i="17"/>
  <c r="R12" i="17"/>
  <c r="M12" i="17"/>
  <c r="H12" i="17"/>
  <c r="F12" i="17"/>
  <c r="E12" i="17"/>
  <c r="CT11" i="17"/>
  <c r="CO11" i="17"/>
  <c r="CJ11" i="17"/>
  <c r="CE11" i="17"/>
  <c r="BZ11" i="17"/>
  <c r="BU11" i="17"/>
  <c r="BP11" i="17"/>
  <c r="BK11" i="17"/>
  <c r="BF11" i="17"/>
  <c r="BA11" i="17"/>
  <c r="AV11" i="17"/>
  <c r="AQ11" i="17"/>
  <c r="AL11" i="17"/>
  <c r="AG11" i="17"/>
  <c r="AB11" i="17"/>
  <c r="W11" i="17"/>
  <c r="R11" i="17"/>
  <c r="M11" i="17"/>
  <c r="H11" i="17"/>
  <c r="F11" i="17"/>
  <c r="E11" i="17"/>
  <c r="CT10" i="17"/>
  <c r="CO10" i="17"/>
  <c r="CJ10" i="17"/>
  <c r="CE10" i="17"/>
  <c r="BZ10" i="17"/>
  <c r="BU10" i="17"/>
  <c r="BP10" i="17"/>
  <c r="BK10" i="17"/>
  <c r="BF10" i="17"/>
  <c r="BA10" i="17"/>
  <c r="AV10" i="17"/>
  <c r="AQ10" i="17"/>
  <c r="AL10" i="17"/>
  <c r="AG10" i="17"/>
  <c r="AB10" i="17"/>
  <c r="W10" i="17"/>
  <c r="R10" i="17"/>
  <c r="M10" i="17"/>
  <c r="H10" i="17"/>
  <c r="F10" i="17"/>
  <c r="E10" i="17"/>
  <c r="CT9" i="17"/>
  <c r="CO9" i="17"/>
  <c r="CJ9" i="17"/>
  <c r="CE9" i="17"/>
  <c r="BZ9" i="17"/>
  <c r="BU9" i="17"/>
  <c r="BP9" i="17"/>
  <c r="BK9" i="17"/>
  <c r="BF9" i="17"/>
  <c r="BA9" i="17"/>
  <c r="AV9" i="17"/>
  <c r="AQ9" i="17"/>
  <c r="AL9" i="17"/>
  <c r="AG9" i="17"/>
  <c r="AB9" i="17"/>
  <c r="W9" i="17"/>
  <c r="R9" i="17"/>
  <c r="M9" i="17"/>
  <c r="H9" i="17"/>
  <c r="F9" i="17"/>
  <c r="E9" i="17"/>
  <c r="CT8" i="17"/>
  <c r="CO8" i="17"/>
  <c r="CJ8" i="17"/>
  <c r="CE8" i="17"/>
  <c r="BZ8" i="17"/>
  <c r="BU8" i="17"/>
  <c r="BP8" i="17"/>
  <c r="BK8" i="17"/>
  <c r="BF8" i="17"/>
  <c r="BA8" i="17"/>
  <c r="AV8" i="17"/>
  <c r="AQ8" i="17"/>
  <c r="AL8" i="17"/>
  <c r="AG8" i="17"/>
  <c r="AB8" i="17"/>
  <c r="W8" i="17"/>
  <c r="R8" i="17"/>
  <c r="M8" i="17"/>
  <c r="H8" i="17"/>
  <c r="F8" i="17"/>
  <c r="E8" i="17"/>
  <c r="CT7" i="17"/>
  <c r="CO7" i="17"/>
  <c r="CJ7" i="17"/>
  <c r="CE7" i="17"/>
  <c r="BZ7" i="17"/>
  <c r="BU7" i="17"/>
  <c r="BP7" i="17"/>
  <c r="BK7" i="17"/>
  <c r="BF7" i="17"/>
  <c r="BA7" i="17"/>
  <c r="AV7" i="17"/>
  <c r="AQ7" i="17"/>
  <c r="AL7" i="17"/>
  <c r="AG7" i="17"/>
  <c r="AB7" i="17"/>
  <c r="W7" i="17"/>
  <c r="R7" i="17"/>
  <c r="M7" i="17"/>
  <c r="H7" i="17"/>
  <c r="F7" i="17"/>
  <c r="E7" i="17"/>
  <c r="CT6" i="17"/>
  <c r="CO6" i="17"/>
  <c r="CJ6" i="17"/>
  <c r="CE6" i="17"/>
  <c r="BZ6" i="17"/>
  <c r="BU6" i="17"/>
  <c r="BP6" i="17"/>
  <c r="BK6" i="17"/>
  <c r="BF6" i="17"/>
  <c r="BA6" i="17"/>
  <c r="AV6" i="17"/>
  <c r="AQ6" i="17"/>
  <c r="AL6" i="17"/>
  <c r="AG6" i="17"/>
  <c r="AB6" i="17"/>
  <c r="W6" i="17"/>
  <c r="R6" i="17"/>
  <c r="M6" i="17"/>
  <c r="H6" i="17"/>
  <c r="F6" i="17"/>
  <c r="E6" i="17"/>
  <c r="CT5" i="17"/>
  <c r="CO5" i="17"/>
  <c r="CJ5" i="17"/>
  <c r="CE5" i="17"/>
  <c r="BZ5" i="17"/>
  <c r="BU5" i="17"/>
  <c r="BP5" i="17"/>
  <c r="BK5" i="17"/>
  <c r="BF5" i="17"/>
  <c r="BA5" i="17"/>
  <c r="AV5" i="17"/>
  <c r="AQ5" i="17"/>
  <c r="AL5" i="17"/>
  <c r="AG5" i="17"/>
  <c r="AB5" i="17"/>
  <c r="W5" i="17"/>
  <c r="R5" i="17"/>
  <c r="M5" i="17"/>
  <c r="H5" i="17"/>
  <c r="F5" i="17"/>
  <c r="E5" i="17"/>
  <c r="CT4" i="17"/>
  <c r="CO4" i="17"/>
  <c r="CJ4" i="17"/>
  <c r="CE4" i="17"/>
  <c r="BZ4" i="17"/>
  <c r="BU4" i="17"/>
  <c r="BP4" i="17"/>
  <c r="BK4" i="17"/>
  <c r="BF4" i="17"/>
  <c r="BA4" i="17"/>
  <c r="AV4" i="17"/>
  <c r="AQ4" i="17"/>
  <c r="AL4" i="17"/>
  <c r="AG4" i="17"/>
  <c r="AB4" i="17"/>
  <c r="W4" i="17"/>
  <c r="R4" i="17"/>
  <c r="M4" i="17"/>
  <c r="H4" i="17"/>
  <c r="F4" i="17"/>
  <c r="E4" i="17"/>
  <c r="CT3" i="17"/>
  <c r="CO3" i="17"/>
  <c r="CJ3" i="17"/>
  <c r="CE3" i="17"/>
  <c r="BZ3" i="17"/>
  <c r="BU3" i="17"/>
  <c r="BP3" i="17"/>
  <c r="BK3" i="17"/>
  <c r="BF3" i="17"/>
  <c r="BA3" i="17"/>
  <c r="AV3" i="17"/>
  <c r="AQ3" i="17"/>
  <c r="AL3" i="17"/>
  <c r="AG3" i="17"/>
  <c r="AB3" i="17"/>
  <c r="W3" i="17"/>
  <c r="R3" i="17"/>
  <c r="M3" i="17"/>
  <c r="H3" i="17"/>
  <c r="F3" i="17"/>
  <c r="E3" i="17"/>
  <c r="J15" i="17" l="1"/>
  <c r="J23" i="17"/>
  <c r="G26" i="17"/>
  <c r="G21" i="17"/>
  <c r="G15" i="17"/>
  <c r="G20" i="17"/>
  <c r="G28" i="17"/>
  <c r="G19" i="17"/>
  <c r="G29" i="17"/>
  <c r="G30" i="17"/>
  <c r="G23" i="17"/>
  <c r="G12" i="17"/>
  <c r="G11" i="17"/>
  <c r="J12" i="17"/>
  <c r="J9" i="17"/>
  <c r="J20" i="17"/>
  <c r="J19" i="17"/>
  <c r="G17" i="17"/>
  <c r="J11" i="17"/>
  <c r="G8" i="17"/>
  <c r="G4" i="17"/>
  <c r="J25" i="17"/>
  <c r="G25" i="17"/>
  <c r="G22" i="17"/>
  <c r="J21" i="17"/>
  <c r="G18" i="17"/>
  <c r="J17" i="17"/>
  <c r="G16" i="17"/>
  <c r="J16" i="17"/>
  <c r="J14" i="17"/>
  <c r="G14" i="17"/>
  <c r="G27" i="17"/>
  <c r="J22" i="17"/>
  <c r="J24" i="17"/>
  <c r="G24" i="17"/>
  <c r="J18" i="17"/>
  <c r="G10" i="17"/>
  <c r="J10" i="17"/>
  <c r="G9" i="17"/>
  <c r="J13" i="17"/>
  <c r="J4" i="17"/>
  <c r="G3" i="17"/>
  <c r="G7" i="17"/>
  <c r="G5" i="17"/>
  <c r="G13" i="17"/>
  <c r="J8" i="17"/>
  <c r="J7" i="17"/>
  <c r="J6" i="17"/>
  <c r="J5" i="17"/>
  <c r="G6" i="17"/>
  <c r="J3" i="17"/>
  <c r="BF30" i="7"/>
  <c r="BA30" i="7"/>
  <c r="AV30" i="7"/>
  <c r="AQ30" i="7"/>
  <c r="AL30" i="7"/>
  <c r="AG30" i="7"/>
  <c r="AB30" i="7"/>
  <c r="W30" i="7"/>
  <c r="R30" i="7"/>
  <c r="M30" i="7"/>
  <c r="BF29" i="7"/>
  <c r="BA29" i="7"/>
  <c r="AV29" i="7"/>
  <c r="AQ29" i="7"/>
  <c r="AL29" i="7"/>
  <c r="AG29" i="7"/>
  <c r="AB29" i="7"/>
  <c r="W29" i="7"/>
  <c r="R29" i="7"/>
  <c r="M29" i="7"/>
  <c r="BF28" i="7"/>
  <c r="BA28" i="7"/>
  <c r="AV28" i="7"/>
  <c r="AQ28" i="7"/>
  <c r="AL28" i="7"/>
  <c r="AG28" i="7"/>
  <c r="AB28" i="7"/>
  <c r="W28" i="7"/>
  <c r="R28" i="7"/>
  <c r="M28" i="7"/>
  <c r="BF27" i="7"/>
  <c r="BA27" i="7"/>
  <c r="AV27" i="7"/>
  <c r="AQ27" i="7"/>
  <c r="AL27" i="7"/>
  <c r="AG27" i="7"/>
  <c r="AB27" i="7"/>
  <c r="W27" i="7"/>
  <c r="R27" i="7"/>
  <c r="M27" i="7"/>
  <c r="BF26" i="7"/>
  <c r="BA26" i="7"/>
  <c r="AV26" i="7"/>
  <c r="AQ26" i="7"/>
  <c r="AL26" i="7"/>
  <c r="AG26" i="7"/>
  <c r="AB26" i="7"/>
  <c r="W26" i="7"/>
  <c r="R26" i="7"/>
  <c r="M26" i="7"/>
  <c r="BF25" i="7"/>
  <c r="BA25" i="7"/>
  <c r="AQ25" i="7"/>
  <c r="AL25" i="7"/>
  <c r="AG25" i="7"/>
  <c r="AB25" i="7"/>
  <c r="W25" i="7"/>
  <c r="R25" i="7"/>
  <c r="M25" i="7"/>
  <c r="H25" i="7"/>
  <c r="F25" i="7"/>
  <c r="BF24" i="7"/>
  <c r="BA24" i="7"/>
  <c r="AV24" i="7"/>
  <c r="AQ24" i="7"/>
  <c r="AL24" i="7"/>
  <c r="AG24" i="7"/>
  <c r="AB24" i="7"/>
  <c r="W24" i="7"/>
  <c r="R24" i="7"/>
  <c r="M24" i="7"/>
  <c r="G24" i="7" s="1"/>
  <c r="H24" i="7"/>
  <c r="F24" i="7"/>
  <c r="E24" i="7"/>
  <c r="BF23" i="7"/>
  <c r="BA23" i="7"/>
  <c r="AV23" i="7"/>
  <c r="AQ23" i="7"/>
  <c r="AL23" i="7"/>
  <c r="AG23" i="7"/>
  <c r="AB23" i="7"/>
  <c r="W23" i="7"/>
  <c r="R23" i="7"/>
  <c r="H23" i="7"/>
  <c r="F23" i="7"/>
  <c r="E23" i="7"/>
  <c r="BF22" i="7"/>
  <c r="BA22" i="7"/>
  <c r="AV22" i="7"/>
  <c r="AQ22" i="7"/>
  <c r="AL22" i="7"/>
  <c r="AG22" i="7"/>
  <c r="AB22" i="7"/>
  <c r="W22" i="7"/>
  <c r="R22" i="7"/>
  <c r="M22" i="7"/>
  <c r="H22" i="7"/>
  <c r="F22" i="7"/>
  <c r="E22" i="7"/>
  <c r="BF21" i="7"/>
  <c r="BA21" i="7"/>
  <c r="AV21" i="7"/>
  <c r="AQ21" i="7"/>
  <c r="AL21" i="7"/>
  <c r="AG21" i="7"/>
  <c r="AB21" i="7"/>
  <c r="W21" i="7"/>
  <c r="R21" i="7"/>
  <c r="M21" i="7"/>
  <c r="H21" i="7"/>
  <c r="F21" i="7"/>
  <c r="E21" i="7"/>
  <c r="BF20" i="7"/>
  <c r="BA20" i="7"/>
  <c r="AV20" i="7"/>
  <c r="AQ20" i="7"/>
  <c r="AL20" i="7"/>
  <c r="AG20" i="7"/>
  <c r="AB20" i="7"/>
  <c r="R20" i="7"/>
  <c r="M20" i="7"/>
  <c r="H20" i="7"/>
  <c r="F20" i="7"/>
  <c r="E20" i="7"/>
  <c r="BF19" i="7"/>
  <c r="BA19" i="7"/>
  <c r="AV19" i="7"/>
  <c r="AQ19" i="7"/>
  <c r="AL19" i="7"/>
  <c r="AG19" i="7"/>
  <c r="AB19" i="7"/>
  <c r="W19" i="7"/>
  <c r="R19" i="7"/>
  <c r="M19" i="7"/>
  <c r="H19" i="7"/>
  <c r="F19" i="7"/>
  <c r="BF18" i="7"/>
  <c r="BA18" i="7"/>
  <c r="AV18" i="7"/>
  <c r="AQ18" i="7"/>
  <c r="AL18" i="7"/>
  <c r="AG18" i="7"/>
  <c r="AB18" i="7"/>
  <c r="W18" i="7"/>
  <c r="R18" i="7"/>
  <c r="H18" i="7"/>
  <c r="F18" i="7"/>
  <c r="E18" i="7"/>
  <c r="BF17" i="7"/>
  <c r="BA17" i="7"/>
  <c r="AV17" i="7"/>
  <c r="AQ17" i="7"/>
  <c r="AL17" i="7"/>
  <c r="AG17" i="7"/>
  <c r="AB17" i="7"/>
  <c r="W17" i="7"/>
  <c r="R17" i="7"/>
  <c r="M17" i="7"/>
  <c r="H17" i="7"/>
  <c r="F17" i="7"/>
  <c r="E17" i="7"/>
  <c r="BF16" i="7"/>
  <c r="BA16" i="7"/>
  <c r="AQ16" i="7"/>
  <c r="AL16" i="7"/>
  <c r="AG16" i="7"/>
  <c r="AB16" i="7"/>
  <c r="R16" i="7"/>
  <c r="M16" i="7"/>
  <c r="H16" i="7"/>
  <c r="E16" i="7"/>
  <c r="BF15" i="7"/>
  <c r="BA15" i="7"/>
  <c r="AV15" i="7"/>
  <c r="AQ15" i="7"/>
  <c r="AL15" i="7"/>
  <c r="AG15" i="7"/>
  <c r="AB15" i="7"/>
  <c r="W15" i="7"/>
  <c r="R15" i="7"/>
  <c r="M15" i="7"/>
  <c r="H15" i="7"/>
  <c r="E15" i="7"/>
  <c r="BF14" i="7"/>
  <c r="BA14" i="7"/>
  <c r="AV14" i="7"/>
  <c r="AQ14" i="7"/>
  <c r="AL14" i="7"/>
  <c r="AG14" i="7"/>
  <c r="AB14" i="7"/>
  <c r="W14" i="7"/>
  <c r="R14" i="7"/>
  <c r="M14" i="7"/>
  <c r="H14" i="7"/>
  <c r="F14" i="7"/>
  <c r="E14" i="7"/>
  <c r="CA13" i="7"/>
  <c r="BW13" i="7"/>
  <c r="BS13" i="7"/>
  <c r="BO13" i="7"/>
  <c r="BK13" i="7"/>
  <c r="BF13" i="7"/>
  <c r="BA13" i="7"/>
  <c r="AV13" i="7"/>
  <c r="AQ13" i="7"/>
  <c r="AL13" i="7"/>
  <c r="AG13" i="7"/>
  <c r="AB13" i="7"/>
  <c r="W13" i="7"/>
  <c r="R13" i="7"/>
  <c r="M13" i="7"/>
  <c r="H13" i="7"/>
  <c r="F13" i="7"/>
  <c r="E13" i="7"/>
  <c r="CA12" i="7"/>
  <c r="BW12" i="7"/>
  <c r="BS12" i="7"/>
  <c r="BO12" i="7"/>
  <c r="BK12" i="7"/>
  <c r="BF12" i="7"/>
  <c r="BA12" i="7"/>
  <c r="AV12" i="7"/>
  <c r="AQ12" i="7"/>
  <c r="AL12" i="7"/>
  <c r="AG12" i="7"/>
  <c r="AB12" i="7"/>
  <c r="W12" i="7"/>
  <c r="R12" i="7"/>
  <c r="M12" i="7"/>
  <c r="H12" i="7"/>
  <c r="F12" i="7"/>
  <c r="E12" i="7"/>
  <c r="CA11" i="7"/>
  <c r="BW11" i="7"/>
  <c r="BS11" i="7"/>
  <c r="BO11" i="7"/>
  <c r="BK11" i="7"/>
  <c r="BF11" i="7"/>
  <c r="BA11" i="7"/>
  <c r="AV11" i="7"/>
  <c r="AQ11" i="7"/>
  <c r="AL11" i="7"/>
  <c r="AG11" i="7"/>
  <c r="AB11" i="7"/>
  <c r="W11" i="7"/>
  <c r="R11" i="7"/>
  <c r="M11" i="7"/>
  <c r="H11" i="7"/>
  <c r="F11" i="7"/>
  <c r="E11" i="7"/>
  <c r="CA10" i="7"/>
  <c r="BW10" i="7"/>
  <c r="BS10" i="7"/>
  <c r="BO10" i="7"/>
  <c r="BK10" i="7"/>
  <c r="BF10" i="7"/>
  <c r="BA10" i="7"/>
  <c r="AV10" i="7"/>
  <c r="AQ10" i="7"/>
  <c r="AL10" i="7"/>
  <c r="AG10" i="7"/>
  <c r="W10" i="7"/>
  <c r="R10" i="7"/>
  <c r="M10" i="7"/>
  <c r="H10" i="7"/>
  <c r="F10" i="7"/>
  <c r="E10" i="7"/>
  <c r="CA9" i="7"/>
  <c r="BW9" i="7"/>
  <c r="BS9" i="7"/>
  <c r="BO9" i="7"/>
  <c r="BK9" i="7"/>
  <c r="BF9" i="7"/>
  <c r="BA9" i="7"/>
  <c r="AV9" i="7"/>
  <c r="AQ9" i="7"/>
  <c r="AL9" i="7"/>
  <c r="AG9" i="7"/>
  <c r="AB9" i="7"/>
  <c r="W9" i="7"/>
  <c r="R9" i="7"/>
  <c r="H9" i="7"/>
  <c r="F9" i="7"/>
  <c r="E9" i="7"/>
  <c r="CA8" i="7"/>
  <c r="BW8" i="7"/>
  <c r="BS8" i="7"/>
  <c r="BO8" i="7"/>
  <c r="BK8" i="7"/>
  <c r="BF8" i="7"/>
  <c r="BA8" i="7"/>
  <c r="AV8" i="7"/>
  <c r="AQ8" i="7"/>
  <c r="AL8" i="7"/>
  <c r="AG8" i="7"/>
  <c r="AB8" i="7"/>
  <c r="W8" i="7"/>
  <c r="R8" i="7"/>
  <c r="M8" i="7"/>
  <c r="H8" i="7"/>
  <c r="F8" i="7"/>
  <c r="E8" i="7"/>
  <c r="CA7" i="7"/>
  <c r="BW7" i="7"/>
  <c r="BS7" i="7"/>
  <c r="BO7" i="7"/>
  <c r="BK7" i="7"/>
  <c r="BF7" i="7"/>
  <c r="BA7" i="7"/>
  <c r="AV7" i="7"/>
  <c r="AQ7" i="7"/>
  <c r="AL7" i="7"/>
  <c r="AG7" i="7"/>
  <c r="AB7" i="7"/>
  <c r="W7" i="7"/>
  <c r="R7" i="7"/>
  <c r="M7" i="7"/>
  <c r="H7" i="7"/>
  <c r="F7" i="7"/>
  <c r="E7" i="7"/>
  <c r="CA6" i="7"/>
  <c r="BW6" i="7"/>
  <c r="BS6" i="7"/>
  <c r="BO6" i="7"/>
  <c r="BK6" i="7"/>
  <c r="BF6" i="7"/>
  <c r="BA6" i="7"/>
  <c r="AQ6" i="7"/>
  <c r="AL6" i="7"/>
  <c r="AG6" i="7"/>
  <c r="AB6" i="7"/>
  <c r="W6" i="7"/>
  <c r="R6" i="7"/>
  <c r="M6" i="7"/>
  <c r="H6" i="7"/>
  <c r="F6" i="7"/>
  <c r="E6" i="7"/>
  <c r="CA5" i="7"/>
  <c r="BW5" i="7"/>
  <c r="BS5" i="7"/>
  <c r="BO5" i="7"/>
  <c r="BK5" i="7"/>
  <c r="BF5" i="7"/>
  <c r="BA5" i="7"/>
  <c r="AV5" i="7"/>
  <c r="AQ5" i="7"/>
  <c r="AL5" i="7"/>
  <c r="AG5" i="7"/>
  <c r="AB5" i="7"/>
  <c r="W5" i="7"/>
  <c r="R5" i="7"/>
  <c r="M5" i="7"/>
  <c r="H5" i="7"/>
  <c r="F5" i="7"/>
  <c r="E5" i="7"/>
  <c r="CA4" i="7"/>
  <c r="BW4" i="7"/>
  <c r="BS4" i="7"/>
  <c r="BO4" i="7"/>
  <c r="BK4" i="7"/>
  <c r="BF4" i="7"/>
  <c r="BA4" i="7"/>
  <c r="AV4" i="7"/>
  <c r="AQ4" i="7"/>
  <c r="AL4" i="7"/>
  <c r="AG4" i="7"/>
  <c r="AB4" i="7"/>
  <c r="W4" i="7"/>
  <c r="R4" i="7"/>
  <c r="M4" i="7"/>
  <c r="H4" i="7"/>
  <c r="F4" i="7"/>
  <c r="E4" i="7"/>
  <c r="CA3" i="7"/>
  <c r="BW3" i="7"/>
  <c r="BS3" i="7"/>
  <c r="BO3" i="7"/>
  <c r="BK3" i="7"/>
  <c r="BF3" i="7"/>
  <c r="AQ3" i="7"/>
  <c r="AL3" i="7"/>
  <c r="AG3" i="7"/>
  <c r="AB3" i="7"/>
  <c r="W3" i="7"/>
  <c r="R3" i="7"/>
  <c r="M3" i="7"/>
  <c r="H3" i="7"/>
  <c r="F3" i="7"/>
  <c r="E3" i="7"/>
  <c r="G27" i="7" l="1"/>
  <c r="G28" i="7"/>
  <c r="G29" i="7"/>
  <c r="G16" i="7"/>
  <c r="G26" i="7"/>
  <c r="G30" i="7"/>
  <c r="J10" i="7"/>
  <c r="J18" i="7"/>
  <c r="J16" i="7"/>
  <c r="J5" i="7"/>
  <c r="G13" i="7"/>
  <c r="J30" i="7"/>
  <c r="J27" i="7"/>
  <c r="J28" i="7"/>
  <c r="J23" i="7"/>
  <c r="J19" i="7"/>
  <c r="J11" i="7"/>
  <c r="J8" i="7"/>
  <c r="J13" i="7"/>
  <c r="G4" i="7"/>
  <c r="G20" i="7"/>
  <c r="J6" i="7"/>
  <c r="G19" i="7"/>
  <c r="J20" i="7"/>
  <c r="J25" i="7"/>
  <c r="J7" i="7"/>
  <c r="G9" i="7"/>
  <c r="G10" i="7"/>
  <c r="J12" i="7"/>
  <c r="J22" i="7"/>
  <c r="G23" i="7"/>
  <c r="G3" i="7"/>
  <c r="G5" i="7"/>
  <c r="J15" i="7"/>
  <c r="J17" i="7"/>
  <c r="G17" i="7"/>
  <c r="G18" i="7"/>
  <c r="J24" i="7"/>
  <c r="G8" i="7"/>
  <c r="G25" i="7"/>
  <c r="J3" i="7"/>
  <c r="J4" i="7"/>
  <c r="G6" i="7"/>
  <c r="G7" i="7"/>
  <c r="G11" i="7"/>
  <c r="G12" i="7"/>
  <c r="J21" i="7"/>
  <c r="J26" i="7"/>
  <c r="J29" i="7"/>
  <c r="G21" i="7"/>
  <c r="J9" i="7"/>
  <c r="J14" i="7"/>
  <c r="G14" i="7"/>
  <c r="G22" i="7"/>
  <c r="G15" i="7"/>
  <c r="BX30" i="18"/>
  <c r="BT30" i="18"/>
  <c r="BP30" i="18"/>
  <c r="BL30" i="18"/>
  <c r="BH30" i="18"/>
  <c r="BD30" i="18"/>
  <c r="AZ30" i="18"/>
  <c r="AV30" i="18"/>
  <c r="AQ30" i="18"/>
  <c r="AL30" i="18"/>
  <c r="AG30" i="18"/>
  <c r="AB30" i="18"/>
  <c r="W30" i="18"/>
  <c r="R30" i="18"/>
  <c r="M30" i="18"/>
  <c r="BX29" i="18"/>
  <c r="BT29" i="18"/>
  <c r="BP29" i="18"/>
  <c r="BL29" i="18"/>
  <c r="BH29" i="18"/>
  <c r="BD29" i="18"/>
  <c r="AZ29" i="18"/>
  <c r="AV29" i="18"/>
  <c r="AQ29" i="18"/>
  <c r="AL29" i="18"/>
  <c r="AG29" i="18"/>
  <c r="AB29" i="18"/>
  <c r="W29" i="18"/>
  <c r="R29" i="18"/>
  <c r="M29" i="18"/>
  <c r="BX28" i="18"/>
  <c r="BT28" i="18"/>
  <c r="BP28" i="18"/>
  <c r="BL28" i="18"/>
  <c r="BH28" i="18"/>
  <c r="BD28" i="18"/>
  <c r="AZ28" i="18"/>
  <c r="AV28" i="18"/>
  <c r="AQ28" i="18"/>
  <c r="AL28" i="18"/>
  <c r="AG28" i="18"/>
  <c r="AB28" i="18"/>
  <c r="G28" i="18" s="1"/>
  <c r="W28" i="18"/>
  <c r="R28" i="18"/>
  <c r="M28" i="18"/>
  <c r="BX27" i="18"/>
  <c r="BT27" i="18"/>
  <c r="BP27" i="18"/>
  <c r="BL27" i="18"/>
  <c r="BH27" i="18"/>
  <c r="BD27" i="18"/>
  <c r="AZ27" i="18"/>
  <c r="AV27" i="18"/>
  <c r="AQ27" i="18"/>
  <c r="AL27" i="18"/>
  <c r="AG27" i="18"/>
  <c r="AB27" i="18"/>
  <c r="G27" i="18" s="1"/>
  <c r="W27" i="18"/>
  <c r="R27" i="18"/>
  <c r="M27" i="18"/>
  <c r="BX26" i="18"/>
  <c r="BT26" i="18"/>
  <c r="BP26" i="18"/>
  <c r="BL26" i="18"/>
  <c r="BH26" i="18"/>
  <c r="BD26" i="18"/>
  <c r="AZ26" i="18"/>
  <c r="AV26" i="18"/>
  <c r="AQ26" i="18"/>
  <c r="AL26" i="18"/>
  <c r="AG26" i="18"/>
  <c r="AB26" i="18"/>
  <c r="W26" i="18"/>
  <c r="R26" i="18"/>
  <c r="G26" i="18" s="1"/>
  <c r="M26" i="18"/>
  <c r="BX25" i="18"/>
  <c r="BT25" i="18"/>
  <c r="BP25" i="18"/>
  <c r="BL25" i="18"/>
  <c r="BH25" i="18"/>
  <c r="BD25" i="18"/>
  <c r="AZ25" i="18"/>
  <c r="AV25" i="18"/>
  <c r="AQ25" i="18"/>
  <c r="AL25" i="18"/>
  <c r="AG25" i="18"/>
  <c r="AB25" i="18"/>
  <c r="W25" i="18"/>
  <c r="R25" i="18"/>
  <c r="M25" i="18"/>
  <c r="G25" i="18" s="1"/>
  <c r="H25" i="18"/>
  <c r="F25" i="18"/>
  <c r="E25" i="18"/>
  <c r="BX24" i="18"/>
  <c r="BT24" i="18"/>
  <c r="BP24" i="18"/>
  <c r="BL24" i="18"/>
  <c r="BH24" i="18"/>
  <c r="BD24" i="18"/>
  <c r="AZ24" i="18"/>
  <c r="AV24" i="18"/>
  <c r="AQ24" i="18"/>
  <c r="AL24" i="18"/>
  <c r="AG24" i="18"/>
  <c r="G24" i="18" s="1"/>
  <c r="AB24" i="18"/>
  <c r="W24" i="18"/>
  <c r="R24" i="18"/>
  <c r="M24" i="18"/>
  <c r="H24" i="18"/>
  <c r="F24" i="18"/>
  <c r="E24" i="18"/>
  <c r="BX23" i="18"/>
  <c r="BT23" i="18"/>
  <c r="BP23" i="18"/>
  <c r="BL23" i="18"/>
  <c r="BH23" i="18"/>
  <c r="BD23" i="18"/>
  <c r="AZ23" i="18"/>
  <c r="AV23" i="18"/>
  <c r="AQ23" i="18"/>
  <c r="AL23" i="18"/>
  <c r="AG23" i="18"/>
  <c r="AB23" i="18"/>
  <c r="W23" i="18"/>
  <c r="R23" i="18"/>
  <c r="G23" i="18" s="1"/>
  <c r="M23" i="18"/>
  <c r="H23" i="18"/>
  <c r="J23" i="18" s="1"/>
  <c r="F23" i="18"/>
  <c r="E23" i="18"/>
  <c r="BX22" i="18"/>
  <c r="BT22" i="18"/>
  <c r="BP22" i="18"/>
  <c r="BL22" i="18"/>
  <c r="BH22" i="18"/>
  <c r="BD22" i="18"/>
  <c r="AZ22" i="18"/>
  <c r="AV22" i="18"/>
  <c r="AQ22" i="18"/>
  <c r="AL22" i="18"/>
  <c r="AG22" i="18"/>
  <c r="AB22" i="18"/>
  <c r="W22" i="18"/>
  <c r="R22" i="18"/>
  <c r="M22" i="18"/>
  <c r="G22" i="18" s="1"/>
  <c r="J22" i="18"/>
  <c r="F22" i="18"/>
  <c r="E22" i="18"/>
  <c r="BX21" i="18"/>
  <c r="BT21" i="18"/>
  <c r="BP21" i="18"/>
  <c r="BL21" i="18"/>
  <c r="BH21" i="18"/>
  <c r="BD21" i="18"/>
  <c r="AZ21" i="18"/>
  <c r="AV21" i="18"/>
  <c r="AQ21" i="18"/>
  <c r="AL21" i="18"/>
  <c r="AG21" i="18"/>
  <c r="AB21" i="18"/>
  <c r="W21" i="18"/>
  <c r="R21" i="18"/>
  <c r="M21" i="18"/>
  <c r="G21" i="18" s="1"/>
  <c r="H21" i="18"/>
  <c r="F21" i="18"/>
  <c r="E21" i="18"/>
  <c r="BX20" i="18"/>
  <c r="BT20" i="18"/>
  <c r="BP20" i="18"/>
  <c r="BL20" i="18"/>
  <c r="BH20" i="18"/>
  <c r="BD20" i="18"/>
  <c r="AZ20" i="18"/>
  <c r="AV20" i="18"/>
  <c r="AQ20" i="18"/>
  <c r="AL20" i="18"/>
  <c r="AG20" i="18"/>
  <c r="AB20" i="18"/>
  <c r="W20" i="18"/>
  <c r="R20" i="18"/>
  <c r="M20" i="18"/>
  <c r="G20" i="18" s="1"/>
  <c r="H20" i="18"/>
  <c r="F20" i="18"/>
  <c r="BX19" i="18"/>
  <c r="BT19" i="18"/>
  <c r="BP19" i="18"/>
  <c r="BL19" i="18"/>
  <c r="BH19" i="18"/>
  <c r="BD19" i="18"/>
  <c r="AZ19" i="18"/>
  <c r="AV19" i="18"/>
  <c r="AQ19" i="18"/>
  <c r="AL19" i="18"/>
  <c r="AG19" i="18"/>
  <c r="AB19" i="18"/>
  <c r="W19" i="18"/>
  <c r="R19" i="18"/>
  <c r="M19" i="18"/>
  <c r="G19" i="18" s="1"/>
  <c r="H19" i="18"/>
  <c r="F19" i="18"/>
  <c r="E19" i="18"/>
  <c r="BX18" i="18"/>
  <c r="BT18" i="18"/>
  <c r="BP18" i="18"/>
  <c r="BL18" i="18"/>
  <c r="BH18" i="18"/>
  <c r="BD18" i="18"/>
  <c r="AZ18" i="18"/>
  <c r="AV18" i="18"/>
  <c r="AQ18" i="18"/>
  <c r="G18" i="18" s="1"/>
  <c r="AL18" i="18"/>
  <c r="AG18" i="18"/>
  <c r="AB18" i="18"/>
  <c r="W18" i="18"/>
  <c r="R18" i="18"/>
  <c r="M18" i="18"/>
  <c r="H18" i="18"/>
  <c r="J18" i="18" s="1"/>
  <c r="F18" i="18"/>
  <c r="E18" i="18"/>
  <c r="BX17" i="18"/>
  <c r="BT17" i="18"/>
  <c r="BP17" i="18"/>
  <c r="BL17" i="18"/>
  <c r="BH17" i="18"/>
  <c r="BD17" i="18"/>
  <c r="AZ17" i="18"/>
  <c r="AV17" i="18"/>
  <c r="AQ17" i="18"/>
  <c r="AL17" i="18"/>
  <c r="AG17" i="18"/>
  <c r="AB17" i="18"/>
  <c r="W17" i="18"/>
  <c r="R17" i="18"/>
  <c r="G17" i="18" s="1"/>
  <c r="M17" i="18"/>
  <c r="H17" i="18"/>
  <c r="F17" i="18"/>
  <c r="E17" i="18"/>
  <c r="BX16" i="18"/>
  <c r="BT16" i="18"/>
  <c r="BP16" i="18"/>
  <c r="BL16" i="18"/>
  <c r="BH16" i="18"/>
  <c r="BD16" i="18"/>
  <c r="AZ16" i="18"/>
  <c r="AV16" i="18"/>
  <c r="AQ16" i="18"/>
  <c r="AL16" i="18"/>
  <c r="AG16" i="18"/>
  <c r="AB16" i="18"/>
  <c r="W16" i="18"/>
  <c r="G16" i="18" s="1"/>
  <c r="R16" i="18"/>
  <c r="M16" i="18"/>
  <c r="H16" i="18"/>
  <c r="F16" i="18"/>
  <c r="E16" i="18"/>
  <c r="BX15" i="18"/>
  <c r="BT15" i="18"/>
  <c r="BP15" i="18"/>
  <c r="BL15" i="18"/>
  <c r="BH15" i="18"/>
  <c r="BD15" i="18"/>
  <c r="AZ15" i="18"/>
  <c r="AV15" i="18"/>
  <c r="AQ15" i="18"/>
  <c r="AL15" i="18"/>
  <c r="AG15" i="18"/>
  <c r="AB15" i="18"/>
  <c r="W15" i="18"/>
  <c r="R15" i="18"/>
  <c r="M15" i="18"/>
  <c r="H15" i="18"/>
  <c r="F15" i="18"/>
  <c r="J15" i="18" s="1"/>
  <c r="E15" i="18"/>
  <c r="BX14" i="18"/>
  <c r="BT14" i="18"/>
  <c r="BP14" i="18"/>
  <c r="BL14" i="18"/>
  <c r="BH14" i="18"/>
  <c r="BD14" i="18"/>
  <c r="AZ14" i="18"/>
  <c r="AV14" i="18"/>
  <c r="AQ14" i="18"/>
  <c r="AL14" i="18"/>
  <c r="AG14" i="18"/>
  <c r="AB14" i="18"/>
  <c r="W14" i="18"/>
  <c r="R14" i="18"/>
  <c r="M14" i="18"/>
  <c r="G14" i="18" s="1"/>
  <c r="H14" i="18"/>
  <c r="J14" i="18" s="1"/>
  <c r="F14" i="18"/>
  <c r="E14" i="18"/>
  <c r="BX13" i="18"/>
  <c r="BT13" i="18"/>
  <c r="BP13" i="18"/>
  <c r="BL13" i="18"/>
  <c r="BH13" i="18"/>
  <c r="BD13" i="18"/>
  <c r="AZ13" i="18"/>
  <c r="AV13" i="18"/>
  <c r="AQ13" i="18"/>
  <c r="AL13" i="18"/>
  <c r="AG13" i="18"/>
  <c r="AB13" i="18"/>
  <c r="W13" i="18"/>
  <c r="R13" i="18"/>
  <c r="M13" i="18"/>
  <c r="G13" i="18" s="1"/>
  <c r="F13" i="18"/>
  <c r="E13" i="18"/>
  <c r="BX12" i="18"/>
  <c r="BT12" i="18"/>
  <c r="BP12" i="18"/>
  <c r="BL12" i="18"/>
  <c r="BH12" i="18"/>
  <c r="BD12" i="18"/>
  <c r="AZ12" i="18"/>
  <c r="AV12" i="18"/>
  <c r="AQ12" i="18"/>
  <c r="AL12" i="18"/>
  <c r="AG12" i="18"/>
  <c r="AB12" i="18"/>
  <c r="W12" i="18"/>
  <c r="G12" i="18" s="1"/>
  <c r="R12" i="18"/>
  <c r="M12" i="18"/>
  <c r="H12" i="18"/>
  <c r="F12" i="18"/>
  <c r="E12" i="18"/>
  <c r="BX11" i="18"/>
  <c r="BT11" i="18"/>
  <c r="BP11" i="18"/>
  <c r="BL11" i="18"/>
  <c r="BH11" i="18"/>
  <c r="BD11" i="18"/>
  <c r="AZ11" i="18"/>
  <c r="AV11" i="18"/>
  <c r="AQ11" i="18"/>
  <c r="AL11" i="18"/>
  <c r="AG11" i="18"/>
  <c r="AB11" i="18"/>
  <c r="W11" i="18"/>
  <c r="R11" i="18"/>
  <c r="M11" i="18"/>
  <c r="H11" i="18"/>
  <c r="F11" i="18"/>
  <c r="E11" i="18"/>
  <c r="BX10" i="18"/>
  <c r="BT10" i="18"/>
  <c r="BP10" i="18"/>
  <c r="BL10" i="18"/>
  <c r="BH10" i="18"/>
  <c r="BD10" i="18"/>
  <c r="AZ10" i="18"/>
  <c r="AV10" i="18"/>
  <c r="AQ10" i="18"/>
  <c r="AL10" i="18"/>
  <c r="AG10" i="18"/>
  <c r="G10" i="18" s="1"/>
  <c r="AB10" i="18"/>
  <c r="W10" i="18"/>
  <c r="R10" i="18"/>
  <c r="M10" i="18"/>
  <c r="H10" i="18"/>
  <c r="J10" i="18" s="1"/>
  <c r="F10" i="18"/>
  <c r="E10" i="18"/>
  <c r="BX9" i="18"/>
  <c r="BT9" i="18"/>
  <c r="BP9" i="18"/>
  <c r="BL9" i="18"/>
  <c r="BH9" i="18"/>
  <c r="BD9" i="18"/>
  <c r="AZ9" i="18"/>
  <c r="AV9" i="18"/>
  <c r="AQ9" i="18"/>
  <c r="AL9" i="18"/>
  <c r="AG9" i="18"/>
  <c r="AB9" i="18"/>
  <c r="W9" i="18"/>
  <c r="R9" i="18"/>
  <c r="M9" i="18"/>
  <c r="G9" i="18" s="1"/>
  <c r="H9" i="18"/>
  <c r="F9" i="18"/>
  <c r="E9" i="18"/>
  <c r="BX8" i="18"/>
  <c r="BT8" i="18"/>
  <c r="BP8" i="18"/>
  <c r="BL8" i="18"/>
  <c r="BH8" i="18"/>
  <c r="BD8" i="18"/>
  <c r="AZ8" i="18"/>
  <c r="AV8" i="18"/>
  <c r="AQ8" i="18"/>
  <c r="AL8" i="18"/>
  <c r="AG8" i="18"/>
  <c r="AB8" i="18"/>
  <c r="W8" i="18"/>
  <c r="R8" i="18"/>
  <c r="M8" i="18"/>
  <c r="H8" i="18"/>
  <c r="F8" i="18"/>
  <c r="E8" i="18"/>
  <c r="BX7" i="18"/>
  <c r="BT7" i="18"/>
  <c r="BP7" i="18"/>
  <c r="BL7" i="18"/>
  <c r="BH7" i="18"/>
  <c r="BD7" i="18"/>
  <c r="AZ7" i="18"/>
  <c r="AV7" i="18"/>
  <c r="AQ7" i="18"/>
  <c r="AL7" i="18"/>
  <c r="G7" i="18" s="1"/>
  <c r="AG7" i="18"/>
  <c r="AB7" i="18"/>
  <c r="W7" i="18"/>
  <c r="R7" i="18"/>
  <c r="M7" i="18"/>
  <c r="H7" i="18"/>
  <c r="F7" i="18"/>
  <c r="E7" i="18"/>
  <c r="BX6" i="18"/>
  <c r="BT6" i="18"/>
  <c r="BP6" i="18"/>
  <c r="BL6" i="18"/>
  <c r="BH6" i="18"/>
  <c r="BD6" i="18"/>
  <c r="AZ6" i="18"/>
  <c r="AV6" i="18"/>
  <c r="AQ6" i="18"/>
  <c r="AL6" i="18"/>
  <c r="AG6" i="18"/>
  <c r="AB6" i="18"/>
  <c r="W6" i="18"/>
  <c r="R6" i="18"/>
  <c r="M6" i="18"/>
  <c r="H6" i="18"/>
  <c r="F6" i="18"/>
  <c r="E6" i="18"/>
  <c r="BX5" i="18"/>
  <c r="BT5" i="18"/>
  <c r="BP5" i="18"/>
  <c r="BL5" i="18"/>
  <c r="BH5" i="18"/>
  <c r="BD5" i="18"/>
  <c r="AZ5" i="18"/>
  <c r="AV5" i="18"/>
  <c r="AQ5" i="18"/>
  <c r="AL5" i="18"/>
  <c r="AG5" i="18"/>
  <c r="AB5" i="18"/>
  <c r="W5" i="18"/>
  <c r="R5" i="18"/>
  <c r="M5" i="18"/>
  <c r="G5" i="18" s="1"/>
  <c r="H5" i="18"/>
  <c r="F5" i="18"/>
  <c r="E5" i="18"/>
  <c r="BX4" i="18"/>
  <c r="BT4" i="18"/>
  <c r="BP4" i="18"/>
  <c r="BL4" i="18"/>
  <c r="BH4" i="18"/>
  <c r="BD4" i="18"/>
  <c r="AZ4" i="18"/>
  <c r="AV4" i="18"/>
  <c r="AQ4" i="18"/>
  <c r="AL4" i="18"/>
  <c r="AG4" i="18"/>
  <c r="AB4" i="18"/>
  <c r="W4" i="18"/>
  <c r="R4" i="18"/>
  <c r="M4" i="18"/>
  <c r="H4" i="18"/>
  <c r="F4" i="18"/>
  <c r="E4" i="18"/>
  <c r="BX3" i="18"/>
  <c r="BT3" i="18"/>
  <c r="BP3" i="18"/>
  <c r="BL3" i="18"/>
  <c r="BH3" i="18"/>
  <c r="BD3" i="18"/>
  <c r="AZ3" i="18"/>
  <c r="AV3" i="18"/>
  <c r="AQ3" i="18"/>
  <c r="AL3" i="18"/>
  <c r="AG3" i="18"/>
  <c r="AB3" i="18"/>
  <c r="W3" i="18"/>
  <c r="R3" i="18"/>
  <c r="M3" i="18"/>
  <c r="H3" i="18"/>
  <c r="F3" i="18"/>
  <c r="E3" i="18"/>
  <c r="J5" i="18" l="1"/>
  <c r="J19" i="18"/>
  <c r="J20" i="18"/>
  <c r="J24" i="18"/>
  <c r="J16" i="18"/>
  <c r="J21" i="18"/>
  <c r="J25" i="18"/>
  <c r="G6" i="18"/>
  <c r="J6" i="18"/>
  <c r="J17" i="18"/>
  <c r="J3" i="18"/>
  <c r="G3" i="18"/>
  <c r="G4" i="18"/>
  <c r="J4" i="18"/>
  <c r="J12" i="18"/>
  <c r="J13" i="18"/>
  <c r="J9" i="18"/>
  <c r="J11" i="18"/>
  <c r="J7" i="18"/>
  <c r="G11" i="18"/>
  <c r="J8" i="18"/>
  <c r="G8" i="18"/>
  <c r="G15" i="18"/>
  <c r="CC30" i="14"/>
  <c r="BY30" i="14"/>
  <c r="BU30" i="14"/>
  <c r="BP30" i="14"/>
  <c r="BK30" i="14"/>
  <c r="BF30" i="14"/>
  <c r="BA30" i="14"/>
  <c r="AV30" i="14"/>
  <c r="AQ30" i="14"/>
  <c r="AL30" i="14"/>
  <c r="AG30" i="14"/>
  <c r="AB30" i="14"/>
  <c r="W30" i="14"/>
  <c r="R30" i="14"/>
  <c r="M30" i="14"/>
  <c r="CC29" i="14"/>
  <c r="BY29" i="14"/>
  <c r="BU29" i="14"/>
  <c r="BP29" i="14"/>
  <c r="BK29" i="14"/>
  <c r="BF29" i="14"/>
  <c r="BA29" i="14"/>
  <c r="AV29" i="14"/>
  <c r="AQ29" i="14"/>
  <c r="AL29" i="14"/>
  <c r="AG29" i="14"/>
  <c r="AB29" i="14"/>
  <c r="W29" i="14"/>
  <c r="R29" i="14"/>
  <c r="M29" i="14"/>
  <c r="CC28" i="14"/>
  <c r="BY28" i="14"/>
  <c r="BU28" i="14"/>
  <c r="BP28" i="14"/>
  <c r="BK28" i="14"/>
  <c r="BF28" i="14"/>
  <c r="BA28" i="14"/>
  <c r="AV28" i="14"/>
  <c r="AQ28" i="14"/>
  <c r="AL28" i="14"/>
  <c r="AG28" i="14"/>
  <c r="G28" i="14" s="1"/>
  <c r="AB28" i="14"/>
  <c r="W28" i="14"/>
  <c r="R28" i="14"/>
  <c r="M28" i="14"/>
  <c r="CC27" i="14"/>
  <c r="BY27" i="14"/>
  <c r="BU27" i="14"/>
  <c r="BP27" i="14"/>
  <c r="BK27" i="14"/>
  <c r="BF27" i="14"/>
  <c r="BA27" i="14"/>
  <c r="AV27" i="14"/>
  <c r="AQ27" i="14"/>
  <c r="AL27" i="14"/>
  <c r="AG27" i="14"/>
  <c r="G27" i="14" s="1"/>
  <c r="AB27" i="14"/>
  <c r="W27" i="14"/>
  <c r="R27" i="14"/>
  <c r="M27" i="14"/>
  <c r="CC26" i="14"/>
  <c r="BY26" i="14"/>
  <c r="BU26" i="14"/>
  <c r="BP26" i="14"/>
  <c r="BK26" i="14"/>
  <c r="BF26" i="14"/>
  <c r="BA26" i="14"/>
  <c r="AV26" i="14"/>
  <c r="AQ26" i="14"/>
  <c r="AL26" i="14"/>
  <c r="AG26" i="14"/>
  <c r="AB26" i="14"/>
  <c r="W26" i="14"/>
  <c r="R26" i="14"/>
  <c r="M26" i="14"/>
  <c r="CC25" i="14"/>
  <c r="BY25" i="14"/>
  <c r="BU25" i="14"/>
  <c r="BP25" i="14"/>
  <c r="BK25" i="14"/>
  <c r="BF25" i="14"/>
  <c r="BA25" i="14"/>
  <c r="AV25" i="14"/>
  <c r="AQ25" i="14"/>
  <c r="AL25" i="14"/>
  <c r="AG25" i="14"/>
  <c r="AB25" i="14"/>
  <c r="W25" i="14"/>
  <c r="R25" i="14"/>
  <c r="M25" i="14"/>
  <c r="H25" i="14"/>
  <c r="F25" i="14"/>
  <c r="E25" i="14"/>
  <c r="CC24" i="14"/>
  <c r="BY24" i="14"/>
  <c r="BU24" i="14"/>
  <c r="BP24" i="14"/>
  <c r="BK24" i="14"/>
  <c r="BF24" i="14"/>
  <c r="BA24" i="14"/>
  <c r="AV24" i="14"/>
  <c r="AQ24" i="14"/>
  <c r="AL24" i="14"/>
  <c r="AG24" i="14"/>
  <c r="AB24" i="14"/>
  <c r="W24" i="14"/>
  <c r="R24" i="14"/>
  <c r="M24" i="14"/>
  <c r="H24" i="14"/>
  <c r="F24" i="14"/>
  <c r="E24" i="14"/>
  <c r="CC23" i="14"/>
  <c r="BY23" i="14"/>
  <c r="BU23" i="14"/>
  <c r="BP23" i="14"/>
  <c r="BK23" i="14"/>
  <c r="BF23" i="14"/>
  <c r="BA23" i="14"/>
  <c r="AV23" i="14"/>
  <c r="AQ23" i="14"/>
  <c r="AL23" i="14"/>
  <c r="AG23" i="14"/>
  <c r="AB23" i="14"/>
  <c r="W23" i="14"/>
  <c r="R23" i="14"/>
  <c r="M23" i="14"/>
  <c r="H23" i="14"/>
  <c r="F23" i="14"/>
  <c r="E23" i="14"/>
  <c r="CC22" i="14"/>
  <c r="BY22" i="14"/>
  <c r="BU22" i="14"/>
  <c r="BP22" i="14"/>
  <c r="BK22" i="14"/>
  <c r="BF22" i="14"/>
  <c r="BA22" i="14"/>
  <c r="AV22" i="14"/>
  <c r="AQ22" i="14"/>
  <c r="AL22" i="14"/>
  <c r="AG22" i="14"/>
  <c r="AB22" i="14"/>
  <c r="W22" i="14"/>
  <c r="R22" i="14"/>
  <c r="M22" i="14"/>
  <c r="H22" i="14"/>
  <c r="F22" i="14"/>
  <c r="E22" i="14"/>
  <c r="CC21" i="14"/>
  <c r="BY21" i="14"/>
  <c r="BU21" i="14"/>
  <c r="BP21" i="14"/>
  <c r="BK21" i="14"/>
  <c r="BF21" i="14"/>
  <c r="BA21" i="14"/>
  <c r="AV21" i="14"/>
  <c r="AQ21" i="14"/>
  <c r="AL21" i="14"/>
  <c r="AG21" i="14"/>
  <c r="AB21" i="14"/>
  <c r="W21" i="14"/>
  <c r="R21" i="14"/>
  <c r="M21" i="14"/>
  <c r="H21" i="14"/>
  <c r="F21" i="14"/>
  <c r="E21" i="14"/>
  <c r="CC20" i="14"/>
  <c r="BY20" i="14"/>
  <c r="BU20" i="14"/>
  <c r="BP20" i="14"/>
  <c r="BK20" i="14"/>
  <c r="BF20" i="14"/>
  <c r="BA20" i="14"/>
  <c r="AV20" i="14"/>
  <c r="AQ20" i="14"/>
  <c r="AL20" i="14"/>
  <c r="AG20" i="14"/>
  <c r="AB20" i="14"/>
  <c r="W20" i="14"/>
  <c r="R20" i="14"/>
  <c r="M20" i="14"/>
  <c r="H20" i="14"/>
  <c r="F20" i="14"/>
  <c r="E20" i="14"/>
  <c r="CC19" i="14"/>
  <c r="BY19" i="14"/>
  <c r="BU19" i="14"/>
  <c r="BP19" i="14"/>
  <c r="BK19" i="14"/>
  <c r="BF19" i="14"/>
  <c r="BA19" i="14"/>
  <c r="AV19" i="14"/>
  <c r="AQ19" i="14"/>
  <c r="AL19" i="14"/>
  <c r="AG19" i="14"/>
  <c r="AB19" i="14"/>
  <c r="W19" i="14"/>
  <c r="R19" i="14"/>
  <c r="M19" i="14"/>
  <c r="H19" i="14"/>
  <c r="F19" i="14"/>
  <c r="E19" i="14"/>
  <c r="CC18" i="14"/>
  <c r="BY18" i="14"/>
  <c r="BU18" i="14"/>
  <c r="BP18" i="14"/>
  <c r="BK18" i="14"/>
  <c r="BF18" i="14"/>
  <c r="BA18" i="14"/>
  <c r="AV18" i="14"/>
  <c r="AQ18" i="14"/>
  <c r="AL18" i="14"/>
  <c r="AG18" i="14"/>
  <c r="AB18" i="14"/>
  <c r="W18" i="14"/>
  <c r="R18" i="14"/>
  <c r="M18" i="14"/>
  <c r="H18" i="14"/>
  <c r="F18" i="14"/>
  <c r="E18" i="14"/>
  <c r="CC17" i="14"/>
  <c r="BY17" i="14"/>
  <c r="BU17" i="14"/>
  <c r="BP17" i="14"/>
  <c r="BK17" i="14"/>
  <c r="BF17" i="14"/>
  <c r="BA17" i="14"/>
  <c r="AV17" i="14"/>
  <c r="AQ17" i="14"/>
  <c r="AL17" i="14"/>
  <c r="AG17" i="14"/>
  <c r="AB17" i="14"/>
  <c r="W17" i="14"/>
  <c r="R17" i="14"/>
  <c r="M17" i="14"/>
  <c r="F17" i="14"/>
  <c r="E17" i="14"/>
  <c r="CC16" i="14"/>
  <c r="BY16" i="14"/>
  <c r="BU16" i="14"/>
  <c r="BP16" i="14"/>
  <c r="BK16" i="14"/>
  <c r="BF16" i="14"/>
  <c r="BA16" i="14"/>
  <c r="AV16" i="14"/>
  <c r="AQ16" i="14"/>
  <c r="AL16" i="14"/>
  <c r="AG16" i="14"/>
  <c r="AB16" i="14"/>
  <c r="W16" i="14"/>
  <c r="R16" i="14"/>
  <c r="M16" i="14"/>
  <c r="H16" i="14"/>
  <c r="F16" i="14"/>
  <c r="E16" i="14"/>
  <c r="CC15" i="14"/>
  <c r="BY15" i="14"/>
  <c r="BU15" i="14"/>
  <c r="BP15" i="14"/>
  <c r="BK15" i="14"/>
  <c r="BF15" i="14"/>
  <c r="BA15" i="14"/>
  <c r="AV15" i="14"/>
  <c r="AQ15" i="14"/>
  <c r="AL15" i="14"/>
  <c r="AG15" i="14"/>
  <c r="AB15" i="14"/>
  <c r="W15" i="14"/>
  <c r="R15" i="14"/>
  <c r="M15" i="14"/>
  <c r="H15" i="14"/>
  <c r="F15" i="14"/>
  <c r="E15" i="14"/>
  <c r="CC14" i="14"/>
  <c r="BY14" i="14"/>
  <c r="BU14" i="14"/>
  <c r="BP14" i="14"/>
  <c r="BK14" i="14"/>
  <c r="BF14" i="14"/>
  <c r="BA14" i="14"/>
  <c r="AV14" i="14"/>
  <c r="AQ14" i="14"/>
  <c r="AL14" i="14"/>
  <c r="AG14" i="14"/>
  <c r="AB14" i="14"/>
  <c r="W14" i="14"/>
  <c r="R14" i="14"/>
  <c r="M14" i="14"/>
  <c r="H14" i="14"/>
  <c r="F14" i="14"/>
  <c r="E14" i="14"/>
  <c r="CC13" i="14"/>
  <c r="BY13" i="14"/>
  <c r="BU13" i="14"/>
  <c r="BP13" i="14"/>
  <c r="BK13" i="14"/>
  <c r="BF13" i="14"/>
  <c r="BA13" i="14"/>
  <c r="AV13" i="14"/>
  <c r="AQ13" i="14"/>
  <c r="AL13" i="14"/>
  <c r="AG13" i="14"/>
  <c r="AB13" i="14"/>
  <c r="W13" i="14"/>
  <c r="R13" i="14"/>
  <c r="M13" i="14"/>
  <c r="H13" i="14"/>
  <c r="F13" i="14"/>
  <c r="E13" i="14"/>
  <c r="CC12" i="14"/>
  <c r="BY12" i="14"/>
  <c r="BU12" i="14"/>
  <c r="BP12" i="14"/>
  <c r="BK12" i="14"/>
  <c r="BF12" i="14"/>
  <c r="BA12" i="14"/>
  <c r="AV12" i="14"/>
  <c r="AQ12" i="14"/>
  <c r="AL12" i="14"/>
  <c r="AG12" i="14"/>
  <c r="AB12" i="14"/>
  <c r="W12" i="14"/>
  <c r="R12" i="14"/>
  <c r="M12" i="14"/>
  <c r="G12" i="14" s="1"/>
  <c r="H12" i="14"/>
  <c r="F12" i="14"/>
  <c r="E12" i="14"/>
  <c r="CC11" i="14"/>
  <c r="BY11" i="14"/>
  <c r="BU11" i="14"/>
  <c r="BP11" i="14"/>
  <c r="BK11" i="14"/>
  <c r="BF11" i="14"/>
  <c r="BA11" i="14"/>
  <c r="AV11" i="14"/>
  <c r="AQ11" i="14"/>
  <c r="AL11" i="14"/>
  <c r="AG11" i="14"/>
  <c r="AB11" i="14"/>
  <c r="W11" i="14"/>
  <c r="R11" i="14"/>
  <c r="M11" i="14"/>
  <c r="G11" i="14" s="1"/>
  <c r="F11" i="14"/>
  <c r="E11" i="14"/>
  <c r="J11" i="14" s="1"/>
  <c r="CC10" i="14"/>
  <c r="BY10" i="14"/>
  <c r="BU10" i="14"/>
  <c r="BP10" i="14"/>
  <c r="BK10" i="14"/>
  <c r="BF10" i="14"/>
  <c r="BA10" i="14"/>
  <c r="AV10" i="14"/>
  <c r="AQ10" i="14"/>
  <c r="AL10" i="14"/>
  <c r="AG10" i="14"/>
  <c r="AB10" i="14"/>
  <c r="W10" i="14"/>
  <c r="R10" i="14"/>
  <c r="M10" i="14"/>
  <c r="H10" i="14"/>
  <c r="F10" i="14"/>
  <c r="E10" i="14"/>
  <c r="CC9" i="14"/>
  <c r="BY9" i="14"/>
  <c r="BU9" i="14"/>
  <c r="BP9" i="14"/>
  <c r="BK9" i="14"/>
  <c r="BF9" i="14"/>
  <c r="BA9" i="14"/>
  <c r="AV9" i="14"/>
  <c r="AQ9" i="14"/>
  <c r="AL9" i="14"/>
  <c r="AG9" i="14"/>
  <c r="AB9" i="14"/>
  <c r="W9" i="14"/>
  <c r="R9" i="14"/>
  <c r="M9" i="14"/>
  <c r="H9" i="14"/>
  <c r="F9" i="14"/>
  <c r="E9" i="14"/>
  <c r="CC8" i="14"/>
  <c r="BY8" i="14"/>
  <c r="BU8" i="14"/>
  <c r="BP8" i="14"/>
  <c r="BK8" i="14"/>
  <c r="BF8" i="14"/>
  <c r="BA8" i="14"/>
  <c r="AV8" i="14"/>
  <c r="AQ8" i="14"/>
  <c r="G8" i="14" s="1"/>
  <c r="AL8" i="14"/>
  <c r="AG8" i="14"/>
  <c r="AB8" i="14"/>
  <c r="W8" i="14"/>
  <c r="R8" i="14"/>
  <c r="M8" i="14"/>
  <c r="F8" i="14"/>
  <c r="E8" i="14"/>
  <c r="J8" i="14" s="1"/>
  <c r="CC7" i="14"/>
  <c r="BY7" i="14"/>
  <c r="BU7" i="14"/>
  <c r="BP7" i="14"/>
  <c r="BK7" i="14"/>
  <c r="BF7" i="14"/>
  <c r="BA7" i="14"/>
  <c r="AV7" i="14"/>
  <c r="AQ7" i="14"/>
  <c r="AL7" i="14"/>
  <c r="AG7" i="14"/>
  <c r="AB7" i="14"/>
  <c r="W7" i="14"/>
  <c r="R7" i="14"/>
  <c r="M7" i="14"/>
  <c r="H7" i="14"/>
  <c r="J7" i="14" s="1"/>
  <c r="F7" i="14"/>
  <c r="E7" i="14"/>
  <c r="CC6" i="14"/>
  <c r="BY6" i="14"/>
  <c r="BU6" i="14"/>
  <c r="BP6" i="14"/>
  <c r="BK6" i="14"/>
  <c r="BF6" i="14"/>
  <c r="BA6" i="14"/>
  <c r="AV6" i="14"/>
  <c r="AQ6" i="14"/>
  <c r="AG6" i="14"/>
  <c r="AB6" i="14"/>
  <c r="W6" i="14"/>
  <c r="R6" i="14"/>
  <c r="M6" i="14"/>
  <c r="G6" i="14" s="1"/>
  <c r="F6" i="14"/>
  <c r="E6" i="14"/>
  <c r="CC5" i="14"/>
  <c r="BY5" i="14"/>
  <c r="BU5" i="14"/>
  <c r="BP5" i="14"/>
  <c r="BK5" i="14"/>
  <c r="BF5" i="14"/>
  <c r="BA5" i="14"/>
  <c r="AV5" i="14"/>
  <c r="AQ5" i="14"/>
  <c r="AL5" i="14"/>
  <c r="AG5" i="14"/>
  <c r="AB5" i="14"/>
  <c r="W5" i="14"/>
  <c r="R5" i="14"/>
  <c r="M5" i="14"/>
  <c r="F5" i="14"/>
  <c r="E5" i="14"/>
  <c r="CC4" i="14"/>
  <c r="BY4" i="14"/>
  <c r="BU4" i="14"/>
  <c r="BP4" i="14"/>
  <c r="BK4" i="14"/>
  <c r="BF4" i="14"/>
  <c r="BA4" i="14"/>
  <c r="AV4" i="14"/>
  <c r="AQ4" i="14"/>
  <c r="AL4" i="14"/>
  <c r="AG4" i="14"/>
  <c r="AB4" i="14"/>
  <c r="W4" i="14"/>
  <c r="R4" i="14"/>
  <c r="M4" i="14"/>
  <c r="H4" i="14"/>
  <c r="F4" i="14"/>
  <c r="E4" i="14"/>
  <c r="CC3" i="14"/>
  <c r="BY3" i="14"/>
  <c r="BU3" i="14"/>
  <c r="BP3" i="14"/>
  <c r="BK3" i="14"/>
  <c r="BF3" i="14"/>
  <c r="BA3" i="14"/>
  <c r="AV3" i="14"/>
  <c r="AQ3" i="14"/>
  <c r="AL3" i="14"/>
  <c r="AG3" i="14"/>
  <c r="AB3" i="14"/>
  <c r="W3" i="14"/>
  <c r="R3" i="14"/>
  <c r="M3" i="14"/>
  <c r="G3" i="14" s="1"/>
  <c r="H3" i="14"/>
  <c r="F3" i="14"/>
  <c r="E3" i="14"/>
  <c r="J12" i="14" l="1"/>
  <c r="G14" i="14"/>
  <c r="G26" i="14"/>
  <c r="J3" i="14"/>
  <c r="G10" i="14"/>
  <c r="J4" i="14"/>
  <c r="G4" i="14"/>
  <c r="J10" i="14"/>
  <c r="J23" i="14"/>
  <c r="J9" i="14"/>
  <c r="G9" i="14"/>
  <c r="J18" i="14"/>
  <c r="G21" i="14"/>
  <c r="G19" i="14"/>
  <c r="G24" i="14"/>
  <c r="G20" i="14"/>
  <c r="G22" i="14"/>
  <c r="G7" i="14"/>
  <c r="J6" i="14"/>
  <c r="G5" i="14"/>
  <c r="J5" i="14"/>
  <c r="G25" i="14"/>
  <c r="J20" i="14"/>
  <c r="J25" i="14"/>
  <c r="J24" i="14"/>
  <c r="G23" i="14"/>
  <c r="J22" i="14"/>
  <c r="J21" i="14"/>
  <c r="J19" i="14"/>
  <c r="J17" i="14"/>
  <c r="G17" i="14"/>
  <c r="J16" i="14"/>
  <c r="G16" i="14"/>
  <c r="G15" i="14"/>
  <c r="J15" i="14"/>
  <c r="J14" i="14"/>
  <c r="J13" i="14"/>
  <c r="G13" i="14"/>
  <c r="G18" i="14"/>
  <c r="G30" i="14"/>
  <c r="G29" i="14"/>
  <c r="DN30" i="23"/>
  <c r="DI30" i="23"/>
  <c r="DD30" i="23"/>
  <c r="CY30" i="23"/>
  <c r="CT30" i="23"/>
  <c r="CO30" i="23"/>
  <c r="CJ30" i="23"/>
  <c r="CE30" i="23"/>
  <c r="BZ30" i="23"/>
  <c r="BU30" i="23"/>
  <c r="BP30" i="23"/>
  <c r="BK30" i="23"/>
  <c r="BF30" i="23"/>
  <c r="BA30" i="23"/>
  <c r="AV30" i="23"/>
  <c r="AQ30" i="23"/>
  <c r="AL30" i="23"/>
  <c r="AG30" i="23"/>
  <c r="AB30" i="23"/>
  <c r="W30" i="23"/>
  <c r="R30" i="23"/>
  <c r="G30" i="23" s="1"/>
  <c r="M30" i="23"/>
  <c r="DN29" i="23"/>
  <c r="DI29" i="23"/>
  <c r="DD29" i="23"/>
  <c r="CY29" i="23"/>
  <c r="CT29" i="23"/>
  <c r="CO29" i="23"/>
  <c r="CJ29" i="23"/>
  <c r="CE29" i="23"/>
  <c r="BZ29" i="23"/>
  <c r="BU29" i="23"/>
  <c r="BP29" i="23"/>
  <c r="BK29" i="23"/>
  <c r="BF29" i="23"/>
  <c r="BA29" i="23"/>
  <c r="AV29" i="23"/>
  <c r="AQ29" i="23"/>
  <c r="AL29" i="23"/>
  <c r="AG29" i="23"/>
  <c r="AB29" i="23"/>
  <c r="W29" i="23"/>
  <c r="R29" i="23"/>
  <c r="M29" i="23"/>
  <c r="DN28" i="23"/>
  <c r="DI28" i="23"/>
  <c r="DD28" i="23"/>
  <c r="CY28" i="23"/>
  <c r="CT28" i="23"/>
  <c r="CO28" i="23"/>
  <c r="CJ28" i="23"/>
  <c r="CE28" i="23"/>
  <c r="BZ28" i="23"/>
  <c r="BU28" i="23"/>
  <c r="BP28" i="23"/>
  <c r="BK28" i="23"/>
  <c r="BF28" i="23"/>
  <c r="BA28" i="23"/>
  <c r="AV28" i="23"/>
  <c r="AQ28" i="23"/>
  <c r="AL28" i="23"/>
  <c r="AG28" i="23"/>
  <c r="AB28" i="23"/>
  <c r="W28" i="23"/>
  <c r="R28" i="23"/>
  <c r="M28" i="23"/>
  <c r="DN27" i="23"/>
  <c r="DI27" i="23"/>
  <c r="DD27" i="23"/>
  <c r="CY27" i="23"/>
  <c r="CT27" i="23"/>
  <c r="CO27" i="23"/>
  <c r="CJ27" i="23"/>
  <c r="CE27" i="23"/>
  <c r="BZ27" i="23"/>
  <c r="BU27" i="23"/>
  <c r="BP27" i="23"/>
  <c r="BK27" i="23"/>
  <c r="BF27" i="23"/>
  <c r="BA27" i="23"/>
  <c r="AV27" i="23"/>
  <c r="AQ27" i="23"/>
  <c r="AL27" i="23"/>
  <c r="AG27" i="23"/>
  <c r="AB27" i="23"/>
  <c r="W27" i="23"/>
  <c r="R27" i="23"/>
  <c r="M27" i="23"/>
  <c r="J27" i="23"/>
  <c r="DN26" i="23"/>
  <c r="DI26" i="23"/>
  <c r="DD26" i="23"/>
  <c r="CY26" i="23"/>
  <c r="CT26" i="23"/>
  <c r="CO26" i="23"/>
  <c r="CJ26" i="23"/>
  <c r="CE26" i="23"/>
  <c r="BZ26" i="23"/>
  <c r="BU26" i="23"/>
  <c r="BP26" i="23"/>
  <c r="BK26" i="23"/>
  <c r="BF26" i="23"/>
  <c r="BA26" i="23"/>
  <c r="AV26" i="23"/>
  <c r="AQ26" i="23"/>
  <c r="AL26" i="23"/>
  <c r="AG26" i="23"/>
  <c r="AB26" i="23"/>
  <c r="W26" i="23"/>
  <c r="R26" i="23"/>
  <c r="M26" i="23"/>
  <c r="DN25" i="23"/>
  <c r="DI25" i="23"/>
  <c r="DD25" i="23"/>
  <c r="CY25" i="23"/>
  <c r="CT25" i="23"/>
  <c r="CO25" i="23"/>
  <c r="CJ25" i="23"/>
  <c r="CE25" i="23"/>
  <c r="BZ25" i="23"/>
  <c r="BU25" i="23"/>
  <c r="BP25" i="23"/>
  <c r="BK25" i="23"/>
  <c r="BF25" i="23"/>
  <c r="BA25" i="23"/>
  <c r="AV25" i="23"/>
  <c r="AQ25" i="23"/>
  <c r="AL25" i="23"/>
  <c r="AG25" i="23"/>
  <c r="AB25" i="23"/>
  <c r="W25" i="23"/>
  <c r="R25" i="23"/>
  <c r="M25" i="23"/>
  <c r="H25" i="23"/>
  <c r="F25" i="23"/>
  <c r="E25" i="23"/>
  <c r="DN24" i="23"/>
  <c r="DI24" i="23"/>
  <c r="DD24" i="23"/>
  <c r="CY24" i="23"/>
  <c r="CT24" i="23"/>
  <c r="CO24" i="23"/>
  <c r="CJ24" i="23"/>
  <c r="CE24" i="23"/>
  <c r="BZ24" i="23"/>
  <c r="BU24" i="23"/>
  <c r="BP24" i="23"/>
  <c r="BK24" i="23"/>
  <c r="BF24" i="23"/>
  <c r="BA24" i="23"/>
  <c r="AV24" i="23"/>
  <c r="AQ24" i="23"/>
  <c r="AL24" i="23"/>
  <c r="AG24" i="23"/>
  <c r="AB24" i="23"/>
  <c r="W24" i="23"/>
  <c r="R24" i="23"/>
  <c r="M24" i="23"/>
  <c r="H24" i="23"/>
  <c r="F24" i="23"/>
  <c r="E24" i="23"/>
  <c r="DN23" i="23"/>
  <c r="DI23" i="23"/>
  <c r="DD23" i="23"/>
  <c r="CY23" i="23"/>
  <c r="CT23" i="23"/>
  <c r="CO23" i="23"/>
  <c r="CJ23" i="23"/>
  <c r="CE23" i="23"/>
  <c r="BZ23" i="23"/>
  <c r="BU23" i="23"/>
  <c r="BP23" i="23"/>
  <c r="BK23" i="23"/>
  <c r="BF23" i="23"/>
  <c r="BA23" i="23"/>
  <c r="AV23" i="23"/>
  <c r="AQ23" i="23"/>
  <c r="AL23" i="23"/>
  <c r="AG23" i="23"/>
  <c r="AB23" i="23"/>
  <c r="W23" i="23"/>
  <c r="R23" i="23"/>
  <c r="M23" i="23"/>
  <c r="H23" i="23"/>
  <c r="F23" i="23"/>
  <c r="E23" i="23"/>
  <c r="DN22" i="23"/>
  <c r="DI22" i="23"/>
  <c r="DD22" i="23"/>
  <c r="CY22" i="23"/>
  <c r="CT22" i="23"/>
  <c r="CO22" i="23"/>
  <c r="CJ22" i="23"/>
  <c r="CE22" i="23"/>
  <c r="BZ22" i="23"/>
  <c r="BU22" i="23"/>
  <c r="BP22" i="23"/>
  <c r="BK22" i="23"/>
  <c r="BF22" i="23"/>
  <c r="BA22" i="23"/>
  <c r="AV22" i="23"/>
  <c r="AQ22" i="23"/>
  <c r="AL22" i="23"/>
  <c r="AG22" i="23"/>
  <c r="AB22" i="23"/>
  <c r="W22" i="23"/>
  <c r="R22" i="23"/>
  <c r="M22" i="23"/>
  <c r="H22" i="23"/>
  <c r="F22" i="23"/>
  <c r="E22" i="23"/>
  <c r="DN21" i="23"/>
  <c r="DI21" i="23"/>
  <c r="DD21" i="23"/>
  <c r="CY21" i="23"/>
  <c r="CT21" i="23"/>
  <c r="CO21" i="23"/>
  <c r="CJ21" i="23"/>
  <c r="CE21" i="23"/>
  <c r="BZ21" i="23"/>
  <c r="BU21" i="23"/>
  <c r="BP21" i="23"/>
  <c r="BK21" i="23"/>
  <c r="BF21" i="23"/>
  <c r="BA21" i="23"/>
  <c r="AV21" i="23"/>
  <c r="AQ21" i="23"/>
  <c r="AL21" i="23"/>
  <c r="AG21" i="23"/>
  <c r="AB21" i="23"/>
  <c r="W21" i="23"/>
  <c r="R21" i="23"/>
  <c r="M21" i="23"/>
  <c r="H21" i="23"/>
  <c r="F21" i="23"/>
  <c r="E21" i="23"/>
  <c r="DN20" i="23"/>
  <c r="DI20" i="23"/>
  <c r="DD20" i="23"/>
  <c r="CY20" i="23"/>
  <c r="CT20" i="23"/>
  <c r="CO20" i="23"/>
  <c r="CJ20" i="23"/>
  <c r="CE20" i="23"/>
  <c r="BZ20" i="23"/>
  <c r="BU20" i="23"/>
  <c r="BP20" i="23"/>
  <c r="BK20" i="23"/>
  <c r="BF20" i="23"/>
  <c r="BA20" i="23"/>
  <c r="AV20" i="23"/>
  <c r="AQ20" i="23"/>
  <c r="AL20" i="23"/>
  <c r="AG20" i="23"/>
  <c r="AB20" i="23"/>
  <c r="W20" i="23"/>
  <c r="R20" i="23"/>
  <c r="M20" i="23"/>
  <c r="H20" i="23"/>
  <c r="F20" i="23"/>
  <c r="DN19" i="23"/>
  <c r="DI19" i="23"/>
  <c r="DD19" i="23"/>
  <c r="CY19" i="23"/>
  <c r="CT19" i="23"/>
  <c r="CO19" i="23"/>
  <c r="CJ19" i="23"/>
  <c r="CE19" i="23"/>
  <c r="BZ19" i="23"/>
  <c r="BU19" i="23"/>
  <c r="BP19" i="23"/>
  <c r="BK19" i="23"/>
  <c r="BF19" i="23"/>
  <c r="BA19" i="23"/>
  <c r="AV19" i="23"/>
  <c r="AQ19" i="23"/>
  <c r="AL19" i="23"/>
  <c r="AG19" i="23"/>
  <c r="AB19" i="23"/>
  <c r="W19" i="23"/>
  <c r="R19" i="23"/>
  <c r="M19" i="23"/>
  <c r="H19" i="23"/>
  <c r="F19" i="23"/>
  <c r="E19" i="23"/>
  <c r="DN18" i="23"/>
  <c r="DI18" i="23"/>
  <c r="DD18" i="23"/>
  <c r="CY18" i="23"/>
  <c r="CT18" i="23"/>
  <c r="CO18" i="23"/>
  <c r="CJ18" i="23"/>
  <c r="CE18" i="23"/>
  <c r="BZ18" i="23"/>
  <c r="BU18" i="23"/>
  <c r="BP18" i="23"/>
  <c r="BK18" i="23"/>
  <c r="BF18" i="23"/>
  <c r="BA18" i="23"/>
  <c r="AV18" i="23"/>
  <c r="AQ18" i="23"/>
  <c r="AL18" i="23"/>
  <c r="AG18" i="23"/>
  <c r="AB18" i="23"/>
  <c r="W18" i="23"/>
  <c r="R18" i="23"/>
  <c r="M18" i="23"/>
  <c r="H18" i="23"/>
  <c r="F18" i="23"/>
  <c r="E18" i="23"/>
  <c r="DN17" i="23"/>
  <c r="DI17" i="23"/>
  <c r="DD17" i="23"/>
  <c r="CY17" i="23"/>
  <c r="CT17" i="23"/>
  <c r="CO17" i="23"/>
  <c r="CJ17" i="23"/>
  <c r="CE17" i="23"/>
  <c r="BZ17" i="23"/>
  <c r="BU17" i="23"/>
  <c r="BP17" i="23"/>
  <c r="BK17" i="23"/>
  <c r="BF17" i="23"/>
  <c r="BA17" i="23"/>
  <c r="AV17" i="23"/>
  <c r="AQ17" i="23"/>
  <c r="AL17" i="23"/>
  <c r="AG17" i="23"/>
  <c r="AB17" i="23"/>
  <c r="W17" i="23"/>
  <c r="R17" i="23"/>
  <c r="M17" i="23"/>
  <c r="H17" i="23"/>
  <c r="F17" i="23"/>
  <c r="E17" i="23"/>
  <c r="DN16" i="23"/>
  <c r="DI16" i="23"/>
  <c r="DD16" i="23"/>
  <c r="CY16" i="23"/>
  <c r="CT16" i="23"/>
  <c r="CO16" i="23"/>
  <c r="CJ16" i="23"/>
  <c r="CE16" i="23"/>
  <c r="BZ16" i="23"/>
  <c r="BU16" i="23"/>
  <c r="BP16" i="23"/>
  <c r="BK16" i="23"/>
  <c r="BF16" i="23"/>
  <c r="BA16" i="23"/>
  <c r="AV16" i="23"/>
  <c r="AQ16" i="23"/>
  <c r="AL16" i="23"/>
  <c r="AG16" i="23"/>
  <c r="AB16" i="23"/>
  <c r="W16" i="23"/>
  <c r="R16" i="23"/>
  <c r="M16" i="23"/>
  <c r="H16" i="23"/>
  <c r="F16" i="23"/>
  <c r="E16" i="23"/>
  <c r="DN15" i="23"/>
  <c r="DI15" i="23"/>
  <c r="DD15" i="23"/>
  <c r="CY15" i="23"/>
  <c r="CT15" i="23"/>
  <c r="CO15" i="23"/>
  <c r="CJ15" i="23"/>
  <c r="CE15" i="23"/>
  <c r="BZ15" i="23"/>
  <c r="BU15" i="23"/>
  <c r="BP15" i="23"/>
  <c r="BK15" i="23"/>
  <c r="BF15" i="23"/>
  <c r="BA15" i="23"/>
  <c r="AV15" i="23"/>
  <c r="AQ15" i="23"/>
  <c r="AL15" i="23"/>
  <c r="AG15" i="23"/>
  <c r="AB15" i="23"/>
  <c r="W15" i="23"/>
  <c r="R15" i="23"/>
  <c r="M15" i="23"/>
  <c r="H15" i="23"/>
  <c r="F15" i="23"/>
  <c r="E15" i="23"/>
  <c r="DN14" i="23"/>
  <c r="DI14" i="23"/>
  <c r="DD14" i="23"/>
  <c r="CY14" i="23"/>
  <c r="CT14" i="23"/>
  <c r="CO14" i="23"/>
  <c r="CJ14" i="23"/>
  <c r="CE14" i="23"/>
  <c r="BZ14" i="23"/>
  <c r="BU14" i="23"/>
  <c r="BP14" i="23"/>
  <c r="BK14" i="23"/>
  <c r="BF14" i="23"/>
  <c r="BA14" i="23"/>
  <c r="AV14" i="23"/>
  <c r="AQ14" i="23"/>
  <c r="AL14" i="23"/>
  <c r="AG14" i="23"/>
  <c r="AB14" i="23"/>
  <c r="W14" i="23"/>
  <c r="R14" i="23"/>
  <c r="M14" i="23"/>
  <c r="H14" i="23"/>
  <c r="F14" i="23"/>
  <c r="E14" i="23"/>
  <c r="DN13" i="23"/>
  <c r="DI13" i="23"/>
  <c r="DD13" i="23"/>
  <c r="CY13" i="23"/>
  <c r="CT13" i="23"/>
  <c r="CO13" i="23"/>
  <c r="CJ13" i="23"/>
  <c r="CE13" i="23"/>
  <c r="BZ13" i="23"/>
  <c r="BU13" i="23"/>
  <c r="BP13" i="23"/>
  <c r="BK13" i="23"/>
  <c r="BF13" i="23"/>
  <c r="BA13" i="23"/>
  <c r="AV13" i="23"/>
  <c r="AQ13" i="23"/>
  <c r="AL13" i="23"/>
  <c r="AG13" i="23"/>
  <c r="H13" i="23"/>
  <c r="F13" i="23"/>
  <c r="E13" i="23"/>
  <c r="DN12" i="23"/>
  <c r="DI12" i="23"/>
  <c r="DD12" i="23"/>
  <c r="CY12" i="23"/>
  <c r="CT12" i="23"/>
  <c r="CO12" i="23"/>
  <c r="CJ12" i="23"/>
  <c r="CE12" i="23"/>
  <c r="BZ12" i="23"/>
  <c r="BU12" i="23"/>
  <c r="BP12" i="23"/>
  <c r="BK12" i="23"/>
  <c r="BF12" i="23"/>
  <c r="BA12" i="23"/>
  <c r="AV12" i="23"/>
  <c r="AQ12" i="23"/>
  <c r="AL12" i="23"/>
  <c r="AG12" i="23"/>
  <c r="AB12" i="23"/>
  <c r="W12" i="23"/>
  <c r="R12" i="23"/>
  <c r="M12" i="23"/>
  <c r="G12" i="23" s="1"/>
  <c r="H12" i="23"/>
  <c r="F12" i="23"/>
  <c r="E12" i="23"/>
  <c r="DN11" i="23"/>
  <c r="DI11" i="23"/>
  <c r="DD11" i="23"/>
  <c r="CY11" i="23"/>
  <c r="CT11" i="23"/>
  <c r="CO11" i="23"/>
  <c r="CJ11" i="23"/>
  <c r="CE11" i="23"/>
  <c r="BZ11" i="23"/>
  <c r="BU11" i="23"/>
  <c r="BP11" i="23"/>
  <c r="BK11" i="23"/>
  <c r="BF11" i="23"/>
  <c r="BA11" i="23"/>
  <c r="AV11" i="23"/>
  <c r="AQ11" i="23"/>
  <c r="AL11" i="23"/>
  <c r="AG11" i="23"/>
  <c r="AB11" i="23"/>
  <c r="W11" i="23"/>
  <c r="R11" i="23"/>
  <c r="M11" i="23"/>
  <c r="G11" i="23" s="1"/>
  <c r="H11" i="23"/>
  <c r="J11" i="23" s="1"/>
  <c r="F11" i="23"/>
  <c r="E11" i="23"/>
  <c r="DN10" i="23"/>
  <c r="DI10" i="23"/>
  <c r="DD10" i="23"/>
  <c r="CY10" i="23"/>
  <c r="CT10" i="23"/>
  <c r="CO10" i="23"/>
  <c r="CJ10" i="23"/>
  <c r="CE10" i="23"/>
  <c r="BZ10" i="23"/>
  <c r="BU10" i="23"/>
  <c r="BP10" i="23"/>
  <c r="BK10" i="23"/>
  <c r="BF10" i="23"/>
  <c r="BA10" i="23"/>
  <c r="AV10" i="23"/>
  <c r="AQ10" i="23"/>
  <c r="G10" i="23" s="1"/>
  <c r="AL10" i="23"/>
  <c r="AG10" i="23"/>
  <c r="AB10" i="23"/>
  <c r="W10" i="23"/>
  <c r="R10" i="23"/>
  <c r="M10" i="23"/>
  <c r="H10" i="23"/>
  <c r="J10" i="23" s="1"/>
  <c r="F10" i="23"/>
  <c r="E10" i="23"/>
  <c r="DN9" i="23"/>
  <c r="DI9" i="23"/>
  <c r="DD9" i="23"/>
  <c r="CY9" i="23"/>
  <c r="CT9" i="23"/>
  <c r="CO9" i="23"/>
  <c r="CJ9" i="23"/>
  <c r="CE9" i="23"/>
  <c r="BZ9" i="23"/>
  <c r="BU9" i="23"/>
  <c r="BP9" i="23"/>
  <c r="BK9" i="23"/>
  <c r="BF9" i="23"/>
  <c r="BA9" i="23"/>
  <c r="AV9" i="23"/>
  <c r="AQ9" i="23"/>
  <c r="AL9" i="23"/>
  <c r="AG9" i="23"/>
  <c r="AB9" i="23"/>
  <c r="W9" i="23"/>
  <c r="R9" i="23"/>
  <c r="M9" i="23"/>
  <c r="H9" i="23"/>
  <c r="F9" i="23"/>
  <c r="E9" i="23"/>
  <c r="DN8" i="23"/>
  <c r="DI8" i="23"/>
  <c r="DD8" i="23"/>
  <c r="CY8" i="23"/>
  <c r="CT8" i="23"/>
  <c r="CO8" i="23"/>
  <c r="CJ8" i="23"/>
  <c r="CE8" i="23"/>
  <c r="BZ8" i="23"/>
  <c r="BU8" i="23"/>
  <c r="BP8" i="23"/>
  <c r="BK8" i="23"/>
  <c r="BF8" i="23"/>
  <c r="BA8" i="23"/>
  <c r="AV8" i="23"/>
  <c r="AQ8" i="23"/>
  <c r="AL8" i="23"/>
  <c r="AG8" i="23"/>
  <c r="AB8" i="23"/>
  <c r="W8" i="23"/>
  <c r="R8" i="23"/>
  <c r="M8" i="23"/>
  <c r="H8" i="23"/>
  <c r="F8" i="23"/>
  <c r="E8" i="23"/>
  <c r="DN7" i="23"/>
  <c r="DI7" i="23"/>
  <c r="DD7" i="23"/>
  <c r="CY7" i="23"/>
  <c r="CT7" i="23"/>
  <c r="CO7" i="23"/>
  <c r="CJ7" i="23"/>
  <c r="CE7" i="23"/>
  <c r="BZ7" i="23"/>
  <c r="BU7" i="23"/>
  <c r="BP7" i="23"/>
  <c r="BK7" i="23"/>
  <c r="BF7" i="23"/>
  <c r="BA7" i="23"/>
  <c r="AV7" i="23"/>
  <c r="AQ7" i="23"/>
  <c r="AL7" i="23"/>
  <c r="AG7" i="23"/>
  <c r="AB7" i="23"/>
  <c r="W7" i="23"/>
  <c r="R7" i="23"/>
  <c r="M7" i="23"/>
  <c r="H7" i="23"/>
  <c r="F7" i="23"/>
  <c r="E7" i="23"/>
  <c r="DN6" i="23"/>
  <c r="DI6" i="23"/>
  <c r="DD6" i="23"/>
  <c r="CY6" i="23"/>
  <c r="CT6" i="23"/>
  <c r="CO6" i="23"/>
  <c r="CJ6" i="23"/>
  <c r="CE6" i="23"/>
  <c r="BZ6" i="23"/>
  <c r="BU6" i="23"/>
  <c r="BP6" i="23"/>
  <c r="BK6" i="23"/>
  <c r="BA6" i="23"/>
  <c r="AV6" i="23"/>
  <c r="AQ6" i="23"/>
  <c r="AL6" i="23"/>
  <c r="AG6" i="23"/>
  <c r="AB6" i="23"/>
  <c r="W6" i="23"/>
  <c r="R6" i="23"/>
  <c r="M6" i="23"/>
  <c r="H6" i="23"/>
  <c r="F6" i="23"/>
  <c r="E6" i="23"/>
  <c r="DN5" i="23"/>
  <c r="DI5" i="23"/>
  <c r="DD5" i="23"/>
  <c r="CY5" i="23"/>
  <c r="CT5" i="23"/>
  <c r="CO5" i="23"/>
  <c r="CJ5" i="23"/>
  <c r="CE5" i="23"/>
  <c r="BZ5" i="23"/>
  <c r="G5" i="23" s="1"/>
  <c r="BU5" i="23"/>
  <c r="BP5" i="23"/>
  <c r="BK5" i="23"/>
  <c r="BF5" i="23"/>
  <c r="BA5" i="23"/>
  <c r="AV5" i="23"/>
  <c r="AQ5" i="23"/>
  <c r="AL5" i="23"/>
  <c r="AG5" i="23"/>
  <c r="AB5" i="23"/>
  <c r="W5" i="23"/>
  <c r="R5" i="23"/>
  <c r="M5" i="23"/>
  <c r="H5" i="23"/>
  <c r="F5" i="23"/>
  <c r="E5" i="23"/>
  <c r="DN4" i="23"/>
  <c r="DI4" i="23"/>
  <c r="DD4" i="23"/>
  <c r="CY4" i="23"/>
  <c r="CT4" i="23"/>
  <c r="CO4" i="23"/>
  <c r="CJ4" i="23"/>
  <c r="CE4" i="23"/>
  <c r="BZ4" i="23"/>
  <c r="BU4" i="23"/>
  <c r="BP4" i="23"/>
  <c r="BK4" i="23"/>
  <c r="BF4" i="23"/>
  <c r="BA4" i="23"/>
  <c r="AV4" i="23"/>
  <c r="AQ4" i="23"/>
  <c r="AL4" i="23"/>
  <c r="AG4" i="23"/>
  <c r="AB4" i="23"/>
  <c r="W4" i="23"/>
  <c r="R4" i="23"/>
  <c r="M4" i="23"/>
  <c r="G4" i="23" s="1"/>
  <c r="H4" i="23"/>
  <c r="F4" i="23"/>
  <c r="E4" i="23"/>
  <c r="DN3" i="23"/>
  <c r="DI3" i="23"/>
  <c r="DD3" i="23"/>
  <c r="CY3" i="23"/>
  <c r="CT3" i="23"/>
  <c r="CO3" i="23"/>
  <c r="CJ3" i="23"/>
  <c r="CE3" i="23"/>
  <c r="BZ3" i="23"/>
  <c r="BU3" i="23"/>
  <c r="BP3" i="23"/>
  <c r="BK3" i="23"/>
  <c r="BF3" i="23"/>
  <c r="BA3" i="23"/>
  <c r="AV3" i="23"/>
  <c r="AQ3" i="23"/>
  <c r="AL3" i="23"/>
  <c r="AG3" i="23"/>
  <c r="AB3" i="23"/>
  <c r="W3" i="23"/>
  <c r="R3" i="23"/>
  <c r="M3" i="23"/>
  <c r="G3" i="23" s="1"/>
  <c r="H3" i="23"/>
  <c r="F3" i="23"/>
  <c r="E3" i="23"/>
  <c r="J3" i="23" l="1"/>
  <c r="J12" i="23"/>
  <c r="J4" i="23"/>
  <c r="G21" i="23"/>
  <c r="G27" i="23"/>
  <c r="G6" i="23"/>
  <c r="G14" i="23"/>
  <c r="J5" i="23"/>
  <c r="J13" i="23"/>
  <c r="J19" i="23"/>
  <c r="J18" i="23"/>
  <c r="G19" i="23"/>
  <c r="J9" i="23"/>
  <c r="G9" i="23"/>
  <c r="J8" i="23"/>
  <c r="G8" i="23"/>
  <c r="J7" i="23"/>
  <c r="G7" i="23"/>
  <c r="J6" i="23"/>
  <c r="G13" i="23"/>
  <c r="J25" i="23"/>
  <c r="G18" i="23"/>
  <c r="G17" i="23"/>
  <c r="J20" i="23"/>
  <c r="J17" i="23"/>
  <c r="G28" i="23"/>
  <c r="G23" i="23"/>
  <c r="G16" i="23"/>
  <c r="G24" i="23"/>
  <c r="G20" i="23"/>
  <c r="G26" i="23"/>
  <c r="J24" i="23"/>
  <c r="J23" i="23"/>
  <c r="J22" i="23"/>
  <c r="J21" i="23"/>
  <c r="J16" i="23"/>
  <c r="J14" i="23"/>
  <c r="G22" i="23"/>
  <c r="G25" i="23"/>
  <c r="J15" i="23"/>
  <c r="G15" i="23"/>
  <c r="J30" i="23"/>
  <c r="J29" i="23"/>
  <c r="AV30" i="12"/>
  <c r="AQ30" i="12"/>
  <c r="AL30" i="12"/>
  <c r="AG30" i="12"/>
  <c r="AB30" i="12"/>
  <c r="W30" i="12"/>
  <c r="R30" i="12"/>
  <c r="M30" i="12"/>
  <c r="J30" i="12"/>
  <c r="AV29" i="12"/>
  <c r="AQ29" i="12"/>
  <c r="AL29" i="12"/>
  <c r="AG29" i="12"/>
  <c r="AB29" i="12"/>
  <c r="W29" i="12"/>
  <c r="R29" i="12"/>
  <c r="AV28" i="12"/>
  <c r="AQ28" i="12"/>
  <c r="AL28" i="12"/>
  <c r="AG28" i="12"/>
  <c r="AB28" i="12"/>
  <c r="W28" i="12"/>
  <c r="R28" i="12"/>
  <c r="M28" i="12"/>
  <c r="AV27" i="12"/>
  <c r="AL27" i="12"/>
  <c r="AG27" i="12"/>
  <c r="AB27" i="12"/>
  <c r="W27" i="12"/>
  <c r="R27" i="12"/>
  <c r="M27" i="12"/>
  <c r="J27" i="12"/>
  <c r="AV26" i="12"/>
  <c r="AQ26" i="12"/>
  <c r="AL26" i="12"/>
  <c r="AG26" i="12"/>
  <c r="AB26" i="12"/>
  <c r="W26" i="12"/>
  <c r="R26" i="12"/>
  <c r="M26" i="12"/>
  <c r="AV25" i="12"/>
  <c r="AQ25" i="12"/>
  <c r="AL25" i="12"/>
  <c r="AG25" i="12"/>
  <c r="AB25" i="12"/>
  <c r="W25" i="12"/>
  <c r="R25" i="12"/>
  <c r="M25" i="12"/>
  <c r="H25" i="12"/>
  <c r="F25" i="12"/>
  <c r="E25" i="12"/>
  <c r="AV24" i="12"/>
  <c r="AQ24" i="12"/>
  <c r="AL24" i="12"/>
  <c r="AG24" i="12"/>
  <c r="AB24" i="12"/>
  <c r="W24" i="12"/>
  <c r="R24" i="12"/>
  <c r="M24" i="12"/>
  <c r="H24" i="12"/>
  <c r="F24" i="12"/>
  <c r="E24" i="12"/>
  <c r="AV23" i="12"/>
  <c r="AQ23" i="12"/>
  <c r="AL23" i="12"/>
  <c r="AG23" i="12"/>
  <c r="AB23" i="12"/>
  <c r="W23" i="12"/>
  <c r="R23" i="12"/>
  <c r="M23" i="12"/>
  <c r="H23" i="12"/>
  <c r="F23" i="12"/>
  <c r="E23" i="12"/>
  <c r="AV22" i="12"/>
  <c r="AQ22" i="12"/>
  <c r="AL22" i="12"/>
  <c r="AG22" i="12"/>
  <c r="AB22" i="12"/>
  <c r="W22" i="12"/>
  <c r="R22" i="12"/>
  <c r="M22" i="12"/>
  <c r="H22" i="12"/>
  <c r="F22" i="12"/>
  <c r="E22" i="12"/>
  <c r="AV21" i="12"/>
  <c r="AQ21" i="12"/>
  <c r="AL21" i="12"/>
  <c r="AG21" i="12"/>
  <c r="AB21" i="12"/>
  <c r="W21" i="12"/>
  <c r="R21" i="12"/>
  <c r="M21" i="12"/>
  <c r="H21" i="12"/>
  <c r="F21" i="12"/>
  <c r="E21" i="12"/>
  <c r="AV20" i="12"/>
  <c r="AQ20" i="12"/>
  <c r="AL20" i="12"/>
  <c r="AG20" i="12"/>
  <c r="AB20" i="12"/>
  <c r="W20" i="12"/>
  <c r="R20" i="12"/>
  <c r="M20" i="12"/>
  <c r="H20" i="12"/>
  <c r="F20" i="12"/>
  <c r="E20" i="12"/>
  <c r="AV19" i="12"/>
  <c r="AQ19" i="12"/>
  <c r="AL19" i="12"/>
  <c r="AG19" i="12"/>
  <c r="AB19" i="12"/>
  <c r="W19" i="12"/>
  <c r="R19" i="12"/>
  <c r="M19" i="12"/>
  <c r="H19" i="12"/>
  <c r="F19" i="12"/>
  <c r="E19" i="12"/>
  <c r="AV18" i="12"/>
  <c r="AQ18" i="12"/>
  <c r="AL18" i="12"/>
  <c r="AG18" i="12"/>
  <c r="AB18" i="12"/>
  <c r="W18" i="12"/>
  <c r="R18" i="12"/>
  <c r="M18" i="12"/>
  <c r="H18" i="12"/>
  <c r="F18" i="12"/>
  <c r="E18" i="12"/>
  <c r="AV17" i="12"/>
  <c r="AQ17" i="12"/>
  <c r="AL17" i="12"/>
  <c r="AG17" i="12"/>
  <c r="AB17" i="12"/>
  <c r="W17" i="12"/>
  <c r="R17" i="12"/>
  <c r="M17" i="12"/>
  <c r="H17" i="12"/>
  <c r="F17" i="12"/>
  <c r="E17" i="12"/>
  <c r="AV16" i="12"/>
  <c r="AQ16" i="12"/>
  <c r="AL16" i="12"/>
  <c r="AG16" i="12"/>
  <c r="AB16" i="12"/>
  <c r="W16" i="12"/>
  <c r="R16" i="12"/>
  <c r="M16" i="12"/>
  <c r="H16" i="12"/>
  <c r="F16" i="12"/>
  <c r="E16" i="12"/>
  <c r="AV15" i="12"/>
  <c r="AQ15" i="12"/>
  <c r="AL15" i="12"/>
  <c r="AG15" i="12"/>
  <c r="AB15" i="12"/>
  <c r="W15" i="12"/>
  <c r="R15" i="12"/>
  <c r="M15" i="12"/>
  <c r="H15" i="12"/>
  <c r="F15" i="12"/>
  <c r="E15" i="12"/>
  <c r="AV14" i="12"/>
  <c r="AQ14" i="12"/>
  <c r="AL14" i="12"/>
  <c r="AG14" i="12"/>
  <c r="AB14" i="12"/>
  <c r="W14" i="12"/>
  <c r="M14" i="12"/>
  <c r="H14" i="12"/>
  <c r="F14" i="12"/>
  <c r="E14" i="12"/>
  <c r="BY13" i="12"/>
  <c r="BU13" i="12"/>
  <c r="BQ13" i="12"/>
  <c r="BM13" i="12"/>
  <c r="BI13" i="12"/>
  <c r="BE13" i="12"/>
  <c r="BA13" i="12"/>
  <c r="AV13" i="12"/>
  <c r="AL13" i="12"/>
  <c r="AG13" i="12"/>
  <c r="AB13" i="12"/>
  <c r="W13" i="12"/>
  <c r="R13" i="12"/>
  <c r="M13" i="12"/>
  <c r="H13" i="12"/>
  <c r="F13" i="12"/>
  <c r="E13" i="12"/>
  <c r="BY12" i="12"/>
  <c r="BU12" i="12"/>
  <c r="BQ12" i="12"/>
  <c r="BM12" i="12"/>
  <c r="BI12" i="12"/>
  <c r="BE12" i="12"/>
  <c r="BA12" i="12"/>
  <c r="AV12" i="12"/>
  <c r="AQ12" i="12"/>
  <c r="AL12" i="12"/>
  <c r="AG12" i="12"/>
  <c r="AB12" i="12"/>
  <c r="W12" i="12"/>
  <c r="R12" i="12"/>
  <c r="M12" i="12"/>
  <c r="H12" i="12"/>
  <c r="F12" i="12"/>
  <c r="E12" i="12"/>
  <c r="BY11" i="12"/>
  <c r="BU11" i="12"/>
  <c r="BQ11" i="12"/>
  <c r="BM11" i="12"/>
  <c r="BI11" i="12"/>
  <c r="BE11" i="12"/>
  <c r="BA11" i="12"/>
  <c r="AV11" i="12"/>
  <c r="AQ11" i="12"/>
  <c r="AL11" i="12"/>
  <c r="AG11" i="12"/>
  <c r="AB11" i="12"/>
  <c r="W11" i="12"/>
  <c r="R11" i="12"/>
  <c r="M11" i="12"/>
  <c r="H11" i="12"/>
  <c r="F11" i="12"/>
  <c r="E11" i="12"/>
  <c r="BY10" i="12"/>
  <c r="BU10" i="12"/>
  <c r="BQ10" i="12"/>
  <c r="BM10" i="12"/>
  <c r="BI10" i="12"/>
  <c r="BE10" i="12"/>
  <c r="BA10" i="12"/>
  <c r="AV10" i="12"/>
  <c r="AQ10" i="12"/>
  <c r="AL10" i="12"/>
  <c r="AG10" i="12"/>
  <c r="AB10" i="12"/>
  <c r="W10" i="12"/>
  <c r="R10" i="12"/>
  <c r="M10" i="12"/>
  <c r="H10" i="12"/>
  <c r="F10" i="12"/>
  <c r="E10" i="12"/>
  <c r="BY9" i="12"/>
  <c r="BU9" i="12"/>
  <c r="BQ9" i="12"/>
  <c r="BM9" i="12"/>
  <c r="BI9" i="12"/>
  <c r="BE9" i="12"/>
  <c r="BA9" i="12"/>
  <c r="AV9" i="12"/>
  <c r="AQ9" i="12"/>
  <c r="AL9" i="12"/>
  <c r="AG9" i="12"/>
  <c r="AB9" i="12"/>
  <c r="W9" i="12"/>
  <c r="R9" i="12"/>
  <c r="M9" i="12"/>
  <c r="H9" i="12"/>
  <c r="F9" i="12"/>
  <c r="E9" i="12"/>
  <c r="BY8" i="12"/>
  <c r="BU8" i="12"/>
  <c r="BQ8" i="12"/>
  <c r="BM8" i="12"/>
  <c r="BI8" i="12"/>
  <c r="BE8" i="12"/>
  <c r="BA8" i="12"/>
  <c r="AV8" i="12"/>
  <c r="AQ8" i="12"/>
  <c r="AL8" i="12"/>
  <c r="AG8" i="12"/>
  <c r="AB8" i="12"/>
  <c r="W8" i="12"/>
  <c r="R8" i="12"/>
  <c r="M8" i="12"/>
  <c r="H8" i="12"/>
  <c r="F8" i="12"/>
  <c r="E8" i="12"/>
  <c r="BY7" i="12"/>
  <c r="BU7" i="12"/>
  <c r="BQ7" i="12"/>
  <c r="BM7" i="12"/>
  <c r="BI7" i="12"/>
  <c r="BE7" i="12"/>
  <c r="BA7" i="12"/>
  <c r="AV7" i="12"/>
  <c r="AQ7" i="12"/>
  <c r="AL7" i="12"/>
  <c r="AG7" i="12"/>
  <c r="AB7" i="12"/>
  <c r="W7" i="12"/>
  <c r="R7" i="12"/>
  <c r="M7" i="12"/>
  <c r="H7" i="12"/>
  <c r="F7" i="12"/>
  <c r="E7" i="12"/>
  <c r="BY6" i="12"/>
  <c r="BU6" i="12"/>
  <c r="BQ6" i="12"/>
  <c r="BM6" i="12"/>
  <c r="BI6" i="12"/>
  <c r="BE6" i="12"/>
  <c r="BA6" i="12"/>
  <c r="AV6" i="12"/>
  <c r="AQ6" i="12"/>
  <c r="AL6" i="12"/>
  <c r="AG6" i="12"/>
  <c r="AB6" i="12"/>
  <c r="W6" i="12"/>
  <c r="R6" i="12"/>
  <c r="M6" i="12"/>
  <c r="H6" i="12"/>
  <c r="F6" i="12"/>
  <c r="E6" i="12"/>
  <c r="BY5" i="12"/>
  <c r="BU5" i="12"/>
  <c r="BQ5" i="12"/>
  <c r="BM5" i="12"/>
  <c r="BI5" i="12"/>
  <c r="BE5" i="12"/>
  <c r="BA5" i="12"/>
  <c r="AV5" i="12"/>
  <c r="AQ5" i="12"/>
  <c r="AL5" i="12"/>
  <c r="AG5" i="12"/>
  <c r="AB5" i="12"/>
  <c r="W5" i="12"/>
  <c r="R5" i="12"/>
  <c r="M5" i="12"/>
  <c r="H5" i="12"/>
  <c r="F5" i="12"/>
  <c r="E5" i="12"/>
  <c r="BY4" i="12"/>
  <c r="BU4" i="12"/>
  <c r="BQ4" i="12"/>
  <c r="BM4" i="12"/>
  <c r="BI4" i="12"/>
  <c r="BE4" i="12"/>
  <c r="BA4" i="12"/>
  <c r="AV4" i="12"/>
  <c r="AQ4" i="12"/>
  <c r="AL4" i="12"/>
  <c r="AG4" i="12"/>
  <c r="AB4" i="12"/>
  <c r="W4" i="12"/>
  <c r="R4" i="12"/>
  <c r="M4" i="12"/>
  <c r="H4" i="12"/>
  <c r="F4" i="12"/>
  <c r="E4" i="12"/>
  <c r="BY3" i="12"/>
  <c r="BU3" i="12"/>
  <c r="BQ3" i="12"/>
  <c r="BM3" i="12"/>
  <c r="BI3" i="12"/>
  <c r="BE3" i="12"/>
  <c r="BA3" i="12"/>
  <c r="AV3" i="12"/>
  <c r="AQ3" i="12"/>
  <c r="AL3" i="12"/>
  <c r="AG3" i="12"/>
  <c r="AB3" i="12"/>
  <c r="W3" i="12"/>
  <c r="R3" i="12"/>
  <c r="M3" i="12"/>
  <c r="H3" i="12"/>
  <c r="F3" i="12"/>
  <c r="E3" i="12"/>
  <c r="J23" i="12" l="1"/>
  <c r="J15" i="12"/>
  <c r="J19" i="12"/>
  <c r="J4" i="12"/>
  <c r="J8" i="12"/>
  <c r="G29" i="12"/>
  <c r="G26" i="12"/>
  <c r="G27" i="12"/>
  <c r="G28" i="12"/>
  <c r="G30" i="12"/>
  <c r="J9" i="12"/>
  <c r="G13" i="12"/>
  <c r="G9" i="12"/>
  <c r="J3" i="12"/>
  <c r="G4" i="12"/>
  <c r="G5" i="12"/>
  <c r="J10" i="12"/>
  <c r="G19" i="12"/>
  <c r="J20" i="12"/>
  <c r="J28" i="12"/>
  <c r="G18" i="12"/>
  <c r="J7" i="12"/>
  <c r="G6" i="12"/>
  <c r="J11" i="12"/>
  <c r="G12" i="12"/>
  <c r="G17" i="12"/>
  <c r="J18" i="12"/>
  <c r="G25" i="12"/>
  <c r="J26" i="12"/>
  <c r="G16" i="12"/>
  <c r="J21" i="12"/>
  <c r="G24" i="12"/>
  <c r="J29" i="12"/>
  <c r="G3" i="12"/>
  <c r="G7" i="12"/>
  <c r="G10" i="12"/>
  <c r="J12" i="12"/>
  <c r="G14" i="12"/>
  <c r="G15" i="12"/>
  <c r="J16" i="12"/>
  <c r="G23" i="12"/>
  <c r="J24" i="12"/>
  <c r="G22" i="12"/>
  <c r="J5" i="12"/>
  <c r="G11" i="12"/>
  <c r="G8" i="12"/>
  <c r="J13" i="12"/>
  <c r="G21" i="12"/>
  <c r="J22" i="12"/>
  <c r="J6" i="12"/>
  <c r="J14" i="12"/>
  <c r="J17" i="12"/>
  <c r="G20" i="12"/>
  <c r="J25" i="12"/>
  <c r="BU30" i="8"/>
  <c r="BQ30" i="8"/>
  <c r="BM30" i="8"/>
  <c r="BI30" i="8"/>
  <c r="BE30" i="8"/>
  <c r="BA30" i="8"/>
  <c r="AW30" i="8"/>
  <c r="AS30" i="8"/>
  <c r="AO30" i="8"/>
  <c r="AK30" i="8"/>
  <c r="AG30" i="8"/>
  <c r="AB30" i="8"/>
  <c r="W30" i="8"/>
  <c r="R30" i="8"/>
  <c r="M30" i="8"/>
  <c r="J30" i="8"/>
  <c r="BU29" i="8"/>
  <c r="BQ29" i="8"/>
  <c r="BM29" i="8"/>
  <c r="BI29" i="8"/>
  <c r="BE29" i="8"/>
  <c r="BA29" i="8"/>
  <c r="AW29" i="8"/>
  <c r="AS29" i="8"/>
  <c r="AO29" i="8"/>
  <c r="AK29" i="8"/>
  <c r="AG29" i="8"/>
  <c r="AB29" i="8"/>
  <c r="W29" i="8"/>
  <c r="R29" i="8"/>
  <c r="M29" i="8"/>
  <c r="J29" i="8"/>
  <c r="BU28" i="8"/>
  <c r="BQ28" i="8"/>
  <c r="BM28" i="8"/>
  <c r="BI28" i="8"/>
  <c r="BE28" i="8"/>
  <c r="BA28" i="8"/>
  <c r="AW28" i="8"/>
  <c r="AS28" i="8"/>
  <c r="AO28" i="8"/>
  <c r="AK28" i="8"/>
  <c r="AG28" i="8"/>
  <c r="AB28" i="8"/>
  <c r="W28" i="8"/>
  <c r="R28" i="8"/>
  <c r="M28" i="8"/>
  <c r="BU27" i="8"/>
  <c r="BQ27" i="8"/>
  <c r="BM27" i="8"/>
  <c r="BI27" i="8"/>
  <c r="BE27" i="8"/>
  <c r="BA27" i="8"/>
  <c r="AW27" i="8"/>
  <c r="AS27" i="8"/>
  <c r="AO27" i="8"/>
  <c r="AK27" i="8"/>
  <c r="AG27" i="8"/>
  <c r="AB27" i="8"/>
  <c r="W27" i="8"/>
  <c r="R27" i="8"/>
  <c r="J27" i="8"/>
  <c r="BU26" i="8"/>
  <c r="BQ26" i="8"/>
  <c r="BM26" i="8"/>
  <c r="BI26" i="8"/>
  <c r="BE26" i="8"/>
  <c r="BA26" i="8"/>
  <c r="AW26" i="8"/>
  <c r="AS26" i="8"/>
  <c r="AO26" i="8"/>
  <c r="AK26" i="8"/>
  <c r="AG26" i="8"/>
  <c r="AB26" i="8"/>
  <c r="W26" i="8"/>
  <c r="R26" i="8"/>
  <c r="M26" i="8"/>
  <c r="J26" i="8"/>
  <c r="BU25" i="8"/>
  <c r="BQ25" i="8"/>
  <c r="BM25" i="8"/>
  <c r="BI25" i="8"/>
  <c r="BE25" i="8"/>
  <c r="BA25" i="8"/>
  <c r="AW25" i="8"/>
  <c r="AS25" i="8"/>
  <c r="AO25" i="8"/>
  <c r="AK25" i="8"/>
  <c r="AG25" i="8"/>
  <c r="AB25" i="8"/>
  <c r="W25" i="8"/>
  <c r="R25" i="8"/>
  <c r="M25" i="8"/>
  <c r="H25" i="8"/>
  <c r="F25" i="8"/>
  <c r="E25" i="8"/>
  <c r="BU24" i="8"/>
  <c r="BQ24" i="8"/>
  <c r="BM24" i="8"/>
  <c r="BI24" i="8"/>
  <c r="BE24" i="8"/>
  <c r="BA24" i="8"/>
  <c r="AW24" i="8"/>
  <c r="AS24" i="8"/>
  <c r="AO24" i="8"/>
  <c r="AK24" i="8"/>
  <c r="AG24" i="8"/>
  <c r="AB24" i="8"/>
  <c r="W24" i="8"/>
  <c r="R24" i="8"/>
  <c r="M24" i="8"/>
  <c r="H24" i="8"/>
  <c r="F24" i="8"/>
  <c r="E24" i="8"/>
  <c r="BU23" i="8"/>
  <c r="BQ23" i="8"/>
  <c r="BM23" i="8"/>
  <c r="BI23" i="8"/>
  <c r="BE23" i="8"/>
  <c r="BA23" i="8"/>
  <c r="AW23" i="8"/>
  <c r="AS23" i="8"/>
  <c r="AO23" i="8"/>
  <c r="AK23" i="8"/>
  <c r="AG23" i="8"/>
  <c r="AB23" i="8"/>
  <c r="W23" i="8"/>
  <c r="R23" i="8"/>
  <c r="M23" i="8"/>
  <c r="H23" i="8"/>
  <c r="J23" i="8" s="1"/>
  <c r="F23" i="8"/>
  <c r="E23" i="8"/>
  <c r="BU22" i="8"/>
  <c r="BQ22" i="8"/>
  <c r="BM22" i="8"/>
  <c r="BI22" i="8"/>
  <c r="BE22" i="8"/>
  <c r="BA22" i="8"/>
  <c r="AW22" i="8"/>
  <c r="AS22" i="8"/>
  <c r="AO22" i="8"/>
  <c r="AK22" i="8"/>
  <c r="AG22" i="8"/>
  <c r="AB22" i="8"/>
  <c r="W22" i="8"/>
  <c r="R22" i="8"/>
  <c r="M22" i="8"/>
  <c r="H22" i="8"/>
  <c r="F22" i="8"/>
  <c r="E22" i="8"/>
  <c r="BU21" i="8"/>
  <c r="BQ21" i="8"/>
  <c r="BM21" i="8"/>
  <c r="BI21" i="8"/>
  <c r="BE21" i="8"/>
  <c r="BA21" i="8"/>
  <c r="AW21" i="8"/>
  <c r="AS21" i="8"/>
  <c r="AO21" i="8"/>
  <c r="AK21" i="8"/>
  <c r="AG21" i="8"/>
  <c r="AB21" i="8"/>
  <c r="W21" i="8"/>
  <c r="R21" i="8"/>
  <c r="M21" i="8"/>
  <c r="H21" i="8"/>
  <c r="F21" i="8"/>
  <c r="E21" i="8"/>
  <c r="BU20" i="8"/>
  <c r="BQ20" i="8"/>
  <c r="BM20" i="8"/>
  <c r="BI20" i="8"/>
  <c r="BE20" i="8"/>
  <c r="BA20" i="8"/>
  <c r="AW20" i="8"/>
  <c r="AS20" i="8"/>
  <c r="AO20" i="8"/>
  <c r="AK20" i="8"/>
  <c r="G20" i="8" s="1"/>
  <c r="AG20" i="8"/>
  <c r="AB20" i="8"/>
  <c r="W20" i="8"/>
  <c r="R20" i="8"/>
  <c r="M20" i="8"/>
  <c r="H20" i="8"/>
  <c r="F20" i="8"/>
  <c r="E20" i="8"/>
  <c r="BU19" i="8"/>
  <c r="BQ19" i="8"/>
  <c r="BM19" i="8"/>
  <c r="BI19" i="8"/>
  <c r="BE19" i="8"/>
  <c r="BA19" i="8"/>
  <c r="AW19" i="8"/>
  <c r="AS19" i="8"/>
  <c r="AO19" i="8"/>
  <c r="AK19" i="8"/>
  <c r="AG19" i="8"/>
  <c r="AB19" i="8"/>
  <c r="W19" i="8"/>
  <c r="R19" i="8"/>
  <c r="M19" i="8"/>
  <c r="G19" i="8" s="1"/>
  <c r="H19" i="8"/>
  <c r="F19" i="8"/>
  <c r="E19" i="8"/>
  <c r="BU18" i="8"/>
  <c r="BQ18" i="8"/>
  <c r="BM18" i="8"/>
  <c r="BI18" i="8"/>
  <c r="BE18" i="8"/>
  <c r="BA18" i="8"/>
  <c r="AW18" i="8"/>
  <c r="AS18" i="8"/>
  <c r="AO18" i="8"/>
  <c r="AK18" i="8"/>
  <c r="AG18" i="8"/>
  <c r="AB18" i="8"/>
  <c r="W18" i="8"/>
  <c r="R18" i="8"/>
  <c r="M18" i="8"/>
  <c r="H18" i="8"/>
  <c r="F18" i="8"/>
  <c r="E18" i="8"/>
  <c r="BU17" i="8"/>
  <c r="BQ17" i="8"/>
  <c r="BM17" i="8"/>
  <c r="BI17" i="8"/>
  <c r="BE17" i="8"/>
  <c r="BA17" i="8"/>
  <c r="AW17" i="8"/>
  <c r="AS17" i="8"/>
  <c r="AO17" i="8"/>
  <c r="AK17" i="8"/>
  <c r="AG17" i="8"/>
  <c r="AB17" i="8"/>
  <c r="W17" i="8"/>
  <c r="R17" i="8"/>
  <c r="M17" i="8"/>
  <c r="H17" i="8"/>
  <c r="F17" i="8"/>
  <c r="E17" i="8"/>
  <c r="BU16" i="8"/>
  <c r="BQ16" i="8"/>
  <c r="BM16" i="8"/>
  <c r="BI16" i="8"/>
  <c r="BE16" i="8"/>
  <c r="BA16" i="8"/>
  <c r="AW16" i="8"/>
  <c r="AS16" i="8"/>
  <c r="AO16" i="8"/>
  <c r="AK16" i="8"/>
  <c r="AG16" i="8"/>
  <c r="AB16" i="8"/>
  <c r="W16" i="8"/>
  <c r="R16" i="8"/>
  <c r="M16" i="8"/>
  <c r="H16" i="8"/>
  <c r="F16" i="8"/>
  <c r="E16" i="8"/>
  <c r="BU15" i="8"/>
  <c r="BQ15" i="8"/>
  <c r="BM15" i="8"/>
  <c r="BI15" i="8"/>
  <c r="BE15" i="8"/>
  <c r="BA15" i="8"/>
  <c r="AW15" i="8"/>
  <c r="AS15" i="8"/>
  <c r="AO15" i="8"/>
  <c r="AK15" i="8"/>
  <c r="AG15" i="8"/>
  <c r="AB15" i="8"/>
  <c r="W15" i="8"/>
  <c r="R15" i="8"/>
  <c r="M15" i="8"/>
  <c r="H15" i="8"/>
  <c r="F15" i="8"/>
  <c r="E15" i="8"/>
  <c r="J15" i="8" s="1"/>
  <c r="BU14" i="8"/>
  <c r="BQ14" i="8"/>
  <c r="BM14" i="8"/>
  <c r="BI14" i="8"/>
  <c r="BE14" i="8"/>
  <c r="BA14" i="8"/>
  <c r="AW14" i="8"/>
  <c r="AS14" i="8"/>
  <c r="AO14" i="8"/>
  <c r="AK14" i="8"/>
  <c r="AG14" i="8"/>
  <c r="AB14" i="8"/>
  <c r="W14" i="8"/>
  <c r="R14" i="8"/>
  <c r="M14" i="8"/>
  <c r="H14" i="8"/>
  <c r="F14" i="8"/>
  <c r="E14" i="8"/>
  <c r="BU13" i="8"/>
  <c r="BQ13" i="8"/>
  <c r="BM13" i="8"/>
  <c r="BI13" i="8"/>
  <c r="BE13" i="8"/>
  <c r="BA13" i="8"/>
  <c r="AW13" i="8"/>
  <c r="AS13" i="8"/>
  <c r="AO13" i="8"/>
  <c r="AK13" i="8"/>
  <c r="AG13" i="8"/>
  <c r="AB13" i="8"/>
  <c r="W13" i="8"/>
  <c r="R13" i="8"/>
  <c r="M13" i="8"/>
  <c r="H13" i="8"/>
  <c r="F13" i="8"/>
  <c r="E13" i="8"/>
  <c r="BU12" i="8"/>
  <c r="BQ12" i="8"/>
  <c r="BM12" i="8"/>
  <c r="BI12" i="8"/>
  <c r="BE12" i="8"/>
  <c r="BA12" i="8"/>
  <c r="AW12" i="8"/>
  <c r="AS12" i="8"/>
  <c r="AO12" i="8"/>
  <c r="AK12" i="8"/>
  <c r="AG12" i="8"/>
  <c r="AB12" i="8"/>
  <c r="W12" i="8"/>
  <c r="R12" i="8"/>
  <c r="M12" i="8"/>
  <c r="H12" i="8"/>
  <c r="F12" i="8"/>
  <c r="E12" i="8"/>
  <c r="BU11" i="8"/>
  <c r="BQ11" i="8"/>
  <c r="BM11" i="8"/>
  <c r="BI11" i="8"/>
  <c r="BE11" i="8"/>
  <c r="BA11" i="8"/>
  <c r="AW11" i="8"/>
  <c r="AS11" i="8"/>
  <c r="AO11" i="8"/>
  <c r="AK11" i="8"/>
  <c r="AG11" i="8"/>
  <c r="AB11" i="8"/>
  <c r="W11" i="8"/>
  <c r="R11" i="8"/>
  <c r="M11" i="8"/>
  <c r="H11" i="8"/>
  <c r="F11" i="8"/>
  <c r="E11" i="8"/>
  <c r="BU10" i="8"/>
  <c r="BQ10" i="8"/>
  <c r="BM10" i="8"/>
  <c r="BI10" i="8"/>
  <c r="BE10" i="8"/>
  <c r="BA10" i="8"/>
  <c r="AW10" i="8"/>
  <c r="AS10" i="8"/>
  <c r="AO10" i="8"/>
  <c r="AK10" i="8"/>
  <c r="AG10" i="8"/>
  <c r="AB10" i="8"/>
  <c r="W10" i="8"/>
  <c r="R10" i="8"/>
  <c r="M10" i="8"/>
  <c r="H10" i="8"/>
  <c r="F10" i="8"/>
  <c r="E10" i="8"/>
  <c r="BU9" i="8"/>
  <c r="BQ9" i="8"/>
  <c r="BM9" i="8"/>
  <c r="BI9" i="8"/>
  <c r="BE9" i="8"/>
  <c r="BA9" i="8"/>
  <c r="AW9" i="8"/>
  <c r="AS9" i="8"/>
  <c r="AO9" i="8"/>
  <c r="AK9" i="8"/>
  <c r="AG9" i="8"/>
  <c r="G9" i="8" s="1"/>
  <c r="AB9" i="8"/>
  <c r="W9" i="8"/>
  <c r="R9" i="8"/>
  <c r="M9" i="8"/>
  <c r="H9" i="8"/>
  <c r="F9" i="8"/>
  <c r="E9" i="8"/>
  <c r="BU8" i="8"/>
  <c r="BQ8" i="8"/>
  <c r="BM8" i="8"/>
  <c r="BI8" i="8"/>
  <c r="BE8" i="8"/>
  <c r="BA8" i="8"/>
  <c r="AW8" i="8"/>
  <c r="AS8" i="8"/>
  <c r="AO8" i="8"/>
  <c r="AK8" i="8"/>
  <c r="AG8" i="8"/>
  <c r="AB8" i="8"/>
  <c r="W8" i="8"/>
  <c r="R8" i="8"/>
  <c r="M8" i="8"/>
  <c r="H8" i="8"/>
  <c r="F8" i="8"/>
  <c r="E8" i="8"/>
  <c r="BU7" i="8"/>
  <c r="BQ7" i="8"/>
  <c r="BM7" i="8"/>
  <c r="BI7" i="8"/>
  <c r="BE7" i="8"/>
  <c r="BA7" i="8"/>
  <c r="AW7" i="8"/>
  <c r="AS7" i="8"/>
  <c r="AO7" i="8"/>
  <c r="AK7" i="8"/>
  <c r="AG7" i="8"/>
  <c r="AB7" i="8"/>
  <c r="W7" i="8"/>
  <c r="R7" i="8"/>
  <c r="M7" i="8"/>
  <c r="H7" i="8"/>
  <c r="F7" i="8"/>
  <c r="E7" i="8"/>
  <c r="BU6" i="8"/>
  <c r="BQ6" i="8"/>
  <c r="BM6" i="8"/>
  <c r="BI6" i="8"/>
  <c r="BE6" i="8"/>
  <c r="BA6" i="8"/>
  <c r="AW6" i="8"/>
  <c r="AS6" i="8"/>
  <c r="AO6" i="8"/>
  <c r="AK6" i="8"/>
  <c r="AG6" i="8"/>
  <c r="AB6" i="8"/>
  <c r="W6" i="8"/>
  <c r="R6" i="8"/>
  <c r="M6" i="8"/>
  <c r="H6" i="8"/>
  <c r="F6" i="8"/>
  <c r="E6" i="8"/>
  <c r="BU5" i="8"/>
  <c r="BQ5" i="8"/>
  <c r="BM5" i="8"/>
  <c r="BI5" i="8"/>
  <c r="BE5" i="8"/>
  <c r="BA5" i="8"/>
  <c r="AW5" i="8"/>
  <c r="AS5" i="8"/>
  <c r="AO5" i="8"/>
  <c r="AK5" i="8"/>
  <c r="AG5" i="8"/>
  <c r="AB5" i="8"/>
  <c r="W5" i="8"/>
  <c r="M5" i="8"/>
  <c r="H5" i="8"/>
  <c r="F5" i="8"/>
  <c r="E5" i="8"/>
  <c r="BU4" i="8"/>
  <c r="BQ4" i="8"/>
  <c r="BM4" i="8"/>
  <c r="BI4" i="8"/>
  <c r="BE4" i="8"/>
  <c r="BA4" i="8"/>
  <c r="AW4" i="8"/>
  <c r="AS4" i="8"/>
  <c r="AO4" i="8"/>
  <c r="AK4" i="8"/>
  <c r="AG4" i="8"/>
  <c r="AB4" i="8"/>
  <c r="W4" i="8"/>
  <c r="R4" i="8"/>
  <c r="M4" i="8"/>
  <c r="H4" i="8"/>
  <c r="F4" i="8"/>
  <c r="E4" i="8"/>
  <c r="BU3" i="8"/>
  <c r="BQ3" i="8"/>
  <c r="BM3" i="8"/>
  <c r="BI3" i="8"/>
  <c r="BE3" i="8"/>
  <c r="BA3" i="8"/>
  <c r="AW3" i="8"/>
  <c r="AS3" i="8"/>
  <c r="AO3" i="8"/>
  <c r="AK3" i="8"/>
  <c r="AG3" i="8"/>
  <c r="AB3" i="8"/>
  <c r="W3" i="8"/>
  <c r="R3" i="8"/>
  <c r="M3" i="8"/>
  <c r="H3" i="8"/>
  <c r="J3" i="8" s="1"/>
  <c r="F3" i="8"/>
  <c r="E3" i="8"/>
  <c r="J16" i="8" l="1"/>
  <c r="G18" i="8"/>
  <c r="J20" i="8"/>
  <c r="G24" i="8"/>
  <c r="G28" i="8"/>
  <c r="G29" i="8"/>
  <c r="G30" i="8"/>
  <c r="G13" i="8"/>
  <c r="G16" i="8"/>
  <c r="G17" i="8"/>
  <c r="J6" i="8"/>
  <c r="J10" i="8"/>
  <c r="G12" i="8"/>
  <c r="J14" i="8"/>
  <c r="G15" i="8"/>
  <c r="G21" i="8"/>
  <c r="G25" i="8"/>
  <c r="G26" i="8"/>
  <c r="G27" i="8"/>
  <c r="G4" i="8"/>
  <c r="G3" i="8"/>
  <c r="G10" i="8"/>
  <c r="G11" i="8"/>
  <c r="G14" i="8"/>
  <c r="G23" i="8"/>
  <c r="G22" i="8"/>
  <c r="J4" i="8"/>
  <c r="J9" i="8"/>
  <c r="J13" i="8"/>
  <c r="J17" i="8"/>
  <c r="J21" i="8"/>
  <c r="J25" i="8"/>
  <c r="J18" i="8"/>
  <c r="J22" i="8"/>
  <c r="J24" i="8"/>
  <c r="J11" i="8"/>
  <c r="J19" i="8"/>
  <c r="G6" i="8"/>
  <c r="J12" i="8"/>
  <c r="J5" i="8"/>
  <c r="G5" i="8"/>
  <c r="G8" i="8"/>
  <c r="J8" i="8"/>
  <c r="J7" i="8"/>
  <c r="G7" i="8"/>
  <c r="BK30" i="6"/>
  <c r="BF30" i="6"/>
  <c r="BA30" i="6"/>
  <c r="AV30" i="6"/>
  <c r="AQ30" i="6"/>
  <c r="AL30" i="6"/>
  <c r="AG30" i="6"/>
  <c r="AB30" i="6"/>
  <c r="W30" i="6"/>
  <c r="R30" i="6"/>
  <c r="M30" i="6"/>
  <c r="BK29" i="6"/>
  <c r="BF29" i="6"/>
  <c r="BA29" i="6"/>
  <c r="AV29" i="6"/>
  <c r="AQ29" i="6"/>
  <c r="AL29" i="6"/>
  <c r="AG29" i="6"/>
  <c r="AB29" i="6"/>
  <c r="W29" i="6"/>
  <c r="R29" i="6"/>
  <c r="M29" i="6"/>
  <c r="BK28" i="6"/>
  <c r="BF28" i="6"/>
  <c r="BA28" i="6"/>
  <c r="AV28" i="6"/>
  <c r="AQ28" i="6"/>
  <c r="AL28" i="6"/>
  <c r="AG28" i="6"/>
  <c r="AB28" i="6"/>
  <c r="W28" i="6"/>
  <c r="R28" i="6"/>
  <c r="M28" i="6"/>
  <c r="BK27" i="6"/>
  <c r="BF27" i="6"/>
  <c r="BA27" i="6"/>
  <c r="AV27" i="6"/>
  <c r="AQ27" i="6"/>
  <c r="AL27" i="6"/>
  <c r="AG27" i="6"/>
  <c r="AB27" i="6"/>
  <c r="W27" i="6"/>
  <c r="R27" i="6"/>
  <c r="M27" i="6"/>
  <c r="J27" i="6"/>
  <c r="BK26" i="6"/>
  <c r="BF26" i="6"/>
  <c r="BA26" i="6"/>
  <c r="AV26" i="6"/>
  <c r="AQ26" i="6"/>
  <c r="AL26" i="6"/>
  <c r="AG26" i="6"/>
  <c r="AB26" i="6"/>
  <c r="W26" i="6"/>
  <c r="R26" i="6"/>
  <c r="M26" i="6"/>
  <c r="BK25" i="6"/>
  <c r="BF25" i="6"/>
  <c r="BA25" i="6"/>
  <c r="AV25" i="6"/>
  <c r="AQ25" i="6"/>
  <c r="AL25" i="6"/>
  <c r="AG25" i="6"/>
  <c r="AB25" i="6"/>
  <c r="W25" i="6"/>
  <c r="R25" i="6"/>
  <c r="M25" i="6"/>
  <c r="H25" i="6"/>
  <c r="F25" i="6"/>
  <c r="E25" i="6"/>
  <c r="BK24" i="6"/>
  <c r="BF24" i="6"/>
  <c r="BA24" i="6"/>
  <c r="AV24" i="6"/>
  <c r="AQ24" i="6"/>
  <c r="AL24" i="6"/>
  <c r="AG24" i="6"/>
  <c r="AB24" i="6"/>
  <c r="W24" i="6"/>
  <c r="R24" i="6"/>
  <c r="M24" i="6"/>
  <c r="H24" i="6"/>
  <c r="F24" i="6"/>
  <c r="E24" i="6"/>
  <c r="BK23" i="6"/>
  <c r="BF23" i="6"/>
  <c r="BA23" i="6"/>
  <c r="AV23" i="6"/>
  <c r="AQ23" i="6"/>
  <c r="AL23" i="6"/>
  <c r="AG23" i="6"/>
  <c r="AB23" i="6"/>
  <c r="W23" i="6"/>
  <c r="R23" i="6"/>
  <c r="M23" i="6"/>
  <c r="H23" i="6"/>
  <c r="F23" i="6"/>
  <c r="E23" i="6"/>
  <c r="BK22" i="6"/>
  <c r="BF22" i="6"/>
  <c r="BA22" i="6"/>
  <c r="AV22" i="6"/>
  <c r="AQ22" i="6"/>
  <c r="AL22" i="6"/>
  <c r="AG22" i="6"/>
  <c r="AB22" i="6"/>
  <c r="W22" i="6"/>
  <c r="R22" i="6"/>
  <c r="M22" i="6"/>
  <c r="G22" i="6" s="1"/>
  <c r="H22" i="6"/>
  <c r="F22" i="6"/>
  <c r="E22" i="6"/>
  <c r="BK21" i="6"/>
  <c r="BF21" i="6"/>
  <c r="BA21" i="6"/>
  <c r="AV21" i="6"/>
  <c r="AQ21" i="6"/>
  <c r="AL21" i="6"/>
  <c r="AG21" i="6"/>
  <c r="AB21" i="6"/>
  <c r="W21" i="6"/>
  <c r="R21" i="6"/>
  <c r="M21" i="6"/>
  <c r="H21" i="6"/>
  <c r="F21" i="6"/>
  <c r="E21" i="6"/>
  <c r="BK20" i="6"/>
  <c r="BF20" i="6"/>
  <c r="BA20" i="6"/>
  <c r="AV20" i="6"/>
  <c r="AQ20" i="6"/>
  <c r="AL20" i="6"/>
  <c r="AG20" i="6"/>
  <c r="AB20" i="6"/>
  <c r="W20" i="6"/>
  <c r="R20" i="6"/>
  <c r="M20" i="6"/>
  <c r="H20" i="6"/>
  <c r="F20" i="6"/>
  <c r="BK19" i="6"/>
  <c r="BF19" i="6"/>
  <c r="BA19" i="6"/>
  <c r="AV19" i="6"/>
  <c r="AQ19" i="6"/>
  <c r="AL19" i="6"/>
  <c r="AG19" i="6"/>
  <c r="AB19" i="6"/>
  <c r="W19" i="6"/>
  <c r="R19" i="6"/>
  <c r="M19" i="6"/>
  <c r="H19" i="6"/>
  <c r="F19" i="6"/>
  <c r="E19" i="6"/>
  <c r="BK18" i="6"/>
  <c r="BF18" i="6"/>
  <c r="BA18" i="6"/>
  <c r="AV18" i="6"/>
  <c r="AQ18" i="6"/>
  <c r="AL18" i="6"/>
  <c r="AG18" i="6"/>
  <c r="AB18" i="6"/>
  <c r="W18" i="6"/>
  <c r="R18" i="6"/>
  <c r="M18" i="6"/>
  <c r="H18" i="6"/>
  <c r="F18" i="6"/>
  <c r="E18" i="6"/>
  <c r="BK17" i="6"/>
  <c r="BF17" i="6"/>
  <c r="BA17" i="6"/>
  <c r="AV17" i="6"/>
  <c r="AQ17" i="6"/>
  <c r="AL17" i="6"/>
  <c r="AG17" i="6"/>
  <c r="AB17" i="6"/>
  <c r="W17" i="6"/>
  <c r="R17" i="6"/>
  <c r="M17" i="6"/>
  <c r="H17" i="6"/>
  <c r="F17" i="6"/>
  <c r="E17" i="6"/>
  <c r="BK16" i="6"/>
  <c r="BF16" i="6"/>
  <c r="BA16" i="6"/>
  <c r="AV16" i="6"/>
  <c r="AQ16" i="6"/>
  <c r="AL16" i="6"/>
  <c r="AG16" i="6"/>
  <c r="AB16" i="6"/>
  <c r="W16" i="6"/>
  <c r="R16" i="6"/>
  <c r="M16" i="6"/>
  <c r="H16" i="6"/>
  <c r="F16" i="6"/>
  <c r="E16" i="6"/>
  <c r="BK15" i="6"/>
  <c r="BF15" i="6"/>
  <c r="BA15" i="6"/>
  <c r="AV15" i="6"/>
  <c r="AQ15" i="6"/>
  <c r="AL15" i="6"/>
  <c r="AG15" i="6"/>
  <c r="AB15" i="6"/>
  <c r="W15" i="6"/>
  <c r="R15" i="6"/>
  <c r="M15" i="6"/>
  <c r="H15" i="6"/>
  <c r="F15" i="6"/>
  <c r="E15" i="6"/>
  <c r="BK14" i="6"/>
  <c r="BF14" i="6"/>
  <c r="BA14" i="6"/>
  <c r="AV14" i="6"/>
  <c r="AQ14" i="6"/>
  <c r="AL14" i="6"/>
  <c r="AG14" i="6"/>
  <c r="AB14" i="6"/>
  <c r="W14" i="6"/>
  <c r="R14" i="6"/>
  <c r="M14" i="6"/>
  <c r="H14" i="6"/>
  <c r="F14" i="6"/>
  <c r="E14" i="6"/>
  <c r="H13" i="6"/>
  <c r="G13" i="6"/>
  <c r="F13" i="6"/>
  <c r="E13" i="6"/>
  <c r="BK12" i="6"/>
  <c r="BF12" i="6"/>
  <c r="BA12" i="6"/>
  <c r="AV12" i="6"/>
  <c r="AQ12" i="6"/>
  <c r="AL12" i="6"/>
  <c r="AG12" i="6"/>
  <c r="AB12" i="6"/>
  <c r="W12" i="6"/>
  <c r="R12" i="6"/>
  <c r="M12" i="6"/>
  <c r="E12" i="6"/>
  <c r="J12" i="6" s="1"/>
  <c r="BK11" i="6"/>
  <c r="BF11" i="6"/>
  <c r="BA11" i="6"/>
  <c r="AV11" i="6"/>
  <c r="AQ11" i="6"/>
  <c r="AL11" i="6"/>
  <c r="AG11" i="6"/>
  <c r="AB11" i="6"/>
  <c r="W11" i="6"/>
  <c r="R11" i="6"/>
  <c r="M11" i="6"/>
  <c r="H11" i="6"/>
  <c r="F11" i="6"/>
  <c r="E11" i="6"/>
  <c r="BK10" i="6"/>
  <c r="BF10" i="6"/>
  <c r="BA10" i="6"/>
  <c r="AV10" i="6"/>
  <c r="AQ10" i="6"/>
  <c r="AL10" i="6"/>
  <c r="G10" i="6" s="1"/>
  <c r="AG10" i="6"/>
  <c r="AB10" i="6"/>
  <c r="W10" i="6"/>
  <c r="R10" i="6"/>
  <c r="M10" i="6"/>
  <c r="H10" i="6"/>
  <c r="F10" i="6"/>
  <c r="E10" i="6"/>
  <c r="BK9" i="6"/>
  <c r="BF9" i="6"/>
  <c r="BA9" i="6"/>
  <c r="AV9" i="6"/>
  <c r="AQ9" i="6"/>
  <c r="AL9" i="6"/>
  <c r="AG9" i="6"/>
  <c r="AB9" i="6"/>
  <c r="W9" i="6"/>
  <c r="R9" i="6"/>
  <c r="M9" i="6"/>
  <c r="H9" i="6"/>
  <c r="F9" i="6"/>
  <c r="E9" i="6"/>
  <c r="BK8" i="6"/>
  <c r="BF8" i="6"/>
  <c r="BA8" i="6"/>
  <c r="AV8" i="6"/>
  <c r="AQ8" i="6"/>
  <c r="AL8" i="6"/>
  <c r="AG8" i="6"/>
  <c r="AB8" i="6"/>
  <c r="W8" i="6"/>
  <c r="R8" i="6"/>
  <c r="M8" i="6"/>
  <c r="H8" i="6"/>
  <c r="F8" i="6"/>
  <c r="E8" i="6"/>
  <c r="J8" i="6" s="1"/>
  <c r="BK7" i="6"/>
  <c r="BF7" i="6"/>
  <c r="BA7" i="6"/>
  <c r="AV7" i="6"/>
  <c r="AQ7" i="6"/>
  <c r="AL7" i="6"/>
  <c r="AG7" i="6"/>
  <c r="AB7" i="6"/>
  <c r="W7" i="6"/>
  <c r="R7" i="6"/>
  <c r="M7" i="6"/>
  <c r="H7" i="6"/>
  <c r="F7" i="6"/>
  <c r="E7" i="6"/>
  <c r="BK6" i="6"/>
  <c r="BF6" i="6"/>
  <c r="BA6" i="6"/>
  <c r="AV6" i="6"/>
  <c r="AQ6" i="6"/>
  <c r="AL6" i="6"/>
  <c r="AG6" i="6"/>
  <c r="AB6" i="6"/>
  <c r="W6" i="6"/>
  <c r="R6" i="6"/>
  <c r="M6" i="6"/>
  <c r="H6" i="6"/>
  <c r="F6" i="6"/>
  <c r="E6" i="6"/>
  <c r="BK5" i="6"/>
  <c r="BF5" i="6"/>
  <c r="BA5" i="6"/>
  <c r="AV5" i="6"/>
  <c r="AQ5" i="6"/>
  <c r="AL5" i="6"/>
  <c r="AG5" i="6"/>
  <c r="AB5" i="6"/>
  <c r="W5" i="6"/>
  <c r="R5" i="6"/>
  <c r="M5" i="6"/>
  <c r="F5" i="6"/>
  <c r="E5" i="6"/>
  <c r="BK4" i="6"/>
  <c r="BF4" i="6"/>
  <c r="BA4" i="6"/>
  <c r="AV4" i="6"/>
  <c r="AQ4" i="6"/>
  <c r="AL4" i="6"/>
  <c r="AG4" i="6"/>
  <c r="AB4" i="6"/>
  <c r="W4" i="6"/>
  <c r="R4" i="6"/>
  <c r="M4" i="6"/>
  <c r="H4" i="6"/>
  <c r="F4" i="6"/>
  <c r="E4" i="6"/>
  <c r="J4" i="6" s="1"/>
  <c r="BK3" i="6"/>
  <c r="BF3" i="6"/>
  <c r="BA3" i="6"/>
  <c r="AV3" i="6"/>
  <c r="AQ3" i="6"/>
  <c r="AL3" i="6"/>
  <c r="AG3" i="6"/>
  <c r="AB3" i="6"/>
  <c r="W3" i="6"/>
  <c r="R3" i="6"/>
  <c r="M3" i="6"/>
  <c r="G3" i="6" s="1"/>
  <c r="F3" i="6"/>
  <c r="E3" i="6"/>
  <c r="J9" i="6" l="1"/>
  <c r="J23" i="6"/>
  <c r="J15" i="6"/>
  <c r="J19" i="6"/>
  <c r="J5" i="6"/>
  <c r="G8" i="6"/>
  <c r="J13" i="6"/>
  <c r="J16" i="6"/>
  <c r="J20" i="6"/>
  <c r="J24" i="6"/>
  <c r="J28" i="6"/>
  <c r="G20" i="6"/>
  <c r="G21" i="6"/>
  <c r="G19" i="6"/>
  <c r="G9" i="6"/>
  <c r="G14" i="6"/>
  <c r="J3" i="6"/>
  <c r="G18" i="6"/>
  <c r="G7" i="6"/>
  <c r="G6" i="6"/>
  <c r="J14" i="6"/>
  <c r="G17" i="6"/>
  <c r="J18" i="6"/>
  <c r="J22" i="6"/>
  <c r="G25" i="6"/>
  <c r="J26" i="6"/>
  <c r="J30" i="6"/>
  <c r="G11" i="6"/>
  <c r="G5" i="6"/>
  <c r="G4" i="6"/>
  <c r="G12" i="6"/>
  <c r="G16" i="6"/>
  <c r="G24" i="6"/>
  <c r="J17" i="6"/>
  <c r="J21" i="6"/>
  <c r="G23" i="6"/>
  <c r="J25" i="6"/>
  <c r="J29" i="6"/>
  <c r="J7" i="6"/>
  <c r="J6" i="6"/>
  <c r="J10" i="6"/>
  <c r="J11" i="6"/>
  <c r="BZ30" i="2"/>
  <c r="BU30" i="2"/>
  <c r="BP30" i="2"/>
  <c r="BK30" i="2"/>
  <c r="BF30" i="2"/>
  <c r="BA30" i="2"/>
  <c r="AV30" i="2"/>
  <c r="AQ30" i="2"/>
  <c r="AL30" i="2"/>
  <c r="AG30" i="2"/>
  <c r="AB30" i="2"/>
  <c r="W30" i="2"/>
  <c r="R30" i="2"/>
  <c r="M30" i="2"/>
  <c r="J30" i="2"/>
  <c r="BZ29" i="2"/>
  <c r="BU29" i="2"/>
  <c r="BP29" i="2"/>
  <c r="BK29" i="2"/>
  <c r="BF29" i="2"/>
  <c r="BA29" i="2"/>
  <c r="AV29" i="2"/>
  <c r="AQ29" i="2"/>
  <c r="AL29" i="2"/>
  <c r="AG29" i="2"/>
  <c r="AB29" i="2"/>
  <c r="W29" i="2"/>
  <c r="R29" i="2"/>
  <c r="M29" i="2"/>
  <c r="BZ28" i="2"/>
  <c r="BU28" i="2"/>
  <c r="BP28" i="2"/>
  <c r="BK28" i="2"/>
  <c r="BF28" i="2"/>
  <c r="BA28" i="2"/>
  <c r="AV28" i="2"/>
  <c r="AQ28" i="2"/>
  <c r="AL28" i="2"/>
  <c r="AG28" i="2"/>
  <c r="AB28" i="2"/>
  <c r="W28" i="2"/>
  <c r="R28" i="2"/>
  <c r="BZ27" i="2"/>
  <c r="BU27" i="2"/>
  <c r="BP27" i="2"/>
  <c r="BK27" i="2"/>
  <c r="BF27" i="2"/>
  <c r="BA27" i="2"/>
  <c r="AV27" i="2"/>
  <c r="AQ27" i="2"/>
  <c r="AL27" i="2"/>
  <c r="AG27" i="2"/>
  <c r="AB27" i="2"/>
  <c r="W27" i="2"/>
  <c r="R27" i="2"/>
  <c r="M27" i="2"/>
  <c r="BZ26" i="2"/>
  <c r="BU26" i="2"/>
  <c r="BP26" i="2"/>
  <c r="BK26" i="2"/>
  <c r="BF26" i="2"/>
  <c r="BA26" i="2"/>
  <c r="AV26" i="2"/>
  <c r="AQ26" i="2"/>
  <c r="AL26" i="2"/>
  <c r="AG26" i="2"/>
  <c r="AB26" i="2"/>
  <c r="R26" i="2"/>
  <c r="M26" i="2"/>
  <c r="J26" i="2"/>
  <c r="BZ25" i="2"/>
  <c r="BU25" i="2"/>
  <c r="BP25" i="2"/>
  <c r="BK25" i="2"/>
  <c r="BA25" i="2"/>
  <c r="AV25" i="2"/>
  <c r="AQ25" i="2"/>
  <c r="AL25" i="2"/>
  <c r="AB25" i="2"/>
  <c r="W25" i="2"/>
  <c r="R25" i="2"/>
  <c r="M25" i="2"/>
  <c r="H25" i="2"/>
  <c r="F25" i="2"/>
  <c r="E25" i="2"/>
  <c r="BZ24" i="2"/>
  <c r="BU24" i="2"/>
  <c r="BP24" i="2"/>
  <c r="BK24" i="2"/>
  <c r="BA24" i="2"/>
  <c r="AV24" i="2"/>
  <c r="AQ24" i="2"/>
  <c r="AL24" i="2"/>
  <c r="AB24" i="2"/>
  <c r="W24" i="2"/>
  <c r="R24" i="2"/>
  <c r="M24" i="2"/>
  <c r="H24" i="2"/>
  <c r="F24" i="2"/>
  <c r="E24" i="2"/>
  <c r="BZ23" i="2"/>
  <c r="BU23" i="2"/>
  <c r="BP23" i="2"/>
  <c r="BK23" i="2"/>
  <c r="BA23" i="2"/>
  <c r="AV23" i="2"/>
  <c r="AQ23" i="2"/>
  <c r="AL23" i="2"/>
  <c r="AB23" i="2"/>
  <c r="W23" i="2"/>
  <c r="R23" i="2"/>
  <c r="M23" i="2"/>
  <c r="H23" i="2"/>
  <c r="F23" i="2"/>
  <c r="E23" i="2"/>
  <c r="BZ22" i="2"/>
  <c r="BU22" i="2"/>
  <c r="BP22" i="2"/>
  <c r="BK22" i="2"/>
  <c r="BF22" i="2"/>
  <c r="BA22" i="2"/>
  <c r="AV22" i="2"/>
  <c r="AQ22" i="2"/>
  <c r="AL22" i="2"/>
  <c r="AG22" i="2"/>
  <c r="AB22" i="2"/>
  <c r="W22" i="2"/>
  <c r="R22" i="2"/>
  <c r="M22" i="2"/>
  <c r="H22" i="2"/>
  <c r="F22" i="2"/>
  <c r="E22" i="2"/>
  <c r="BZ21" i="2"/>
  <c r="BU21" i="2"/>
  <c r="BP21" i="2"/>
  <c r="BK21" i="2"/>
  <c r="BF21" i="2"/>
  <c r="BA21" i="2"/>
  <c r="AV21" i="2"/>
  <c r="AQ21" i="2"/>
  <c r="AL21" i="2"/>
  <c r="AG21" i="2"/>
  <c r="AB21" i="2"/>
  <c r="W21" i="2"/>
  <c r="R21" i="2"/>
  <c r="M21" i="2"/>
  <c r="H21" i="2"/>
  <c r="F21" i="2"/>
  <c r="E21" i="2"/>
  <c r="BZ20" i="2"/>
  <c r="BU20" i="2"/>
  <c r="BP20" i="2"/>
  <c r="BK20" i="2"/>
  <c r="BF20" i="2"/>
  <c r="BA20" i="2"/>
  <c r="AV20" i="2"/>
  <c r="AQ20" i="2"/>
  <c r="AL20" i="2"/>
  <c r="AG20" i="2"/>
  <c r="AB20" i="2"/>
  <c r="W20" i="2"/>
  <c r="R20" i="2"/>
  <c r="M20" i="2"/>
  <c r="H20" i="2"/>
  <c r="F20" i="2"/>
  <c r="BZ19" i="2"/>
  <c r="BU19" i="2"/>
  <c r="BP19" i="2"/>
  <c r="BK19" i="2"/>
  <c r="BF19" i="2"/>
  <c r="BA19" i="2"/>
  <c r="AV19" i="2"/>
  <c r="AQ19" i="2"/>
  <c r="AL19" i="2"/>
  <c r="AG19" i="2"/>
  <c r="AB19" i="2"/>
  <c r="W19" i="2"/>
  <c r="R19" i="2"/>
  <c r="M19" i="2"/>
  <c r="H19" i="2"/>
  <c r="F19" i="2"/>
  <c r="E19" i="2"/>
  <c r="BZ18" i="2"/>
  <c r="BU18" i="2"/>
  <c r="BP18" i="2"/>
  <c r="BK18" i="2"/>
  <c r="BF18" i="2"/>
  <c r="BA18" i="2"/>
  <c r="AV18" i="2"/>
  <c r="AQ18" i="2"/>
  <c r="AL18" i="2"/>
  <c r="AG18" i="2"/>
  <c r="AB18" i="2"/>
  <c r="W18" i="2"/>
  <c r="R18" i="2"/>
  <c r="M18" i="2"/>
  <c r="H18" i="2"/>
  <c r="F18" i="2"/>
  <c r="E18" i="2"/>
  <c r="BZ17" i="2"/>
  <c r="BU17" i="2"/>
  <c r="BP17" i="2"/>
  <c r="BK17" i="2"/>
  <c r="BF17" i="2"/>
  <c r="BA17" i="2"/>
  <c r="AV17" i="2"/>
  <c r="AQ17" i="2"/>
  <c r="AL17" i="2"/>
  <c r="AG17" i="2"/>
  <c r="AB17" i="2"/>
  <c r="W17" i="2"/>
  <c r="R17" i="2"/>
  <c r="M17" i="2"/>
  <c r="H17" i="2"/>
  <c r="F17" i="2"/>
  <c r="E17" i="2"/>
  <c r="BZ16" i="2"/>
  <c r="BU16" i="2"/>
  <c r="BP16" i="2"/>
  <c r="BK16" i="2"/>
  <c r="BF16" i="2"/>
  <c r="BA16" i="2"/>
  <c r="AV16" i="2"/>
  <c r="AQ16" i="2"/>
  <c r="AL16" i="2"/>
  <c r="AG16" i="2"/>
  <c r="AB16" i="2"/>
  <c r="W16" i="2"/>
  <c r="R16" i="2"/>
  <c r="M16" i="2"/>
  <c r="H16" i="2"/>
  <c r="F16" i="2"/>
  <c r="E16" i="2"/>
  <c r="BZ15" i="2"/>
  <c r="BU15" i="2"/>
  <c r="BP15" i="2"/>
  <c r="BK15" i="2"/>
  <c r="BF15" i="2"/>
  <c r="BA15" i="2"/>
  <c r="AV15" i="2"/>
  <c r="AQ15" i="2"/>
  <c r="AL15" i="2"/>
  <c r="AG15" i="2"/>
  <c r="AB15" i="2"/>
  <c r="W15" i="2"/>
  <c r="R15" i="2"/>
  <c r="M15" i="2"/>
  <c r="H15" i="2"/>
  <c r="F15" i="2"/>
  <c r="E15" i="2"/>
  <c r="BZ14" i="2"/>
  <c r="BU14" i="2"/>
  <c r="BP14" i="2"/>
  <c r="BK14" i="2"/>
  <c r="BF14" i="2"/>
  <c r="BA14" i="2"/>
  <c r="AV14" i="2"/>
  <c r="AQ14" i="2"/>
  <c r="AL14" i="2"/>
  <c r="AG14" i="2"/>
  <c r="AB14" i="2"/>
  <c r="W14" i="2"/>
  <c r="R14" i="2"/>
  <c r="M14" i="2"/>
  <c r="H14" i="2"/>
  <c r="F14" i="2"/>
  <c r="E14" i="2"/>
  <c r="BZ13" i="2"/>
  <c r="BU13" i="2"/>
  <c r="BP13" i="2"/>
  <c r="BK13" i="2"/>
  <c r="BF13" i="2"/>
  <c r="BA13" i="2"/>
  <c r="AV13" i="2"/>
  <c r="AQ13" i="2"/>
  <c r="AL13" i="2"/>
  <c r="AG13" i="2"/>
  <c r="AB13" i="2"/>
  <c r="W13" i="2"/>
  <c r="R13" i="2"/>
  <c r="M13" i="2"/>
  <c r="H13" i="2"/>
  <c r="F13" i="2"/>
  <c r="E13" i="2"/>
  <c r="BZ12" i="2"/>
  <c r="BU12" i="2"/>
  <c r="BP12" i="2"/>
  <c r="BK12" i="2"/>
  <c r="BF12" i="2"/>
  <c r="BA12" i="2"/>
  <c r="AV12" i="2"/>
  <c r="AQ12" i="2"/>
  <c r="AL12" i="2"/>
  <c r="AG12" i="2"/>
  <c r="AB12" i="2"/>
  <c r="W12" i="2"/>
  <c r="R12" i="2"/>
  <c r="M12" i="2"/>
  <c r="H12" i="2"/>
  <c r="F12" i="2"/>
  <c r="E12" i="2"/>
  <c r="BZ11" i="2"/>
  <c r="BU11" i="2"/>
  <c r="BP11" i="2"/>
  <c r="BK11" i="2"/>
  <c r="BF11" i="2"/>
  <c r="BA11" i="2"/>
  <c r="AV11" i="2"/>
  <c r="AQ11" i="2"/>
  <c r="AL11" i="2"/>
  <c r="AG11" i="2"/>
  <c r="AB11" i="2"/>
  <c r="W11" i="2"/>
  <c r="R11" i="2"/>
  <c r="M11" i="2"/>
  <c r="H11" i="2"/>
  <c r="F11" i="2"/>
  <c r="E11" i="2"/>
  <c r="BZ10" i="2"/>
  <c r="BU10" i="2"/>
  <c r="BP10" i="2"/>
  <c r="BK10" i="2"/>
  <c r="BF10" i="2"/>
  <c r="BA10" i="2"/>
  <c r="AV10" i="2"/>
  <c r="AQ10" i="2"/>
  <c r="AL10" i="2"/>
  <c r="AG10" i="2"/>
  <c r="AB10" i="2"/>
  <c r="W10" i="2"/>
  <c r="R10" i="2"/>
  <c r="M10" i="2"/>
  <c r="H10" i="2"/>
  <c r="F10" i="2"/>
  <c r="BZ9" i="2"/>
  <c r="BU9" i="2"/>
  <c r="BP9" i="2"/>
  <c r="BK9" i="2"/>
  <c r="BF9" i="2"/>
  <c r="BA9" i="2"/>
  <c r="AV9" i="2"/>
  <c r="AQ9" i="2"/>
  <c r="AL9" i="2"/>
  <c r="AG9" i="2"/>
  <c r="AB9" i="2"/>
  <c r="W9" i="2"/>
  <c r="R9" i="2"/>
  <c r="M9" i="2"/>
  <c r="H9" i="2"/>
  <c r="F9" i="2"/>
  <c r="E9" i="2"/>
  <c r="BZ8" i="2"/>
  <c r="BU8" i="2"/>
  <c r="BP8" i="2"/>
  <c r="BK8" i="2"/>
  <c r="BF8" i="2"/>
  <c r="BA8" i="2"/>
  <c r="AV8" i="2"/>
  <c r="AQ8" i="2"/>
  <c r="AL8" i="2"/>
  <c r="AG8" i="2"/>
  <c r="AB8" i="2"/>
  <c r="W8" i="2"/>
  <c r="R8" i="2"/>
  <c r="M8" i="2"/>
  <c r="H8" i="2"/>
  <c r="F8" i="2"/>
  <c r="E8" i="2"/>
  <c r="BZ7" i="2"/>
  <c r="BU7" i="2"/>
  <c r="BP7" i="2"/>
  <c r="BK7" i="2"/>
  <c r="BF7" i="2"/>
  <c r="BA7" i="2"/>
  <c r="AV7" i="2"/>
  <c r="AQ7" i="2"/>
  <c r="AL7" i="2"/>
  <c r="AG7" i="2"/>
  <c r="AB7" i="2"/>
  <c r="W7" i="2"/>
  <c r="R7" i="2"/>
  <c r="M7" i="2"/>
  <c r="H7" i="2"/>
  <c r="F7" i="2"/>
  <c r="E7" i="2"/>
  <c r="BZ6" i="2"/>
  <c r="BU6" i="2"/>
  <c r="BP6" i="2"/>
  <c r="BK6" i="2"/>
  <c r="BF6" i="2"/>
  <c r="BA6" i="2"/>
  <c r="AV6" i="2"/>
  <c r="AQ6" i="2"/>
  <c r="AL6" i="2"/>
  <c r="AG6" i="2"/>
  <c r="AB6" i="2"/>
  <c r="W6" i="2"/>
  <c r="R6" i="2"/>
  <c r="M6" i="2"/>
  <c r="H6" i="2"/>
  <c r="F6" i="2"/>
  <c r="E6" i="2"/>
  <c r="BZ5" i="2"/>
  <c r="BU5" i="2"/>
  <c r="BP5" i="2"/>
  <c r="BK5" i="2"/>
  <c r="BF5" i="2"/>
  <c r="BA5" i="2"/>
  <c r="AV5" i="2"/>
  <c r="AQ5" i="2"/>
  <c r="AL5" i="2"/>
  <c r="AG5" i="2"/>
  <c r="AB5" i="2"/>
  <c r="W5" i="2"/>
  <c r="R5" i="2"/>
  <c r="M5" i="2"/>
  <c r="H5" i="2"/>
  <c r="F5" i="2"/>
  <c r="E5" i="2"/>
  <c r="BZ4" i="2"/>
  <c r="BU4" i="2"/>
  <c r="BP4" i="2"/>
  <c r="BK4" i="2"/>
  <c r="BF4" i="2"/>
  <c r="BA4" i="2"/>
  <c r="AV4" i="2"/>
  <c r="AQ4" i="2"/>
  <c r="AL4" i="2"/>
  <c r="AG4" i="2"/>
  <c r="AB4" i="2"/>
  <c r="W4" i="2"/>
  <c r="R4" i="2"/>
  <c r="M4" i="2"/>
  <c r="H4" i="2"/>
  <c r="F4" i="2"/>
  <c r="E4" i="2"/>
  <c r="BZ3" i="2"/>
  <c r="BU3" i="2"/>
  <c r="BP3" i="2"/>
  <c r="BK3" i="2"/>
  <c r="BF3" i="2"/>
  <c r="BA3" i="2"/>
  <c r="AV3" i="2"/>
  <c r="AL3" i="2"/>
  <c r="AG3" i="2"/>
  <c r="AB3" i="2"/>
  <c r="W3" i="2"/>
  <c r="R3" i="2"/>
  <c r="M3" i="2"/>
  <c r="H3" i="2"/>
  <c r="F3" i="2"/>
  <c r="E3" i="2"/>
  <c r="G3" i="2" l="1"/>
  <c r="G28" i="2"/>
  <c r="J14" i="2"/>
  <c r="G23" i="2"/>
  <c r="G27" i="2"/>
  <c r="G4" i="2"/>
  <c r="G24" i="2"/>
  <c r="G30" i="2"/>
  <c r="G21" i="2"/>
  <c r="G26" i="2"/>
  <c r="G29" i="2"/>
  <c r="J4" i="2"/>
  <c r="G25" i="2"/>
  <c r="J19" i="2"/>
  <c r="J23" i="2"/>
  <c r="G19" i="2"/>
  <c r="J24" i="2"/>
  <c r="G20" i="2"/>
  <c r="J21" i="2"/>
  <c r="G16" i="2"/>
  <c r="J15" i="2"/>
  <c r="G15" i="2"/>
  <c r="J13" i="2"/>
  <c r="G9" i="2"/>
  <c r="J9" i="2"/>
  <c r="J18" i="2"/>
  <c r="J3" i="2"/>
  <c r="G11" i="2"/>
  <c r="J25" i="2"/>
  <c r="G13" i="2"/>
  <c r="J10" i="2"/>
  <c r="G10" i="2"/>
  <c r="G14" i="2"/>
  <c r="G22" i="2"/>
  <c r="J16" i="2"/>
  <c r="G17" i="2"/>
  <c r="G18" i="2"/>
  <c r="G7" i="2"/>
  <c r="J22" i="2"/>
  <c r="J20" i="2"/>
  <c r="J11" i="2"/>
  <c r="J6" i="2"/>
  <c r="J8" i="2"/>
  <c r="G8" i="2"/>
  <c r="J7" i="2"/>
  <c r="G6" i="2"/>
  <c r="G5" i="2"/>
  <c r="G12" i="2"/>
  <c r="J17" i="2"/>
  <c r="J12" i="2"/>
  <c r="J5" i="2"/>
  <c r="BX30" i="10"/>
  <c r="BT30" i="10"/>
  <c r="BP30" i="10"/>
  <c r="BL30" i="10"/>
  <c r="BH30" i="10"/>
  <c r="BD30" i="10"/>
  <c r="AZ30" i="10"/>
  <c r="AV30" i="10"/>
  <c r="AQ30" i="10"/>
  <c r="AL30" i="10"/>
  <c r="AG30" i="10"/>
  <c r="AB30" i="10"/>
  <c r="M30" i="10"/>
  <c r="BX29" i="10"/>
  <c r="BT29" i="10"/>
  <c r="BP29" i="10"/>
  <c r="BL29" i="10"/>
  <c r="BH29" i="10"/>
  <c r="BD29" i="10"/>
  <c r="AZ29" i="10"/>
  <c r="AV29" i="10"/>
  <c r="AQ29" i="10"/>
  <c r="AL29" i="10"/>
  <c r="AG29" i="10"/>
  <c r="AB29" i="10"/>
  <c r="W29" i="10"/>
  <c r="R29" i="10"/>
  <c r="M29" i="10"/>
  <c r="BX28" i="10"/>
  <c r="BT28" i="10"/>
  <c r="BP28" i="10"/>
  <c r="BL28" i="10"/>
  <c r="BH28" i="10"/>
  <c r="BD28" i="10"/>
  <c r="AZ28" i="10"/>
  <c r="AV28" i="10"/>
  <c r="AQ28" i="10"/>
  <c r="AL28" i="10"/>
  <c r="AG28" i="10"/>
  <c r="AB28" i="10"/>
  <c r="W28" i="10"/>
  <c r="R28" i="10"/>
  <c r="BX27" i="10"/>
  <c r="BT27" i="10"/>
  <c r="BP27" i="10"/>
  <c r="BL27" i="10"/>
  <c r="BH27" i="10"/>
  <c r="BD27" i="10"/>
  <c r="AZ27" i="10"/>
  <c r="AV27" i="10"/>
  <c r="AQ27" i="10"/>
  <c r="AL27" i="10"/>
  <c r="AG27" i="10"/>
  <c r="W27" i="10"/>
  <c r="G27" i="10" s="1"/>
  <c r="R27" i="10"/>
  <c r="M27" i="10"/>
  <c r="BX26" i="10"/>
  <c r="BT26" i="10"/>
  <c r="BP26" i="10"/>
  <c r="BL26" i="10"/>
  <c r="BH26" i="10"/>
  <c r="BD26" i="10"/>
  <c r="AZ26" i="10"/>
  <c r="AV26" i="10"/>
  <c r="AQ26" i="10"/>
  <c r="AL26" i="10"/>
  <c r="AG26" i="10"/>
  <c r="AB26" i="10"/>
  <c r="W26" i="10"/>
  <c r="R26" i="10"/>
  <c r="M26" i="10"/>
  <c r="BX25" i="10"/>
  <c r="BT25" i="10"/>
  <c r="BP25" i="10"/>
  <c r="BL25" i="10"/>
  <c r="BH25" i="10"/>
  <c r="BD25" i="10"/>
  <c r="AZ25" i="10"/>
  <c r="AV25" i="10"/>
  <c r="AQ25" i="10"/>
  <c r="AL25" i="10"/>
  <c r="AG25" i="10"/>
  <c r="AB25" i="10"/>
  <c r="W25" i="10"/>
  <c r="R25" i="10"/>
  <c r="M25" i="10"/>
  <c r="G25" i="10" s="1"/>
  <c r="H25" i="10"/>
  <c r="F25" i="10"/>
  <c r="E25" i="10"/>
  <c r="BX24" i="10"/>
  <c r="BT24" i="10"/>
  <c r="BP24" i="10"/>
  <c r="BL24" i="10"/>
  <c r="BH24" i="10"/>
  <c r="BD24" i="10"/>
  <c r="AZ24" i="10"/>
  <c r="AV24" i="10"/>
  <c r="AQ24" i="10"/>
  <c r="AL24" i="10"/>
  <c r="AG24" i="10"/>
  <c r="AB24" i="10"/>
  <c r="W24" i="10"/>
  <c r="G24" i="10" s="1"/>
  <c r="R24" i="10"/>
  <c r="M24" i="10"/>
  <c r="H24" i="10"/>
  <c r="F24" i="10"/>
  <c r="E24" i="10"/>
  <c r="BX23" i="10"/>
  <c r="BT23" i="10"/>
  <c r="BP23" i="10"/>
  <c r="BL23" i="10"/>
  <c r="BH23" i="10"/>
  <c r="BD23" i="10"/>
  <c r="AZ23" i="10"/>
  <c r="AV23" i="10"/>
  <c r="AQ23" i="10"/>
  <c r="AL23" i="10"/>
  <c r="AG23" i="10"/>
  <c r="AB23" i="10"/>
  <c r="W23" i="10"/>
  <c r="R23" i="10"/>
  <c r="M23" i="10"/>
  <c r="H23" i="10"/>
  <c r="F23" i="10"/>
  <c r="E23" i="10"/>
  <c r="BX22" i="10"/>
  <c r="BT22" i="10"/>
  <c r="BP22" i="10"/>
  <c r="BL22" i="10"/>
  <c r="BH22" i="10"/>
  <c r="BD22" i="10"/>
  <c r="AZ22" i="10"/>
  <c r="AV22" i="10"/>
  <c r="AQ22" i="10"/>
  <c r="AL22" i="10"/>
  <c r="AG22" i="10"/>
  <c r="W22" i="10"/>
  <c r="R22" i="10"/>
  <c r="M22" i="10"/>
  <c r="H22" i="10"/>
  <c r="F22" i="10"/>
  <c r="E22" i="10"/>
  <c r="BX21" i="10"/>
  <c r="BT21" i="10"/>
  <c r="BP21" i="10"/>
  <c r="BL21" i="10"/>
  <c r="BH21" i="10"/>
  <c r="BD21" i="10"/>
  <c r="AZ21" i="10"/>
  <c r="AV21" i="10"/>
  <c r="AQ21" i="10"/>
  <c r="AL21" i="10"/>
  <c r="AG21" i="10"/>
  <c r="AB21" i="10"/>
  <c r="R21" i="10"/>
  <c r="G21" i="10" s="1"/>
  <c r="M21" i="10"/>
  <c r="H21" i="10"/>
  <c r="F21" i="10"/>
  <c r="E21" i="10"/>
  <c r="BX20" i="10"/>
  <c r="BT20" i="10"/>
  <c r="BP20" i="10"/>
  <c r="BL20" i="10"/>
  <c r="BH20" i="10"/>
  <c r="BD20" i="10"/>
  <c r="AZ20" i="10"/>
  <c r="AV20" i="10"/>
  <c r="AQ20" i="10"/>
  <c r="AL20" i="10"/>
  <c r="AG20" i="10"/>
  <c r="AB20" i="10"/>
  <c r="W20" i="10"/>
  <c r="R20" i="10"/>
  <c r="M20" i="10"/>
  <c r="H20" i="10"/>
  <c r="F20" i="10"/>
  <c r="E20" i="10"/>
  <c r="BX19" i="10"/>
  <c r="BT19" i="10"/>
  <c r="BP19" i="10"/>
  <c r="BL19" i="10"/>
  <c r="BH19" i="10"/>
  <c r="BD19" i="10"/>
  <c r="AZ19" i="10"/>
  <c r="AV19" i="10"/>
  <c r="AQ19" i="10"/>
  <c r="AL19" i="10"/>
  <c r="AG19" i="10"/>
  <c r="AB19" i="10"/>
  <c r="W19" i="10"/>
  <c r="R19" i="10"/>
  <c r="M19" i="10"/>
  <c r="H19" i="10"/>
  <c r="F19" i="10"/>
  <c r="E19" i="10"/>
  <c r="BX18" i="10"/>
  <c r="BT18" i="10"/>
  <c r="BP18" i="10"/>
  <c r="BL18" i="10"/>
  <c r="BH18" i="10"/>
  <c r="BD18" i="10"/>
  <c r="AZ18" i="10"/>
  <c r="AV18" i="10"/>
  <c r="AQ18" i="10"/>
  <c r="AL18" i="10"/>
  <c r="AG18" i="10"/>
  <c r="AB18" i="10"/>
  <c r="W18" i="10"/>
  <c r="G18" i="10" s="1"/>
  <c r="R18" i="10"/>
  <c r="M18" i="10"/>
  <c r="H18" i="10"/>
  <c r="F18" i="10"/>
  <c r="E18" i="10"/>
  <c r="BX17" i="10"/>
  <c r="BT17" i="10"/>
  <c r="BP17" i="10"/>
  <c r="BL17" i="10"/>
  <c r="BH17" i="10"/>
  <c r="BD17" i="10"/>
  <c r="AZ17" i="10"/>
  <c r="AV17" i="10"/>
  <c r="AL17" i="10"/>
  <c r="AG17" i="10"/>
  <c r="AB17" i="10"/>
  <c r="R17" i="10"/>
  <c r="M17" i="10"/>
  <c r="G17" i="10" s="1"/>
  <c r="H17" i="10"/>
  <c r="F17" i="10"/>
  <c r="E17" i="10"/>
  <c r="BX16" i="10"/>
  <c r="BT16" i="10"/>
  <c r="BP16" i="10"/>
  <c r="BL16" i="10"/>
  <c r="BH16" i="10"/>
  <c r="BD16" i="10"/>
  <c r="AZ16" i="10"/>
  <c r="AV16" i="10"/>
  <c r="AQ16" i="10"/>
  <c r="AL16" i="10"/>
  <c r="AG16" i="10"/>
  <c r="AB16" i="10"/>
  <c r="W16" i="10"/>
  <c r="R16" i="10"/>
  <c r="H16" i="10"/>
  <c r="F16" i="10"/>
  <c r="E16" i="10"/>
  <c r="BX15" i="10"/>
  <c r="BT15" i="10"/>
  <c r="BP15" i="10"/>
  <c r="BL15" i="10"/>
  <c r="BH15" i="10"/>
  <c r="BD15" i="10"/>
  <c r="AZ15" i="10"/>
  <c r="AV15" i="10"/>
  <c r="AQ15" i="10"/>
  <c r="AL15" i="10"/>
  <c r="AB15" i="10"/>
  <c r="W15" i="10"/>
  <c r="R15" i="10"/>
  <c r="M15" i="10"/>
  <c r="H15" i="10"/>
  <c r="F15" i="10"/>
  <c r="J15" i="10" s="1"/>
  <c r="E15" i="10"/>
  <c r="BX14" i="10"/>
  <c r="BT14" i="10"/>
  <c r="BP14" i="10"/>
  <c r="BL14" i="10"/>
  <c r="BH14" i="10"/>
  <c r="BD14" i="10"/>
  <c r="AZ14" i="10"/>
  <c r="AV14" i="10"/>
  <c r="AQ14" i="10"/>
  <c r="AL14" i="10"/>
  <c r="AG14" i="10"/>
  <c r="AB14" i="10"/>
  <c r="W14" i="10"/>
  <c r="G14" i="10" s="1"/>
  <c r="R14" i="10"/>
  <c r="M14" i="10"/>
  <c r="H14" i="10"/>
  <c r="F14" i="10"/>
  <c r="E14" i="10"/>
  <c r="BX13" i="10"/>
  <c r="BT13" i="10"/>
  <c r="BP13" i="10"/>
  <c r="BL13" i="10"/>
  <c r="BH13" i="10"/>
  <c r="BD13" i="10"/>
  <c r="AZ13" i="10"/>
  <c r="AV13" i="10"/>
  <c r="AQ13" i="10"/>
  <c r="AL13" i="10"/>
  <c r="AG13" i="10"/>
  <c r="AB13" i="10"/>
  <c r="W13" i="10"/>
  <c r="R13" i="10"/>
  <c r="M13" i="10"/>
  <c r="BX12" i="10"/>
  <c r="BT12" i="10"/>
  <c r="BP12" i="10"/>
  <c r="BL12" i="10"/>
  <c r="BH12" i="10"/>
  <c r="BD12" i="10"/>
  <c r="H12" i="10" s="1"/>
  <c r="AZ12" i="10"/>
  <c r="AV12" i="10"/>
  <c r="AQ12" i="10"/>
  <c r="AL12" i="10"/>
  <c r="AG12" i="10"/>
  <c r="AB12" i="10"/>
  <c r="W12" i="10"/>
  <c r="R12" i="10"/>
  <c r="M12" i="10"/>
  <c r="F12" i="10"/>
  <c r="E12" i="10"/>
  <c r="BX11" i="10"/>
  <c r="BT11" i="10"/>
  <c r="BP11" i="10"/>
  <c r="BL11" i="10"/>
  <c r="BH11" i="10"/>
  <c r="BD11" i="10"/>
  <c r="AZ11" i="10"/>
  <c r="AV11" i="10"/>
  <c r="AL11" i="10"/>
  <c r="AG11" i="10"/>
  <c r="AB11" i="10"/>
  <c r="W11" i="10"/>
  <c r="R11" i="10"/>
  <c r="M11" i="10"/>
  <c r="H11" i="10"/>
  <c r="F11" i="10"/>
  <c r="E11" i="10"/>
  <c r="BX10" i="10"/>
  <c r="BT10" i="10"/>
  <c r="BP10" i="10"/>
  <c r="BL10" i="10"/>
  <c r="BH10" i="10"/>
  <c r="BD10" i="10"/>
  <c r="AZ10" i="10"/>
  <c r="AV10" i="10"/>
  <c r="AQ10" i="10"/>
  <c r="AL10" i="10"/>
  <c r="AG10" i="10"/>
  <c r="AB10" i="10"/>
  <c r="W10" i="10"/>
  <c r="R10" i="10"/>
  <c r="M10" i="10"/>
  <c r="H10" i="10"/>
  <c r="G10" i="10"/>
  <c r="F10" i="10"/>
  <c r="E10" i="10"/>
  <c r="BX9" i="10"/>
  <c r="BT9" i="10"/>
  <c r="BP9" i="10"/>
  <c r="BL9" i="10"/>
  <c r="BH9" i="10"/>
  <c r="BD9" i="10"/>
  <c r="AZ9" i="10"/>
  <c r="AV9" i="10"/>
  <c r="AQ9" i="10"/>
  <c r="AL9" i="10"/>
  <c r="AG9" i="10"/>
  <c r="AB9" i="10"/>
  <c r="W9" i="10"/>
  <c r="R9" i="10"/>
  <c r="M9" i="10"/>
  <c r="G9" i="10" s="1"/>
  <c r="H9" i="10"/>
  <c r="F9" i="10"/>
  <c r="E9" i="10"/>
  <c r="BX8" i="10"/>
  <c r="BT8" i="10"/>
  <c r="BP8" i="10"/>
  <c r="BL8" i="10"/>
  <c r="BH8" i="10"/>
  <c r="BD8" i="10"/>
  <c r="AZ8" i="10"/>
  <c r="AV8" i="10"/>
  <c r="AQ8" i="10"/>
  <c r="AL8" i="10"/>
  <c r="AG8" i="10"/>
  <c r="AB8" i="10"/>
  <c r="W8" i="10"/>
  <c r="R8" i="10"/>
  <c r="M8" i="10"/>
  <c r="H8" i="10"/>
  <c r="F8" i="10"/>
  <c r="E8" i="10"/>
  <c r="BX7" i="10"/>
  <c r="BT7" i="10"/>
  <c r="BP7" i="10"/>
  <c r="BL7" i="10"/>
  <c r="BH7" i="10"/>
  <c r="BD7" i="10"/>
  <c r="AZ7" i="10"/>
  <c r="AV7" i="10"/>
  <c r="AQ7" i="10"/>
  <c r="AL7" i="10"/>
  <c r="AG7" i="10"/>
  <c r="AB7" i="10"/>
  <c r="W7" i="10"/>
  <c r="R7" i="10"/>
  <c r="M7" i="10"/>
  <c r="H7" i="10"/>
  <c r="F7" i="10"/>
  <c r="E7" i="10"/>
  <c r="BX6" i="10"/>
  <c r="BT6" i="10"/>
  <c r="BP6" i="10"/>
  <c r="BL6" i="10"/>
  <c r="BH6" i="10"/>
  <c r="BD6" i="10"/>
  <c r="AZ6" i="10"/>
  <c r="AV6" i="10"/>
  <c r="AQ6" i="10"/>
  <c r="AL6" i="10"/>
  <c r="AG6" i="10"/>
  <c r="AB6" i="10"/>
  <c r="W6" i="10"/>
  <c r="R6" i="10"/>
  <c r="M6" i="10"/>
  <c r="H6" i="10"/>
  <c r="F6" i="10"/>
  <c r="E6" i="10"/>
  <c r="BX5" i="10"/>
  <c r="BT5" i="10"/>
  <c r="BP5" i="10"/>
  <c r="BL5" i="10"/>
  <c r="BH5" i="10"/>
  <c r="BD5" i="10"/>
  <c r="AZ5" i="10"/>
  <c r="AV5" i="10"/>
  <c r="AQ5" i="10"/>
  <c r="AL5" i="10"/>
  <c r="AG5" i="10"/>
  <c r="AB5" i="10"/>
  <c r="W5" i="10"/>
  <c r="R5" i="10"/>
  <c r="M5" i="10"/>
  <c r="H5" i="10"/>
  <c r="F5" i="10"/>
  <c r="E5" i="10"/>
  <c r="BX4" i="10"/>
  <c r="BT4" i="10"/>
  <c r="BP4" i="10"/>
  <c r="BL4" i="10"/>
  <c r="BH4" i="10"/>
  <c r="BD4" i="10"/>
  <c r="AZ4" i="10"/>
  <c r="AV4" i="10"/>
  <c r="AQ4" i="10"/>
  <c r="AL4" i="10"/>
  <c r="AG4" i="10"/>
  <c r="AB4" i="10"/>
  <c r="W4" i="10"/>
  <c r="R4" i="10"/>
  <c r="M4" i="10"/>
  <c r="H4" i="10"/>
  <c r="F4" i="10"/>
  <c r="E4" i="10"/>
  <c r="BX3" i="10"/>
  <c r="BT3" i="10"/>
  <c r="BP3" i="10"/>
  <c r="BL3" i="10"/>
  <c r="BH3" i="10"/>
  <c r="BD3" i="10"/>
  <c r="AZ3" i="10"/>
  <c r="AV3" i="10"/>
  <c r="AQ3" i="10"/>
  <c r="AL3" i="10"/>
  <c r="AG3" i="10"/>
  <c r="AB3" i="10"/>
  <c r="G3" i="10" s="1"/>
  <c r="W3" i="10"/>
  <c r="R3" i="10"/>
  <c r="M3" i="10"/>
  <c r="H3" i="10"/>
  <c r="F3" i="10"/>
  <c r="E3" i="10"/>
  <c r="G13" i="10" l="1"/>
  <c r="J9" i="10"/>
  <c r="J24" i="10"/>
  <c r="J19" i="10"/>
  <c r="J12" i="10"/>
  <c r="J8" i="10"/>
  <c r="J3" i="10"/>
  <c r="J6" i="10"/>
  <c r="J13" i="10"/>
  <c r="G11" i="10"/>
  <c r="J11" i="10"/>
  <c r="J10" i="10"/>
  <c r="J4" i="10"/>
  <c r="G19" i="10"/>
  <c r="J25" i="10"/>
  <c r="G23" i="10"/>
  <c r="J23" i="10"/>
  <c r="J22" i="10"/>
  <c r="G22" i="10"/>
  <c r="J21" i="10"/>
  <c r="J20" i="10"/>
  <c r="G20" i="10"/>
  <c r="J18" i="10"/>
  <c r="J17" i="10"/>
  <c r="G16" i="10"/>
  <c r="J16" i="10"/>
  <c r="G15" i="10"/>
  <c r="J14" i="10"/>
  <c r="G4" i="10"/>
  <c r="G8" i="10"/>
  <c r="J7" i="10"/>
  <c r="G7" i="10"/>
  <c r="G6" i="10"/>
  <c r="J5" i="10"/>
  <c r="G5" i="10"/>
  <c r="J30" i="10"/>
  <c r="J29" i="10"/>
  <c r="BY30" i="9"/>
  <c r="BU30" i="9"/>
  <c r="BQ30" i="9"/>
  <c r="BM30" i="9"/>
  <c r="BI30" i="9"/>
  <c r="BE30" i="9"/>
  <c r="BA30" i="9"/>
  <c r="AV30" i="9"/>
  <c r="AQ30" i="9"/>
  <c r="AL30" i="9"/>
  <c r="AG30" i="9"/>
  <c r="AB30" i="9"/>
  <c r="W30" i="9"/>
  <c r="R30" i="9"/>
  <c r="M30" i="9"/>
  <c r="J30" i="9"/>
  <c r="BY29" i="9"/>
  <c r="BU29" i="9"/>
  <c r="BQ29" i="9"/>
  <c r="BM29" i="9"/>
  <c r="BI29" i="9"/>
  <c r="BE29" i="9"/>
  <c r="BA29" i="9"/>
  <c r="AV29" i="9"/>
  <c r="AQ29" i="9"/>
  <c r="AL29" i="9"/>
  <c r="AG29" i="9"/>
  <c r="AB29" i="9"/>
  <c r="W29" i="9"/>
  <c r="R29" i="9"/>
  <c r="M29" i="9"/>
  <c r="J29" i="9"/>
  <c r="BY28" i="9"/>
  <c r="BU28" i="9"/>
  <c r="BQ28" i="9"/>
  <c r="BM28" i="9"/>
  <c r="BI28" i="9"/>
  <c r="BE28" i="9"/>
  <c r="BA28" i="9"/>
  <c r="AV28" i="9"/>
  <c r="AQ28" i="9"/>
  <c r="AL28" i="9"/>
  <c r="AG28" i="9"/>
  <c r="AB28" i="9"/>
  <c r="W28" i="9"/>
  <c r="R28" i="9"/>
  <c r="M28" i="9"/>
  <c r="BY27" i="9"/>
  <c r="BU27" i="9"/>
  <c r="BQ27" i="9"/>
  <c r="BM27" i="9"/>
  <c r="BI27" i="9"/>
  <c r="BE27" i="9"/>
  <c r="BA27" i="9"/>
  <c r="AV27" i="9"/>
  <c r="AQ27" i="9"/>
  <c r="AL27" i="9"/>
  <c r="AG27" i="9"/>
  <c r="AB27" i="9"/>
  <c r="W27" i="9"/>
  <c r="R27" i="9"/>
  <c r="M27" i="9"/>
  <c r="BY26" i="9"/>
  <c r="BU26" i="9"/>
  <c r="BQ26" i="9"/>
  <c r="BM26" i="9"/>
  <c r="BI26" i="9"/>
  <c r="BE26" i="9"/>
  <c r="BA26" i="9"/>
  <c r="AV26" i="9"/>
  <c r="AQ26" i="9"/>
  <c r="AL26" i="9"/>
  <c r="AG26" i="9"/>
  <c r="AB26" i="9"/>
  <c r="W26" i="9"/>
  <c r="R26" i="9"/>
  <c r="M26" i="9"/>
  <c r="BY25" i="9"/>
  <c r="BU25" i="9"/>
  <c r="BQ25" i="9"/>
  <c r="BM25" i="9"/>
  <c r="BI25" i="9"/>
  <c r="BE25" i="9"/>
  <c r="BA25" i="9"/>
  <c r="AV25" i="9"/>
  <c r="AQ25" i="9"/>
  <c r="AL25" i="9"/>
  <c r="AG25" i="9"/>
  <c r="AB25" i="9"/>
  <c r="W25" i="9"/>
  <c r="R25" i="9"/>
  <c r="M25" i="9"/>
  <c r="H25" i="9"/>
  <c r="F25" i="9"/>
  <c r="E25" i="9"/>
  <c r="BY24" i="9"/>
  <c r="BU24" i="9"/>
  <c r="BQ24" i="9"/>
  <c r="BM24" i="9"/>
  <c r="BI24" i="9"/>
  <c r="BE24" i="9"/>
  <c r="BA24" i="9"/>
  <c r="AV24" i="9"/>
  <c r="AQ24" i="9"/>
  <c r="AL24" i="9"/>
  <c r="AG24" i="9"/>
  <c r="AB24" i="9"/>
  <c r="W24" i="9"/>
  <c r="R24" i="9"/>
  <c r="M24" i="9"/>
  <c r="H24" i="9"/>
  <c r="F24" i="9"/>
  <c r="E24" i="9"/>
  <c r="BY23" i="9"/>
  <c r="BU23" i="9"/>
  <c r="BQ23" i="9"/>
  <c r="BM23" i="9"/>
  <c r="BI23" i="9"/>
  <c r="BE23" i="9"/>
  <c r="BA23" i="9"/>
  <c r="AV23" i="9"/>
  <c r="AQ23" i="9"/>
  <c r="AL23" i="9"/>
  <c r="AG23" i="9"/>
  <c r="AB23" i="9"/>
  <c r="W23" i="9"/>
  <c r="R23" i="9"/>
  <c r="M23" i="9"/>
  <c r="H23" i="9"/>
  <c r="F23" i="9"/>
  <c r="E23" i="9"/>
  <c r="BY22" i="9"/>
  <c r="BU22" i="9"/>
  <c r="BQ22" i="9"/>
  <c r="BM22" i="9"/>
  <c r="BI22" i="9"/>
  <c r="BE22" i="9"/>
  <c r="BA22" i="9"/>
  <c r="AV22" i="9"/>
  <c r="AQ22" i="9"/>
  <c r="AL22" i="9"/>
  <c r="AG22" i="9"/>
  <c r="AB22" i="9"/>
  <c r="W22" i="9"/>
  <c r="R22" i="9"/>
  <c r="M22" i="9"/>
  <c r="H22" i="9"/>
  <c r="F22" i="9"/>
  <c r="E22" i="9"/>
  <c r="BY21" i="9"/>
  <c r="BU21" i="9"/>
  <c r="BQ21" i="9"/>
  <c r="BM21" i="9"/>
  <c r="BI21" i="9"/>
  <c r="BE21" i="9"/>
  <c r="BA21" i="9"/>
  <c r="AV21" i="9"/>
  <c r="AQ21" i="9"/>
  <c r="AL21" i="9"/>
  <c r="AG21" i="9"/>
  <c r="AB21" i="9"/>
  <c r="W21" i="9"/>
  <c r="R21" i="9"/>
  <c r="M21" i="9"/>
  <c r="H21" i="9"/>
  <c r="F21" i="9"/>
  <c r="E21" i="9"/>
  <c r="BY20" i="9"/>
  <c r="BU20" i="9"/>
  <c r="BQ20" i="9"/>
  <c r="BM20" i="9"/>
  <c r="BI20" i="9"/>
  <c r="BE20" i="9"/>
  <c r="BA20" i="9"/>
  <c r="AV20" i="9"/>
  <c r="AQ20" i="9"/>
  <c r="AL20" i="9"/>
  <c r="AG20" i="9"/>
  <c r="AB20" i="9"/>
  <c r="W20" i="9"/>
  <c r="R20" i="9"/>
  <c r="M20" i="9"/>
  <c r="H20" i="9"/>
  <c r="F20" i="9"/>
  <c r="E20" i="9"/>
  <c r="BY19" i="9"/>
  <c r="BU19" i="9"/>
  <c r="BQ19" i="9"/>
  <c r="BM19" i="9"/>
  <c r="BI19" i="9"/>
  <c r="BE19" i="9"/>
  <c r="BA19" i="9"/>
  <c r="AV19" i="9"/>
  <c r="AQ19" i="9"/>
  <c r="AL19" i="9"/>
  <c r="AG19" i="9"/>
  <c r="AB19" i="9"/>
  <c r="W19" i="9"/>
  <c r="R19" i="9"/>
  <c r="M19" i="9"/>
  <c r="H19" i="9"/>
  <c r="F19" i="9"/>
  <c r="E19" i="9"/>
  <c r="BY18" i="9"/>
  <c r="BU18" i="9"/>
  <c r="BQ18" i="9"/>
  <c r="BM18" i="9"/>
  <c r="BI18" i="9"/>
  <c r="BE18" i="9"/>
  <c r="BA18" i="9"/>
  <c r="AV18" i="9"/>
  <c r="AQ18" i="9"/>
  <c r="AL18" i="9"/>
  <c r="AG18" i="9"/>
  <c r="AB18" i="9"/>
  <c r="W18" i="9"/>
  <c r="R18" i="9"/>
  <c r="M18" i="9"/>
  <c r="H18" i="9"/>
  <c r="F18" i="9"/>
  <c r="E18" i="9"/>
  <c r="BY17" i="9"/>
  <c r="BU17" i="9"/>
  <c r="BQ17" i="9"/>
  <c r="BM17" i="9"/>
  <c r="BI17" i="9"/>
  <c r="BE17" i="9"/>
  <c r="BA17" i="9"/>
  <c r="AV17" i="9"/>
  <c r="AQ17" i="9"/>
  <c r="AL17" i="9"/>
  <c r="AG17" i="9"/>
  <c r="AB17" i="9"/>
  <c r="W17" i="9"/>
  <c r="R17" i="9"/>
  <c r="M17" i="9"/>
  <c r="H17" i="9"/>
  <c r="F17" i="9"/>
  <c r="E17" i="9"/>
  <c r="BY16" i="9"/>
  <c r="BU16" i="9"/>
  <c r="BQ16" i="9"/>
  <c r="BM16" i="9"/>
  <c r="BI16" i="9"/>
  <c r="BE16" i="9"/>
  <c r="BA16" i="9"/>
  <c r="AV16" i="9"/>
  <c r="AQ16" i="9"/>
  <c r="AL16" i="9"/>
  <c r="AG16" i="9"/>
  <c r="AB16" i="9"/>
  <c r="W16" i="9"/>
  <c r="R16" i="9"/>
  <c r="M16" i="9"/>
  <c r="H16" i="9"/>
  <c r="F16" i="9"/>
  <c r="E16" i="9"/>
  <c r="BY15" i="9"/>
  <c r="BU15" i="9"/>
  <c r="BQ15" i="9"/>
  <c r="BM15" i="9"/>
  <c r="BI15" i="9"/>
  <c r="BE15" i="9"/>
  <c r="BA15" i="9"/>
  <c r="AV15" i="9"/>
  <c r="AQ15" i="9"/>
  <c r="AL15" i="9"/>
  <c r="AG15" i="9"/>
  <c r="AB15" i="9"/>
  <c r="W15" i="9"/>
  <c r="R15" i="9"/>
  <c r="M15" i="9"/>
  <c r="H15" i="9"/>
  <c r="F15" i="9"/>
  <c r="E15" i="9"/>
  <c r="BY14" i="9"/>
  <c r="BU14" i="9"/>
  <c r="BQ14" i="9"/>
  <c r="BM14" i="9"/>
  <c r="BI14" i="9"/>
  <c r="BE14" i="9"/>
  <c r="BA14" i="9"/>
  <c r="AV14" i="9"/>
  <c r="AQ14" i="9"/>
  <c r="AL14" i="9"/>
  <c r="AG14" i="9"/>
  <c r="AB14" i="9"/>
  <c r="W14" i="9"/>
  <c r="R14" i="9"/>
  <c r="M14" i="9"/>
  <c r="H14" i="9"/>
  <c r="F14" i="9"/>
  <c r="E14" i="9"/>
  <c r="BY13" i="9"/>
  <c r="BU13" i="9"/>
  <c r="BQ13" i="9"/>
  <c r="BM13" i="9"/>
  <c r="BI13" i="9"/>
  <c r="BE13" i="9"/>
  <c r="BA13" i="9"/>
  <c r="AV13" i="9"/>
  <c r="AQ13" i="9"/>
  <c r="AL13" i="9"/>
  <c r="AG13" i="9"/>
  <c r="AB13" i="9"/>
  <c r="W13" i="9"/>
  <c r="R13" i="9"/>
  <c r="M13" i="9"/>
  <c r="H13" i="9"/>
  <c r="F13" i="9"/>
  <c r="E13" i="9"/>
  <c r="BY12" i="9"/>
  <c r="BU12" i="9"/>
  <c r="BQ12" i="9"/>
  <c r="BM12" i="9"/>
  <c r="BI12" i="9"/>
  <c r="BE12" i="9"/>
  <c r="BA12" i="9"/>
  <c r="AV12" i="9"/>
  <c r="AL12" i="9"/>
  <c r="AG12" i="9"/>
  <c r="AB12" i="9"/>
  <c r="W12" i="9"/>
  <c r="R12" i="9"/>
  <c r="M12" i="9"/>
  <c r="H12" i="9"/>
  <c r="F12" i="9"/>
  <c r="E12" i="9"/>
  <c r="BY11" i="9"/>
  <c r="BU11" i="9"/>
  <c r="BQ11" i="9"/>
  <c r="BM11" i="9"/>
  <c r="BI11" i="9"/>
  <c r="BE11" i="9"/>
  <c r="BA11" i="9"/>
  <c r="AV11" i="9"/>
  <c r="AQ11" i="9"/>
  <c r="AL11" i="9"/>
  <c r="AG11" i="9"/>
  <c r="AB11" i="9"/>
  <c r="W11" i="9"/>
  <c r="R11" i="9"/>
  <c r="M11" i="9"/>
  <c r="H11" i="9"/>
  <c r="F11" i="9"/>
  <c r="E11" i="9"/>
  <c r="BY10" i="9"/>
  <c r="BU10" i="9"/>
  <c r="BQ10" i="9"/>
  <c r="BM10" i="9"/>
  <c r="BI10" i="9"/>
  <c r="BE10" i="9"/>
  <c r="BA10" i="9"/>
  <c r="AV10" i="9"/>
  <c r="AQ10" i="9"/>
  <c r="AL10" i="9"/>
  <c r="AG10" i="9"/>
  <c r="AB10" i="9"/>
  <c r="W10" i="9"/>
  <c r="R10" i="9"/>
  <c r="M10" i="9"/>
  <c r="H10" i="9"/>
  <c r="F10" i="9"/>
  <c r="E10" i="9"/>
  <c r="BY9" i="9"/>
  <c r="BU9" i="9"/>
  <c r="BQ9" i="9"/>
  <c r="BM9" i="9"/>
  <c r="BI9" i="9"/>
  <c r="BE9" i="9"/>
  <c r="BA9" i="9"/>
  <c r="AV9" i="9"/>
  <c r="AQ9" i="9"/>
  <c r="AL9" i="9"/>
  <c r="AG9" i="9"/>
  <c r="AB9" i="9"/>
  <c r="W9" i="9"/>
  <c r="R9" i="9"/>
  <c r="M9" i="9"/>
  <c r="H9" i="9"/>
  <c r="F9" i="9"/>
  <c r="E9" i="9"/>
  <c r="BY8" i="9"/>
  <c r="BU8" i="9"/>
  <c r="BQ8" i="9"/>
  <c r="BM8" i="9"/>
  <c r="BI8" i="9"/>
  <c r="BE8" i="9"/>
  <c r="BA8" i="9"/>
  <c r="AV8" i="9"/>
  <c r="AQ8" i="9"/>
  <c r="AL8" i="9"/>
  <c r="AG8" i="9"/>
  <c r="AB8" i="9"/>
  <c r="W8" i="9"/>
  <c r="R8" i="9"/>
  <c r="M8" i="9"/>
  <c r="H8" i="9"/>
  <c r="F8" i="9"/>
  <c r="E8" i="9"/>
  <c r="BY7" i="9"/>
  <c r="BU7" i="9"/>
  <c r="BQ7" i="9"/>
  <c r="BM7" i="9"/>
  <c r="BI7" i="9"/>
  <c r="BE7" i="9"/>
  <c r="BA7" i="9"/>
  <c r="AV7" i="9"/>
  <c r="AQ7" i="9"/>
  <c r="AL7" i="9"/>
  <c r="AG7" i="9"/>
  <c r="AB7" i="9"/>
  <c r="W7" i="9"/>
  <c r="R7" i="9"/>
  <c r="M7" i="9"/>
  <c r="H7" i="9"/>
  <c r="F7" i="9"/>
  <c r="E7" i="9"/>
  <c r="BY6" i="9"/>
  <c r="BU6" i="9"/>
  <c r="BQ6" i="9"/>
  <c r="BM6" i="9"/>
  <c r="BI6" i="9"/>
  <c r="BE6" i="9"/>
  <c r="BA6" i="9"/>
  <c r="AV6" i="9"/>
  <c r="AQ6" i="9"/>
  <c r="AL6" i="9"/>
  <c r="AG6" i="9"/>
  <c r="AB6" i="9"/>
  <c r="W6" i="9"/>
  <c r="R6" i="9"/>
  <c r="M6" i="9"/>
  <c r="H6" i="9"/>
  <c r="F6" i="9"/>
  <c r="E6" i="9"/>
  <c r="BY5" i="9"/>
  <c r="BU5" i="9"/>
  <c r="BQ5" i="9"/>
  <c r="BM5" i="9"/>
  <c r="BI5" i="9"/>
  <c r="BE5" i="9"/>
  <c r="BA5" i="9"/>
  <c r="AV5" i="9"/>
  <c r="AQ5" i="9"/>
  <c r="AL5" i="9"/>
  <c r="AG5" i="9"/>
  <c r="AB5" i="9"/>
  <c r="W5" i="9"/>
  <c r="R5" i="9"/>
  <c r="M5" i="9"/>
  <c r="H5" i="9"/>
  <c r="F5" i="9"/>
  <c r="E5" i="9"/>
  <c r="BY4" i="9"/>
  <c r="BU4" i="9"/>
  <c r="BQ4" i="9"/>
  <c r="BM4" i="9"/>
  <c r="BI4" i="9"/>
  <c r="BE4" i="9"/>
  <c r="BA4" i="9"/>
  <c r="AV4" i="9"/>
  <c r="AQ4" i="9"/>
  <c r="AL4" i="9"/>
  <c r="AG4" i="9"/>
  <c r="AB4" i="9"/>
  <c r="W4" i="9"/>
  <c r="R4" i="9"/>
  <c r="M4" i="9"/>
  <c r="H4" i="9"/>
  <c r="F4" i="9"/>
  <c r="E4" i="9"/>
  <c r="BY3" i="9"/>
  <c r="BU3" i="9"/>
  <c r="BQ3" i="9"/>
  <c r="BM3" i="9"/>
  <c r="BI3" i="9"/>
  <c r="BE3" i="9"/>
  <c r="BA3" i="9"/>
  <c r="AV3" i="9"/>
  <c r="AQ3" i="9"/>
  <c r="AL3" i="9"/>
  <c r="AG3" i="9"/>
  <c r="AB3" i="9"/>
  <c r="W3" i="9"/>
  <c r="R3" i="9"/>
  <c r="M3" i="9"/>
  <c r="H3" i="9"/>
  <c r="F3" i="9"/>
  <c r="E3" i="9"/>
  <c r="G20" i="9" l="1"/>
  <c r="G27" i="9"/>
  <c r="G18" i="9"/>
  <c r="J20" i="9"/>
  <c r="J24" i="9"/>
  <c r="G28" i="9"/>
  <c r="G29" i="9"/>
  <c r="G30" i="9"/>
  <c r="J12" i="9"/>
  <c r="G12" i="9"/>
  <c r="G17" i="9"/>
  <c r="G25" i="9"/>
  <c r="G24" i="9"/>
  <c r="G23" i="9"/>
  <c r="J13" i="9"/>
  <c r="J25" i="9"/>
  <c r="J23" i="9"/>
  <c r="J21" i="9"/>
  <c r="G21" i="9"/>
  <c r="J19" i="9"/>
  <c r="G19" i="9"/>
  <c r="J17" i="9"/>
  <c r="G15" i="9"/>
  <c r="G14" i="9"/>
  <c r="J11" i="9"/>
  <c r="G11" i="9"/>
  <c r="J10" i="9"/>
  <c r="G10" i="9"/>
  <c r="J9" i="9"/>
  <c r="G9" i="9"/>
  <c r="J8" i="9"/>
  <c r="J4" i="9"/>
  <c r="J22" i="9"/>
  <c r="G22" i="9"/>
  <c r="G16" i="9"/>
  <c r="J14" i="9"/>
  <c r="G5" i="9"/>
  <c r="J18" i="9"/>
  <c r="J16" i="9"/>
  <c r="G4" i="9"/>
  <c r="G8" i="9"/>
  <c r="J5" i="9"/>
  <c r="G7" i="9"/>
  <c r="J6" i="9"/>
  <c r="G6" i="9"/>
  <c r="J7" i="9"/>
  <c r="G3" i="9"/>
  <c r="J15" i="9"/>
  <c r="G26" i="9"/>
  <c r="J3" i="9"/>
  <c r="G13" i="9"/>
  <c r="AB13" i="29" l="1"/>
  <c r="CA30" i="22" l="1"/>
  <c r="BW30" i="22"/>
  <c r="BS30" i="22"/>
  <c r="BO30" i="22"/>
  <c r="BK30" i="22"/>
  <c r="BF30" i="22"/>
  <c r="BA30" i="22"/>
  <c r="AV30" i="22"/>
  <c r="AQ30" i="22"/>
  <c r="AL30" i="22"/>
  <c r="AG30" i="22"/>
  <c r="AB30" i="22"/>
  <c r="W30" i="22"/>
  <c r="R30" i="22"/>
  <c r="M30" i="22"/>
  <c r="CA29" i="22"/>
  <c r="BW29" i="22"/>
  <c r="BS29" i="22"/>
  <c r="BO29" i="22"/>
  <c r="BK29" i="22"/>
  <c r="BF29" i="22"/>
  <c r="BA29" i="22"/>
  <c r="AV29" i="22"/>
  <c r="AQ29" i="22"/>
  <c r="AL29" i="22"/>
  <c r="AG29" i="22"/>
  <c r="AB29" i="22"/>
  <c r="W29" i="22"/>
  <c r="R29" i="22"/>
  <c r="M29" i="22"/>
  <c r="CA28" i="22"/>
  <c r="BW28" i="22"/>
  <c r="BS28" i="22"/>
  <c r="BO28" i="22"/>
  <c r="BK28" i="22"/>
  <c r="BF28" i="22"/>
  <c r="BA28" i="22"/>
  <c r="AV28" i="22"/>
  <c r="AQ28" i="22"/>
  <c r="AL28" i="22"/>
  <c r="AG28" i="22"/>
  <c r="AB28" i="22"/>
  <c r="W28" i="22"/>
  <c r="R28" i="22"/>
  <c r="M28" i="22"/>
  <c r="CA27" i="22"/>
  <c r="BW27" i="22"/>
  <c r="BS27" i="22"/>
  <c r="BO27" i="22"/>
  <c r="BK27" i="22"/>
  <c r="BF27" i="22"/>
  <c r="BA27" i="22"/>
  <c r="AV27" i="22"/>
  <c r="AQ27" i="22"/>
  <c r="AL27" i="22"/>
  <c r="AG27" i="22"/>
  <c r="AB27" i="22"/>
  <c r="W27" i="22"/>
  <c r="R27" i="22"/>
  <c r="M27" i="22"/>
  <c r="CA26" i="22"/>
  <c r="BW26" i="22"/>
  <c r="BS26" i="22"/>
  <c r="BO26" i="22"/>
  <c r="BK26" i="22"/>
  <c r="BF26" i="22"/>
  <c r="BA26" i="22"/>
  <c r="AV26" i="22"/>
  <c r="AQ26" i="22"/>
  <c r="AL26" i="22"/>
  <c r="AG26" i="22"/>
  <c r="AB26" i="22"/>
  <c r="W26" i="22"/>
  <c r="R26" i="22"/>
  <c r="M26" i="22"/>
  <c r="CA25" i="22"/>
  <c r="BW25" i="22"/>
  <c r="BS25" i="22"/>
  <c r="BO25" i="22"/>
  <c r="BK25" i="22"/>
  <c r="BF25" i="22"/>
  <c r="BA25" i="22"/>
  <c r="AV25" i="22"/>
  <c r="AQ25" i="22"/>
  <c r="AL25" i="22"/>
  <c r="AG25" i="22"/>
  <c r="AB25" i="22"/>
  <c r="W25" i="22"/>
  <c r="R25" i="22"/>
  <c r="M25" i="22"/>
  <c r="G25" i="22" s="1"/>
  <c r="H25" i="22"/>
  <c r="F25" i="22"/>
  <c r="E25" i="22"/>
  <c r="CA24" i="22"/>
  <c r="BW24" i="22"/>
  <c r="BS24" i="22"/>
  <c r="BO24" i="22"/>
  <c r="BK24" i="22"/>
  <c r="BF24" i="22"/>
  <c r="BA24" i="22"/>
  <c r="AV24" i="22"/>
  <c r="AQ24" i="22"/>
  <c r="AL24" i="22"/>
  <c r="AG24" i="22"/>
  <c r="AB24" i="22"/>
  <c r="W24" i="22"/>
  <c r="G24" i="22" s="1"/>
  <c r="R24" i="22"/>
  <c r="M24" i="22"/>
  <c r="H24" i="22"/>
  <c r="F24" i="22"/>
  <c r="E24" i="22"/>
  <c r="CA23" i="22"/>
  <c r="BW23" i="22"/>
  <c r="BS23" i="22"/>
  <c r="BO23" i="22"/>
  <c r="BK23" i="22"/>
  <c r="BF23" i="22"/>
  <c r="BA23" i="22"/>
  <c r="AV23" i="22"/>
  <c r="AQ23" i="22"/>
  <c r="AL23" i="22"/>
  <c r="G23" i="22" s="1"/>
  <c r="AG23" i="22"/>
  <c r="AB23" i="22"/>
  <c r="W23" i="22"/>
  <c r="R23" i="22"/>
  <c r="M23" i="22"/>
  <c r="H23" i="22"/>
  <c r="F23" i="22"/>
  <c r="E23" i="22"/>
  <c r="CA22" i="22"/>
  <c r="BW22" i="22"/>
  <c r="BS22" i="22"/>
  <c r="BO22" i="22"/>
  <c r="BK22" i="22"/>
  <c r="BF22" i="22"/>
  <c r="BA22" i="22"/>
  <c r="AV22" i="22"/>
  <c r="AQ22" i="22"/>
  <c r="AL22" i="22"/>
  <c r="AG22" i="22"/>
  <c r="AB22" i="22"/>
  <c r="W22" i="22"/>
  <c r="R22" i="22"/>
  <c r="M22" i="22"/>
  <c r="G22" i="22" s="1"/>
  <c r="H22" i="22"/>
  <c r="F22" i="22"/>
  <c r="E22" i="22"/>
  <c r="CA21" i="22"/>
  <c r="BW21" i="22"/>
  <c r="BS21" i="22"/>
  <c r="BO21" i="22"/>
  <c r="BK21" i="22"/>
  <c r="BF21" i="22"/>
  <c r="BA21" i="22"/>
  <c r="AV21" i="22"/>
  <c r="AQ21" i="22"/>
  <c r="AL21" i="22"/>
  <c r="AG21" i="22"/>
  <c r="AB21" i="22"/>
  <c r="G21" i="22" s="1"/>
  <c r="W21" i="22"/>
  <c r="R21" i="22"/>
  <c r="M21" i="22"/>
  <c r="H21" i="22"/>
  <c r="F21" i="22"/>
  <c r="E21" i="22"/>
  <c r="CA20" i="22"/>
  <c r="BW20" i="22"/>
  <c r="BS20" i="22"/>
  <c r="BO20" i="22"/>
  <c r="BK20" i="22"/>
  <c r="BF20" i="22"/>
  <c r="BA20" i="22"/>
  <c r="AV20" i="22"/>
  <c r="AQ20" i="22"/>
  <c r="AL20" i="22"/>
  <c r="AG20" i="22"/>
  <c r="AB20" i="22"/>
  <c r="W20" i="22"/>
  <c r="R20" i="22"/>
  <c r="M20" i="22"/>
  <c r="H20" i="22"/>
  <c r="G20" i="22"/>
  <c r="F20" i="22"/>
  <c r="E20" i="22"/>
  <c r="CA19" i="22"/>
  <c r="BW19" i="22"/>
  <c r="BS19" i="22"/>
  <c r="BO19" i="22"/>
  <c r="BK19" i="22"/>
  <c r="BF19" i="22"/>
  <c r="BA19" i="22"/>
  <c r="AV19" i="22"/>
  <c r="AQ19" i="22"/>
  <c r="AL19" i="22"/>
  <c r="AG19" i="22"/>
  <c r="AB19" i="22"/>
  <c r="W19" i="22"/>
  <c r="R19" i="22"/>
  <c r="G19" i="22" s="1"/>
  <c r="M19" i="22"/>
  <c r="H19" i="22"/>
  <c r="J19" i="22" s="1"/>
  <c r="F19" i="22"/>
  <c r="E19" i="22"/>
  <c r="CA18" i="22"/>
  <c r="BW18" i="22"/>
  <c r="BS18" i="22"/>
  <c r="BO18" i="22"/>
  <c r="BK18" i="22"/>
  <c r="BF18" i="22"/>
  <c r="BA18" i="22"/>
  <c r="AV18" i="22"/>
  <c r="AQ18" i="22"/>
  <c r="AL18" i="22"/>
  <c r="AG18" i="22"/>
  <c r="G18" i="22" s="1"/>
  <c r="AB18" i="22"/>
  <c r="W18" i="22"/>
  <c r="R18" i="22"/>
  <c r="M18" i="22"/>
  <c r="H18" i="22"/>
  <c r="J18" i="22" s="1"/>
  <c r="F18" i="22"/>
  <c r="E18" i="22"/>
  <c r="CA17" i="22"/>
  <c r="BW17" i="22"/>
  <c r="BS17" i="22"/>
  <c r="BO17" i="22"/>
  <c r="BK17" i="22"/>
  <c r="BF17" i="22"/>
  <c r="BA17" i="22"/>
  <c r="AV17" i="22"/>
  <c r="AQ17" i="22"/>
  <c r="AL17" i="22"/>
  <c r="AG17" i="22"/>
  <c r="AB17" i="22"/>
  <c r="W17" i="22"/>
  <c r="R17" i="22"/>
  <c r="M17" i="22"/>
  <c r="G17" i="22" s="1"/>
  <c r="H17" i="22"/>
  <c r="F17" i="22"/>
  <c r="E17" i="22"/>
  <c r="CA16" i="22"/>
  <c r="BW16" i="22"/>
  <c r="BS16" i="22"/>
  <c r="BO16" i="22"/>
  <c r="BK16" i="22"/>
  <c r="BF16" i="22"/>
  <c r="BA16" i="22"/>
  <c r="AV16" i="22"/>
  <c r="AQ16" i="22"/>
  <c r="AL16" i="22"/>
  <c r="AG16" i="22"/>
  <c r="AB16" i="22"/>
  <c r="W16" i="22"/>
  <c r="G16" i="22" s="1"/>
  <c r="R16" i="22"/>
  <c r="M16" i="22"/>
  <c r="H16" i="22"/>
  <c r="F16" i="22"/>
  <c r="E16" i="22"/>
  <c r="CA15" i="22"/>
  <c r="BW15" i="22"/>
  <c r="BS15" i="22"/>
  <c r="BO15" i="22"/>
  <c r="BK15" i="22"/>
  <c r="BF15" i="22"/>
  <c r="BA15" i="22"/>
  <c r="AV15" i="22"/>
  <c r="AQ15" i="22"/>
  <c r="AL15" i="22"/>
  <c r="G15" i="22" s="1"/>
  <c r="AG15" i="22"/>
  <c r="AB15" i="22"/>
  <c r="W15" i="22"/>
  <c r="R15" i="22"/>
  <c r="M15" i="22"/>
  <c r="H15" i="22"/>
  <c r="F15" i="22"/>
  <c r="E15" i="22"/>
  <c r="CA14" i="22"/>
  <c r="BW14" i="22"/>
  <c r="BS14" i="22"/>
  <c r="BO14" i="22"/>
  <c r="BK14" i="22"/>
  <c r="BF14" i="22"/>
  <c r="BA14" i="22"/>
  <c r="AV14" i="22"/>
  <c r="AQ14" i="22"/>
  <c r="AL14" i="22"/>
  <c r="AG14" i="22"/>
  <c r="AB14" i="22"/>
  <c r="W14" i="22"/>
  <c r="R14" i="22"/>
  <c r="M14" i="22"/>
  <c r="G14" i="22" s="1"/>
  <c r="H14" i="22"/>
  <c r="J14" i="22" s="1"/>
  <c r="F14" i="22"/>
  <c r="E14" i="22"/>
  <c r="CA13" i="22"/>
  <c r="BW13" i="22"/>
  <c r="BS13" i="22"/>
  <c r="BO13" i="22"/>
  <c r="BK13" i="22"/>
  <c r="BF13" i="22"/>
  <c r="BA13" i="22"/>
  <c r="AV13" i="22"/>
  <c r="AQ13" i="22"/>
  <c r="AL13" i="22"/>
  <c r="AG13" i="22"/>
  <c r="AB13" i="22"/>
  <c r="W13" i="22"/>
  <c r="R13" i="22"/>
  <c r="M13" i="22"/>
  <c r="H13" i="22"/>
  <c r="F13" i="22"/>
  <c r="E13" i="22"/>
  <c r="CA12" i="22"/>
  <c r="G12" i="22" s="1"/>
  <c r="BW12" i="22"/>
  <c r="BS12" i="22"/>
  <c r="BO12" i="22"/>
  <c r="BK12" i="22"/>
  <c r="BF12" i="22"/>
  <c r="BA12" i="22"/>
  <c r="AV12" i="22"/>
  <c r="AQ12" i="22"/>
  <c r="AL12" i="22"/>
  <c r="AG12" i="22"/>
  <c r="AB12" i="22"/>
  <c r="W12" i="22"/>
  <c r="R12" i="22"/>
  <c r="M12" i="22"/>
  <c r="H12" i="22"/>
  <c r="F12" i="22"/>
  <c r="E12" i="22"/>
  <c r="CA11" i="22"/>
  <c r="BW11" i="22"/>
  <c r="BS11" i="22"/>
  <c r="BO11" i="22"/>
  <c r="BK11" i="22"/>
  <c r="BF11" i="22"/>
  <c r="BA11" i="22"/>
  <c r="AV11" i="22"/>
  <c r="AQ11" i="22"/>
  <c r="AL11" i="22"/>
  <c r="AG11" i="22"/>
  <c r="AB11" i="22"/>
  <c r="W11" i="22"/>
  <c r="R11" i="22"/>
  <c r="M11" i="22"/>
  <c r="G11" i="22" s="1"/>
  <c r="H11" i="22"/>
  <c r="J11" i="22" s="1"/>
  <c r="F11" i="22"/>
  <c r="E11" i="22"/>
  <c r="CA10" i="22"/>
  <c r="BW10" i="22"/>
  <c r="BS10" i="22"/>
  <c r="BO10" i="22"/>
  <c r="BK10" i="22"/>
  <c r="BF10" i="22"/>
  <c r="BA10" i="22"/>
  <c r="AV10" i="22"/>
  <c r="AQ10" i="22"/>
  <c r="AL10" i="22"/>
  <c r="AG10" i="22"/>
  <c r="AB10" i="22"/>
  <c r="G10" i="22" s="1"/>
  <c r="W10" i="22"/>
  <c r="R10" i="22"/>
  <c r="M10" i="22"/>
  <c r="H10" i="22"/>
  <c r="J10" i="22" s="1"/>
  <c r="F10" i="22"/>
  <c r="E10" i="22"/>
  <c r="CA9" i="22"/>
  <c r="BW9" i="22"/>
  <c r="BS9" i="22"/>
  <c r="BO9" i="22"/>
  <c r="BK9" i="22"/>
  <c r="BF9" i="22"/>
  <c r="BA9" i="22"/>
  <c r="G9" i="22" s="1"/>
  <c r="AV9" i="22"/>
  <c r="AQ9" i="22"/>
  <c r="AL9" i="22"/>
  <c r="AG9" i="22"/>
  <c r="AB9" i="22"/>
  <c r="W9" i="22"/>
  <c r="R9" i="22"/>
  <c r="M9" i="22"/>
  <c r="H9" i="22"/>
  <c r="F9" i="22"/>
  <c r="E9" i="22"/>
  <c r="CA8" i="22"/>
  <c r="BW8" i="22"/>
  <c r="BS8" i="22"/>
  <c r="BO8" i="22"/>
  <c r="BK8" i="22"/>
  <c r="BF8" i="22"/>
  <c r="BA8" i="22"/>
  <c r="AV8" i="22"/>
  <c r="AQ8" i="22"/>
  <c r="AL8" i="22"/>
  <c r="AG8" i="22"/>
  <c r="AB8" i="22"/>
  <c r="W8" i="22"/>
  <c r="R8" i="22"/>
  <c r="M8" i="22"/>
  <c r="G8" i="22" s="1"/>
  <c r="H8" i="22"/>
  <c r="F8" i="22"/>
  <c r="E8" i="22"/>
  <c r="CA7" i="22"/>
  <c r="BW7" i="22"/>
  <c r="BS7" i="22"/>
  <c r="BO7" i="22"/>
  <c r="BK7" i="22"/>
  <c r="BF7" i="22"/>
  <c r="BA7" i="22"/>
  <c r="AV7" i="22"/>
  <c r="AQ7" i="22"/>
  <c r="AL7" i="22"/>
  <c r="AG7" i="22"/>
  <c r="G7" i="22" s="1"/>
  <c r="AB7" i="22"/>
  <c r="W7" i="22"/>
  <c r="R7" i="22"/>
  <c r="M7" i="22"/>
  <c r="H7" i="22"/>
  <c r="J7" i="22" s="1"/>
  <c r="F7" i="22"/>
  <c r="E7" i="22"/>
  <c r="CA6" i="22"/>
  <c r="BW6" i="22"/>
  <c r="BS6" i="22"/>
  <c r="BO6" i="22"/>
  <c r="BK6" i="22"/>
  <c r="BF6" i="22"/>
  <c r="BA6" i="22"/>
  <c r="AV6" i="22"/>
  <c r="AQ6" i="22"/>
  <c r="AL6" i="22"/>
  <c r="AG6" i="22"/>
  <c r="AB6" i="22"/>
  <c r="W6" i="22"/>
  <c r="R6" i="22"/>
  <c r="M6" i="22"/>
  <c r="G6" i="22" s="1"/>
  <c r="H6" i="22"/>
  <c r="F6" i="22"/>
  <c r="E6" i="22"/>
  <c r="CA5" i="22"/>
  <c r="BW5" i="22"/>
  <c r="BS5" i="22"/>
  <c r="BO5" i="22"/>
  <c r="BK5" i="22"/>
  <c r="BF5" i="22"/>
  <c r="BA5" i="22"/>
  <c r="AV5" i="22"/>
  <c r="AQ5" i="22"/>
  <c r="AL5" i="22"/>
  <c r="AG5" i="22"/>
  <c r="AB5" i="22"/>
  <c r="W5" i="22"/>
  <c r="R5" i="22"/>
  <c r="M5" i="22"/>
  <c r="G5" i="22" s="1"/>
  <c r="H5" i="22"/>
  <c r="F5" i="22"/>
  <c r="E5" i="22"/>
  <c r="CA4" i="22"/>
  <c r="BW4" i="22"/>
  <c r="BS4" i="22"/>
  <c r="BO4" i="22"/>
  <c r="BK4" i="22"/>
  <c r="BF4" i="22"/>
  <c r="BA4" i="22"/>
  <c r="AV4" i="22"/>
  <c r="AQ4" i="22"/>
  <c r="AL4" i="22"/>
  <c r="G4" i="22" s="1"/>
  <c r="AG4" i="22"/>
  <c r="AB4" i="22"/>
  <c r="W4" i="22"/>
  <c r="R4" i="22"/>
  <c r="M4" i="22"/>
  <c r="H4" i="22"/>
  <c r="F4" i="22"/>
  <c r="E4" i="22"/>
  <c r="CA3" i="22"/>
  <c r="BW3" i="22"/>
  <c r="BS3" i="22"/>
  <c r="BO3" i="22"/>
  <c r="BK3" i="22"/>
  <c r="BF3" i="22"/>
  <c r="BA3" i="22"/>
  <c r="AV3" i="22"/>
  <c r="AQ3" i="22"/>
  <c r="AL3" i="22"/>
  <c r="AG3" i="22"/>
  <c r="AB3" i="22"/>
  <c r="W3" i="22"/>
  <c r="R3" i="22"/>
  <c r="M3" i="22"/>
  <c r="G3" i="22" s="1"/>
  <c r="H3" i="22"/>
  <c r="J3" i="22" s="1"/>
  <c r="F3" i="22"/>
  <c r="E3" i="22"/>
  <c r="J23" i="22" l="1"/>
  <c r="J20" i="22"/>
  <c r="J5" i="22"/>
  <c r="J17" i="22"/>
  <c r="J12" i="22"/>
  <c r="J21" i="22"/>
  <c r="J25" i="22"/>
  <c r="J4" i="22"/>
  <c r="J24" i="22"/>
  <c r="J6" i="22"/>
  <c r="J15" i="22"/>
  <c r="J8" i="22"/>
  <c r="J16" i="22"/>
  <c r="J22" i="22"/>
  <c r="J9" i="22"/>
  <c r="J13" i="22"/>
  <c r="G13" i="22"/>
  <c r="BX30" i="20"/>
  <c r="BT30" i="20"/>
  <c r="BP30" i="20"/>
  <c r="BL30" i="20"/>
  <c r="BH30" i="20"/>
  <c r="BD30" i="20"/>
  <c r="AZ30" i="20"/>
  <c r="AV30" i="20"/>
  <c r="AQ30" i="20"/>
  <c r="AL30" i="20"/>
  <c r="AG30" i="20"/>
  <c r="AB30" i="20"/>
  <c r="W30" i="20"/>
  <c r="R30" i="20"/>
  <c r="M30" i="20"/>
  <c r="BX29" i="20"/>
  <c r="BT29" i="20"/>
  <c r="BP29" i="20"/>
  <c r="BL29" i="20"/>
  <c r="BH29" i="20"/>
  <c r="BD29" i="20"/>
  <c r="AZ29" i="20"/>
  <c r="AV29" i="20"/>
  <c r="AQ29" i="20"/>
  <c r="AL29" i="20"/>
  <c r="AG29" i="20"/>
  <c r="AB29" i="20"/>
  <c r="W29" i="20"/>
  <c r="R29" i="20"/>
  <c r="M29" i="20"/>
  <c r="BX28" i="20"/>
  <c r="BT28" i="20"/>
  <c r="BP28" i="20"/>
  <c r="BL28" i="20"/>
  <c r="BH28" i="20"/>
  <c r="BD28" i="20"/>
  <c r="AZ28" i="20"/>
  <c r="AV28" i="20"/>
  <c r="AQ28" i="20"/>
  <c r="AL28" i="20"/>
  <c r="AG28" i="20"/>
  <c r="AB28" i="20"/>
  <c r="R28" i="20"/>
  <c r="M28" i="20"/>
  <c r="BX27" i="20"/>
  <c r="BT27" i="20"/>
  <c r="BP27" i="20"/>
  <c r="BL27" i="20"/>
  <c r="BH27" i="20"/>
  <c r="BD27" i="20"/>
  <c r="AZ27" i="20"/>
  <c r="AV27" i="20"/>
  <c r="AQ27" i="20"/>
  <c r="AL27" i="20"/>
  <c r="AG27" i="20"/>
  <c r="AB27" i="20"/>
  <c r="W27" i="20"/>
  <c r="R27" i="20"/>
  <c r="M27" i="20"/>
  <c r="BX26" i="20"/>
  <c r="BT26" i="20"/>
  <c r="BP26" i="20"/>
  <c r="BL26" i="20"/>
  <c r="BH26" i="20"/>
  <c r="BD26" i="20"/>
  <c r="AZ26" i="20"/>
  <c r="AV26" i="20"/>
  <c r="AQ26" i="20"/>
  <c r="AL26" i="20"/>
  <c r="AB26" i="20"/>
  <c r="W26" i="20"/>
  <c r="R26" i="20"/>
  <c r="M26" i="20"/>
  <c r="BX25" i="20"/>
  <c r="BT25" i="20"/>
  <c r="BP25" i="20"/>
  <c r="BL25" i="20"/>
  <c r="BH25" i="20"/>
  <c r="BD25" i="20"/>
  <c r="AZ25" i="20"/>
  <c r="AV25" i="20"/>
  <c r="AQ25" i="20"/>
  <c r="AL25" i="20"/>
  <c r="AG25" i="20"/>
  <c r="AB25" i="20"/>
  <c r="W25" i="20"/>
  <c r="R25" i="20"/>
  <c r="M25" i="20"/>
  <c r="H25" i="20"/>
  <c r="F25" i="20"/>
  <c r="E25" i="20"/>
  <c r="BX24" i="20"/>
  <c r="BT24" i="20"/>
  <c r="BP24" i="20"/>
  <c r="BL24" i="20"/>
  <c r="BH24" i="20"/>
  <c r="BD24" i="20"/>
  <c r="AZ24" i="20"/>
  <c r="AV24" i="20"/>
  <c r="AQ24" i="20"/>
  <c r="AL24" i="20"/>
  <c r="AG24" i="20"/>
  <c r="AB24" i="20"/>
  <c r="W24" i="20"/>
  <c r="R24" i="20"/>
  <c r="M24" i="20"/>
  <c r="H24" i="20"/>
  <c r="F24" i="20"/>
  <c r="E24" i="20"/>
  <c r="BX23" i="20"/>
  <c r="BT23" i="20"/>
  <c r="BP23" i="20"/>
  <c r="BL23" i="20"/>
  <c r="BH23" i="20"/>
  <c r="BD23" i="20"/>
  <c r="AZ23" i="20"/>
  <c r="AV23" i="20"/>
  <c r="AQ23" i="20"/>
  <c r="AL23" i="20"/>
  <c r="G23" i="20" s="1"/>
  <c r="AG23" i="20"/>
  <c r="AB23" i="20"/>
  <c r="W23" i="20"/>
  <c r="R23" i="20"/>
  <c r="M23" i="20"/>
  <c r="H23" i="20"/>
  <c r="J23" i="20" s="1"/>
  <c r="F23" i="20"/>
  <c r="E23" i="20"/>
  <c r="BX22" i="20"/>
  <c r="BT22" i="20"/>
  <c r="BP22" i="20"/>
  <c r="BL22" i="20"/>
  <c r="BH22" i="20"/>
  <c r="BD22" i="20"/>
  <c r="AZ22" i="20"/>
  <c r="AV22" i="20"/>
  <c r="AQ22" i="20"/>
  <c r="AL22" i="20"/>
  <c r="AG22" i="20"/>
  <c r="AB22" i="20"/>
  <c r="W22" i="20"/>
  <c r="R22" i="20"/>
  <c r="M22" i="20"/>
  <c r="H22" i="20"/>
  <c r="F22" i="20"/>
  <c r="E22" i="20"/>
  <c r="BX21" i="20"/>
  <c r="BT21" i="20"/>
  <c r="BP21" i="20"/>
  <c r="BL21" i="20"/>
  <c r="BH21" i="20"/>
  <c r="BD21" i="20"/>
  <c r="AZ21" i="20"/>
  <c r="AV21" i="20"/>
  <c r="AQ21" i="20"/>
  <c r="AL21" i="20"/>
  <c r="AG21" i="20"/>
  <c r="AB21" i="20"/>
  <c r="W21" i="20"/>
  <c r="R21" i="20"/>
  <c r="M21" i="20"/>
  <c r="H21" i="20"/>
  <c r="F21" i="20"/>
  <c r="E21" i="20"/>
  <c r="BX20" i="20"/>
  <c r="BT20" i="20"/>
  <c r="BP20" i="20"/>
  <c r="BL20" i="20"/>
  <c r="BH20" i="20"/>
  <c r="BD20" i="20"/>
  <c r="AZ20" i="20"/>
  <c r="AV20" i="20"/>
  <c r="AQ20" i="20"/>
  <c r="AL20" i="20"/>
  <c r="AG20" i="20"/>
  <c r="AB20" i="20"/>
  <c r="W20" i="20"/>
  <c r="R20" i="20"/>
  <c r="M20" i="20"/>
  <c r="H20" i="20"/>
  <c r="G20" i="20"/>
  <c r="F20" i="20"/>
  <c r="E20" i="20"/>
  <c r="BX19" i="20"/>
  <c r="BT19" i="20"/>
  <c r="BP19" i="20"/>
  <c r="BL19" i="20"/>
  <c r="BH19" i="20"/>
  <c r="BD19" i="20"/>
  <c r="AZ19" i="20"/>
  <c r="AV19" i="20"/>
  <c r="AQ19" i="20"/>
  <c r="AL19" i="20"/>
  <c r="AG19" i="20"/>
  <c r="AB19" i="20"/>
  <c r="W19" i="20"/>
  <c r="R19" i="20"/>
  <c r="M19" i="20"/>
  <c r="H19" i="20"/>
  <c r="F19" i="20"/>
  <c r="E19" i="20"/>
  <c r="BX18" i="20"/>
  <c r="BT18" i="20"/>
  <c r="BP18" i="20"/>
  <c r="BL18" i="20"/>
  <c r="BH18" i="20"/>
  <c r="BD18" i="20"/>
  <c r="AZ18" i="20"/>
  <c r="AV18" i="20"/>
  <c r="AQ18" i="20"/>
  <c r="AL18" i="20"/>
  <c r="AG18" i="20"/>
  <c r="AB18" i="20"/>
  <c r="W18" i="20"/>
  <c r="R18" i="20"/>
  <c r="M18" i="20"/>
  <c r="H18" i="20"/>
  <c r="F18" i="20"/>
  <c r="E18" i="20"/>
  <c r="BX17" i="20"/>
  <c r="BT17" i="20"/>
  <c r="BP17" i="20"/>
  <c r="BL17" i="20"/>
  <c r="BH17" i="20"/>
  <c r="BD17" i="20"/>
  <c r="AZ17" i="20"/>
  <c r="AV17" i="20"/>
  <c r="AQ17" i="20"/>
  <c r="AL17" i="20"/>
  <c r="AG17" i="20"/>
  <c r="AB17" i="20"/>
  <c r="W17" i="20"/>
  <c r="R17" i="20"/>
  <c r="M17" i="20"/>
  <c r="H17" i="20"/>
  <c r="F17" i="20"/>
  <c r="E17" i="20"/>
  <c r="BX16" i="20"/>
  <c r="BT16" i="20"/>
  <c r="BP16" i="20"/>
  <c r="BL16" i="20"/>
  <c r="BH16" i="20"/>
  <c r="BD16" i="20"/>
  <c r="AZ16" i="20"/>
  <c r="AV16" i="20"/>
  <c r="AQ16" i="20"/>
  <c r="AL16" i="20"/>
  <c r="AG16" i="20"/>
  <c r="W16" i="20"/>
  <c r="R16" i="20"/>
  <c r="M16" i="20"/>
  <c r="G16" i="20" s="1"/>
  <c r="H16" i="20"/>
  <c r="F16" i="20"/>
  <c r="E16" i="20"/>
  <c r="BX15" i="20"/>
  <c r="BT15" i="20"/>
  <c r="BP15" i="20"/>
  <c r="BL15" i="20"/>
  <c r="BH15" i="20"/>
  <c r="BD15" i="20"/>
  <c r="AZ15" i="20"/>
  <c r="AV15" i="20"/>
  <c r="AQ15" i="20"/>
  <c r="AL15" i="20"/>
  <c r="AG15" i="20"/>
  <c r="AB15" i="20"/>
  <c r="W15" i="20"/>
  <c r="R15" i="20"/>
  <c r="M15" i="20"/>
  <c r="G15" i="20" s="1"/>
  <c r="H15" i="20"/>
  <c r="F15" i="20"/>
  <c r="E15" i="20"/>
  <c r="BX14" i="20"/>
  <c r="BT14" i="20"/>
  <c r="BP14" i="20"/>
  <c r="BL14" i="20"/>
  <c r="BH14" i="20"/>
  <c r="BD14" i="20"/>
  <c r="AZ14" i="20"/>
  <c r="AV14" i="20"/>
  <c r="AQ14" i="20"/>
  <c r="AL14" i="20"/>
  <c r="AG14" i="20"/>
  <c r="AB14" i="20"/>
  <c r="W14" i="20"/>
  <c r="R14" i="20"/>
  <c r="M14" i="20"/>
  <c r="H14" i="20"/>
  <c r="F14" i="20"/>
  <c r="E14" i="20"/>
  <c r="BX13" i="20"/>
  <c r="BT13" i="20"/>
  <c r="BP13" i="20"/>
  <c r="BL13" i="20"/>
  <c r="BH13" i="20"/>
  <c r="BD13" i="20"/>
  <c r="AZ13" i="20"/>
  <c r="AV13" i="20"/>
  <c r="AQ13" i="20"/>
  <c r="G13" i="20" s="1"/>
  <c r="AL13" i="20"/>
  <c r="AG13" i="20"/>
  <c r="AB13" i="20"/>
  <c r="W13" i="20"/>
  <c r="R13" i="20"/>
  <c r="M13" i="20"/>
  <c r="H13" i="20"/>
  <c r="F13" i="20"/>
  <c r="E13" i="20"/>
  <c r="J13" i="20" s="1"/>
  <c r="BX12" i="20"/>
  <c r="BT12" i="20"/>
  <c r="BP12" i="20"/>
  <c r="BL12" i="20"/>
  <c r="BH12" i="20"/>
  <c r="BD12" i="20"/>
  <c r="AZ12" i="20"/>
  <c r="AV12" i="20"/>
  <c r="AQ12" i="20"/>
  <c r="AL12" i="20"/>
  <c r="AG12" i="20"/>
  <c r="AB12" i="20"/>
  <c r="W12" i="20"/>
  <c r="R12" i="20"/>
  <c r="M12" i="20"/>
  <c r="H12" i="20"/>
  <c r="F12" i="20"/>
  <c r="E12" i="20"/>
  <c r="BX11" i="20"/>
  <c r="BT11" i="20"/>
  <c r="BP11" i="20"/>
  <c r="BL11" i="20"/>
  <c r="BH11" i="20"/>
  <c r="BD11" i="20"/>
  <c r="AZ11" i="20"/>
  <c r="AV11" i="20"/>
  <c r="AQ11" i="20"/>
  <c r="AL11" i="20"/>
  <c r="AG11" i="20"/>
  <c r="AB11" i="20"/>
  <c r="W11" i="20"/>
  <c r="R11" i="20"/>
  <c r="M11" i="20"/>
  <c r="H11" i="20"/>
  <c r="F11" i="20"/>
  <c r="E11" i="20"/>
  <c r="BX10" i="20"/>
  <c r="BT10" i="20"/>
  <c r="BP10" i="20"/>
  <c r="BL10" i="20"/>
  <c r="BH10" i="20"/>
  <c r="BD10" i="20"/>
  <c r="AZ10" i="20"/>
  <c r="AV10" i="20"/>
  <c r="G10" i="20" s="1"/>
  <c r="AQ10" i="20"/>
  <c r="AL10" i="20"/>
  <c r="AG10" i="20"/>
  <c r="AB10" i="20"/>
  <c r="W10" i="20"/>
  <c r="R10" i="20"/>
  <c r="M10" i="20"/>
  <c r="H10" i="20"/>
  <c r="F10" i="20"/>
  <c r="E10" i="20"/>
  <c r="BX9" i="20"/>
  <c r="BT9" i="20"/>
  <c r="BP9" i="20"/>
  <c r="BL9" i="20"/>
  <c r="BH9" i="20"/>
  <c r="BD9" i="20"/>
  <c r="AZ9" i="20"/>
  <c r="AV9" i="20"/>
  <c r="AQ9" i="20"/>
  <c r="AL9" i="20"/>
  <c r="AG9" i="20"/>
  <c r="AB9" i="20"/>
  <c r="W9" i="20"/>
  <c r="R9" i="20"/>
  <c r="M9" i="20"/>
  <c r="H9" i="20"/>
  <c r="F9" i="20"/>
  <c r="E9" i="20"/>
  <c r="BX8" i="20"/>
  <c r="BT8" i="20"/>
  <c r="BP8" i="20"/>
  <c r="BL8" i="20"/>
  <c r="BH8" i="20"/>
  <c r="BD8" i="20"/>
  <c r="AZ8" i="20"/>
  <c r="AV8" i="20"/>
  <c r="AQ8" i="20"/>
  <c r="AL8" i="20"/>
  <c r="AG8" i="20"/>
  <c r="G8" i="20" s="1"/>
  <c r="AB8" i="20"/>
  <c r="W8" i="20"/>
  <c r="R8" i="20"/>
  <c r="M8" i="20"/>
  <c r="H8" i="20"/>
  <c r="F8" i="20"/>
  <c r="E8" i="20"/>
  <c r="BX7" i="20"/>
  <c r="BT7" i="20"/>
  <c r="BP7" i="20"/>
  <c r="BL7" i="20"/>
  <c r="BH7" i="20"/>
  <c r="BD7" i="20"/>
  <c r="AZ7" i="20"/>
  <c r="AV7" i="20"/>
  <c r="AQ7" i="20"/>
  <c r="AL7" i="20"/>
  <c r="AG7" i="20"/>
  <c r="AB7" i="20"/>
  <c r="W7" i="20"/>
  <c r="R7" i="20"/>
  <c r="M7" i="20"/>
  <c r="H7" i="20"/>
  <c r="F7" i="20"/>
  <c r="E7" i="20"/>
  <c r="BX6" i="20"/>
  <c r="BT6" i="20"/>
  <c r="BP6" i="20"/>
  <c r="BL6" i="20"/>
  <c r="BH6" i="20"/>
  <c r="BD6" i="20"/>
  <c r="AZ6" i="20"/>
  <c r="AV6" i="20"/>
  <c r="AQ6" i="20"/>
  <c r="AL6" i="20"/>
  <c r="AG6" i="20"/>
  <c r="AB6" i="20"/>
  <c r="W6" i="20"/>
  <c r="R6" i="20"/>
  <c r="M6" i="20"/>
  <c r="H6" i="20"/>
  <c r="F6" i="20"/>
  <c r="E6" i="20"/>
  <c r="BX5" i="20"/>
  <c r="BT5" i="20"/>
  <c r="BP5" i="20"/>
  <c r="BL5" i="20"/>
  <c r="BH5" i="20"/>
  <c r="BD5" i="20"/>
  <c r="AZ5" i="20"/>
  <c r="AV5" i="20"/>
  <c r="AQ5" i="20"/>
  <c r="AL5" i="20"/>
  <c r="AG5" i="20"/>
  <c r="AB5" i="20"/>
  <c r="W5" i="20"/>
  <c r="R5" i="20"/>
  <c r="M5" i="20"/>
  <c r="H5" i="20"/>
  <c r="F5" i="20"/>
  <c r="E5" i="20"/>
  <c r="BX4" i="20"/>
  <c r="BT4" i="20"/>
  <c r="BP4" i="20"/>
  <c r="BL4" i="20"/>
  <c r="BH4" i="20"/>
  <c r="BD4" i="20"/>
  <c r="AZ4" i="20"/>
  <c r="AV4" i="20"/>
  <c r="AQ4" i="20"/>
  <c r="AL4" i="20"/>
  <c r="AG4" i="20"/>
  <c r="AB4" i="20"/>
  <c r="W4" i="20"/>
  <c r="R4" i="20"/>
  <c r="M4" i="20"/>
  <c r="H4" i="20"/>
  <c r="F4" i="20"/>
  <c r="E4" i="20"/>
  <c r="BX3" i="20"/>
  <c r="BT3" i="20"/>
  <c r="BP3" i="20"/>
  <c r="BL3" i="20"/>
  <c r="BH3" i="20"/>
  <c r="BD3" i="20"/>
  <c r="AZ3" i="20"/>
  <c r="AV3" i="20"/>
  <c r="AQ3" i="20"/>
  <c r="AL3" i="20"/>
  <c r="AG3" i="20"/>
  <c r="AB3" i="20"/>
  <c r="R3" i="20"/>
  <c r="M3" i="20"/>
  <c r="H3" i="20"/>
  <c r="F3" i="20"/>
  <c r="E3" i="20"/>
  <c r="J8" i="20" l="1"/>
  <c r="J10" i="20"/>
  <c r="J15" i="20"/>
  <c r="J16" i="20"/>
  <c r="J25" i="20"/>
  <c r="G25" i="20"/>
  <c r="J24" i="20"/>
  <c r="G24" i="20"/>
  <c r="J22" i="20"/>
  <c r="G22" i="20"/>
  <c r="J21" i="20"/>
  <c r="G21" i="20"/>
  <c r="J20" i="20"/>
  <c r="J18" i="20"/>
  <c r="G18" i="20"/>
  <c r="G17" i="20"/>
  <c r="J17" i="20"/>
  <c r="G14" i="20"/>
  <c r="J14" i="20"/>
  <c r="J12" i="20"/>
  <c r="G12" i="20"/>
  <c r="G4" i="20"/>
  <c r="J4" i="20"/>
  <c r="G3" i="20"/>
  <c r="J3" i="20"/>
  <c r="J11" i="20"/>
  <c r="G11" i="20"/>
  <c r="J5" i="20"/>
  <c r="J19" i="20"/>
  <c r="G19" i="20"/>
  <c r="J7" i="20"/>
  <c r="G7" i="20"/>
  <c r="J6" i="20"/>
  <c r="J9" i="20"/>
  <c r="G9" i="20"/>
  <c r="G6" i="20"/>
  <c r="G5" i="20"/>
  <c r="CC30" i="4"/>
  <c r="BY30" i="4"/>
  <c r="BU30" i="4"/>
  <c r="CC29" i="4"/>
  <c r="BY29" i="4"/>
  <c r="BU29" i="4"/>
  <c r="CC28" i="4"/>
  <c r="BY28" i="4"/>
  <c r="BU28" i="4"/>
  <c r="CC27" i="4"/>
  <c r="BY27" i="4"/>
  <c r="BU27" i="4"/>
  <c r="CC26" i="4"/>
  <c r="BY26" i="4"/>
  <c r="BU26" i="4"/>
  <c r="CC25" i="4"/>
  <c r="BY25" i="4"/>
  <c r="BU25" i="4"/>
  <c r="CC24" i="4"/>
  <c r="BY24" i="4"/>
  <c r="BU24" i="4"/>
  <c r="CC23" i="4"/>
  <c r="BY23" i="4"/>
  <c r="BU23" i="4"/>
  <c r="CC22" i="4"/>
  <c r="BY22" i="4"/>
  <c r="BU22" i="4"/>
  <c r="CC21" i="4"/>
  <c r="BY21" i="4"/>
  <c r="BU21" i="4"/>
  <c r="CC20" i="4"/>
  <c r="BY20" i="4"/>
  <c r="BU20" i="4"/>
  <c r="CC19" i="4"/>
  <c r="BY19" i="4"/>
  <c r="BU19" i="4"/>
  <c r="CC18" i="4"/>
  <c r="BY18" i="4"/>
  <c r="BU18" i="4"/>
  <c r="CC17" i="4"/>
  <c r="BY17" i="4"/>
  <c r="BU17" i="4"/>
  <c r="CC16" i="4"/>
  <c r="BY16" i="4"/>
  <c r="BU16" i="4"/>
  <c r="CC15" i="4"/>
  <c r="BY15" i="4"/>
  <c r="BU15" i="4"/>
  <c r="CC14" i="4"/>
  <c r="BY14" i="4"/>
  <c r="BU14" i="4"/>
  <c r="CC13" i="4"/>
  <c r="BY13" i="4"/>
  <c r="BU13" i="4"/>
  <c r="CC12" i="4"/>
  <c r="BY12" i="4"/>
  <c r="BU12" i="4"/>
  <c r="CC11" i="4"/>
  <c r="BY11" i="4"/>
  <c r="BU11" i="4"/>
  <c r="CC10" i="4"/>
  <c r="BY10" i="4"/>
  <c r="BU10" i="4"/>
  <c r="CC9" i="4"/>
  <c r="BY9" i="4"/>
  <c r="BU9" i="4"/>
  <c r="CC8" i="4"/>
  <c r="BY8" i="4"/>
  <c r="BU8" i="4"/>
  <c r="CC7" i="4"/>
  <c r="BY7" i="4"/>
  <c r="BU7" i="4"/>
  <c r="CC6" i="4"/>
  <c r="BY6" i="4"/>
  <c r="BU6" i="4"/>
  <c r="CC5" i="4"/>
  <c r="BY5" i="4"/>
  <c r="BU5" i="4"/>
  <c r="CC4" i="4"/>
  <c r="BY4" i="4"/>
  <c r="BU4" i="4"/>
  <c r="CC3" i="4"/>
  <c r="BY3" i="4"/>
  <c r="BU3" i="4"/>
  <c r="BV30" i="26" l="1"/>
  <c r="BR30" i="26"/>
  <c r="BN30" i="26"/>
  <c r="BJ30" i="26"/>
  <c r="BF30" i="26"/>
  <c r="BB30" i="26"/>
  <c r="AX30" i="26"/>
  <c r="AT30" i="26"/>
  <c r="AP30" i="26"/>
  <c r="AL30" i="26"/>
  <c r="AG30" i="26"/>
  <c r="AB30" i="26"/>
  <c r="W30" i="26"/>
  <c r="R30" i="26"/>
  <c r="M30" i="26"/>
  <c r="J30" i="26"/>
  <c r="BV29" i="26"/>
  <c r="BR29" i="26"/>
  <c r="BN29" i="26"/>
  <c r="BJ29" i="26"/>
  <c r="BF29" i="26"/>
  <c r="BB29" i="26"/>
  <c r="AX29" i="26"/>
  <c r="AT29" i="26"/>
  <c r="AP29" i="26"/>
  <c r="AL29" i="26"/>
  <c r="AG29" i="26"/>
  <c r="AB29" i="26"/>
  <c r="W29" i="26"/>
  <c r="R29" i="26"/>
  <c r="M29" i="26"/>
  <c r="J29" i="26"/>
  <c r="BV28" i="26"/>
  <c r="BR28" i="26"/>
  <c r="BN28" i="26"/>
  <c r="BJ28" i="26"/>
  <c r="BF28" i="26"/>
  <c r="BB28" i="26"/>
  <c r="AX28" i="26"/>
  <c r="AT28" i="26"/>
  <c r="AP28" i="26"/>
  <c r="AL28" i="26"/>
  <c r="AG28" i="26"/>
  <c r="AB28" i="26"/>
  <c r="W28" i="26"/>
  <c r="R28" i="26"/>
  <c r="M28" i="26"/>
  <c r="BV27" i="26"/>
  <c r="BR27" i="26"/>
  <c r="BN27" i="26"/>
  <c r="BJ27" i="26"/>
  <c r="BF27" i="26"/>
  <c r="BB27" i="26"/>
  <c r="AX27" i="26"/>
  <c r="AT27" i="26"/>
  <c r="AP27" i="26"/>
  <c r="AL27" i="26"/>
  <c r="AG27" i="26"/>
  <c r="AB27" i="26"/>
  <c r="W27" i="26"/>
  <c r="R27" i="26"/>
  <c r="M27" i="26"/>
  <c r="J27" i="26"/>
  <c r="BV26" i="26"/>
  <c r="BR26" i="26"/>
  <c r="BN26" i="26"/>
  <c r="BJ26" i="26"/>
  <c r="BF26" i="26"/>
  <c r="BB26" i="26"/>
  <c r="AX26" i="26"/>
  <c r="AT26" i="26"/>
  <c r="AP26" i="26"/>
  <c r="AL26" i="26"/>
  <c r="AG26" i="26"/>
  <c r="AB26" i="26"/>
  <c r="W26" i="26"/>
  <c r="R26" i="26"/>
  <c r="M26" i="26"/>
  <c r="J26" i="26"/>
  <c r="BV25" i="26"/>
  <c r="BR25" i="26"/>
  <c r="BN25" i="26"/>
  <c r="BJ25" i="26"/>
  <c r="BF25" i="26"/>
  <c r="BB25" i="26"/>
  <c r="AX25" i="26"/>
  <c r="AT25" i="26"/>
  <c r="AP25" i="26"/>
  <c r="AL25" i="26"/>
  <c r="AG25" i="26"/>
  <c r="AB25" i="26"/>
  <c r="W25" i="26"/>
  <c r="R25" i="26"/>
  <c r="M25" i="26"/>
  <c r="G25" i="26" s="1"/>
  <c r="H25" i="26"/>
  <c r="J25" i="26" s="1"/>
  <c r="F25" i="26"/>
  <c r="E25" i="26"/>
  <c r="BV24" i="26"/>
  <c r="BR24" i="26"/>
  <c r="BN24" i="26"/>
  <c r="BJ24" i="26"/>
  <c r="BF24" i="26"/>
  <c r="G24" i="26" s="1"/>
  <c r="BB24" i="26"/>
  <c r="AX24" i="26"/>
  <c r="AT24" i="26"/>
  <c r="AP24" i="26"/>
  <c r="AL24" i="26"/>
  <c r="AG24" i="26"/>
  <c r="AB24" i="26"/>
  <c r="W24" i="26"/>
  <c r="R24" i="26"/>
  <c r="M24" i="26"/>
  <c r="H24" i="26"/>
  <c r="F24" i="26"/>
  <c r="E24" i="26"/>
  <c r="BV23" i="26"/>
  <c r="BR23" i="26"/>
  <c r="BN23" i="26"/>
  <c r="BJ23" i="26"/>
  <c r="BF23" i="26"/>
  <c r="BB23" i="26"/>
  <c r="AX23" i="26"/>
  <c r="AT23" i="26"/>
  <c r="AP23" i="26"/>
  <c r="AL23" i="26"/>
  <c r="AG23" i="26"/>
  <c r="AB23" i="26"/>
  <c r="W23" i="26"/>
  <c r="R23" i="26"/>
  <c r="G23" i="26" s="1"/>
  <c r="M23" i="26"/>
  <c r="H23" i="26"/>
  <c r="F23" i="26"/>
  <c r="E23" i="26"/>
  <c r="BV22" i="26"/>
  <c r="BR22" i="26"/>
  <c r="BN22" i="26"/>
  <c r="BJ22" i="26"/>
  <c r="BF22" i="26"/>
  <c r="BB22" i="26"/>
  <c r="AX22" i="26"/>
  <c r="AT22" i="26"/>
  <c r="AP22" i="26"/>
  <c r="AL22" i="26"/>
  <c r="AG22" i="26"/>
  <c r="AB22" i="26"/>
  <c r="W22" i="26"/>
  <c r="R22" i="26"/>
  <c r="M22" i="26"/>
  <c r="G22" i="26" s="1"/>
  <c r="H22" i="26"/>
  <c r="F22" i="26"/>
  <c r="E22" i="26"/>
  <c r="BV21" i="26"/>
  <c r="BR21" i="26"/>
  <c r="BN21" i="26"/>
  <c r="BJ21" i="26"/>
  <c r="BF21" i="26"/>
  <c r="BB21" i="26"/>
  <c r="AX21" i="26"/>
  <c r="AT21" i="26"/>
  <c r="AP21" i="26"/>
  <c r="AL21" i="26"/>
  <c r="AG21" i="26"/>
  <c r="AB21" i="26"/>
  <c r="W21" i="26"/>
  <c r="R21" i="26"/>
  <c r="M21" i="26"/>
  <c r="G21" i="26" s="1"/>
  <c r="H21" i="26"/>
  <c r="J21" i="26" s="1"/>
  <c r="F21" i="26"/>
  <c r="E21" i="26"/>
  <c r="BV20" i="26"/>
  <c r="BR20" i="26"/>
  <c r="BN20" i="26"/>
  <c r="BJ20" i="26"/>
  <c r="BF20" i="26"/>
  <c r="BB20" i="26"/>
  <c r="AX20" i="26"/>
  <c r="AT20" i="26"/>
  <c r="AP20" i="26"/>
  <c r="AL20" i="26"/>
  <c r="AG20" i="26"/>
  <c r="AB20" i="26"/>
  <c r="W20" i="26"/>
  <c r="G20" i="26" s="1"/>
  <c r="R20" i="26"/>
  <c r="M20" i="26"/>
  <c r="H20" i="26"/>
  <c r="F20" i="26"/>
  <c r="E20" i="26"/>
  <c r="BV19" i="26"/>
  <c r="BR19" i="26"/>
  <c r="BN19" i="26"/>
  <c r="BJ19" i="26"/>
  <c r="BF19" i="26"/>
  <c r="BB19" i="26"/>
  <c r="AX19" i="26"/>
  <c r="AT19" i="26"/>
  <c r="AP19" i="26"/>
  <c r="AL19" i="26"/>
  <c r="AG19" i="26"/>
  <c r="AB19" i="26"/>
  <c r="W19" i="26"/>
  <c r="R19" i="26"/>
  <c r="M19" i="26"/>
  <c r="G19" i="26" s="1"/>
  <c r="H19" i="26"/>
  <c r="F19" i="26"/>
  <c r="E19" i="26"/>
  <c r="BV18" i="26"/>
  <c r="BR18" i="26"/>
  <c r="BN18" i="26"/>
  <c r="BJ18" i="26"/>
  <c r="BF18" i="26"/>
  <c r="BB18" i="26"/>
  <c r="AX18" i="26"/>
  <c r="AT18" i="26"/>
  <c r="AP18" i="26"/>
  <c r="AL18" i="26"/>
  <c r="AG18" i="26"/>
  <c r="AB18" i="26"/>
  <c r="W18" i="26"/>
  <c r="R18" i="26"/>
  <c r="M18" i="26"/>
  <c r="H18" i="26"/>
  <c r="F18" i="26"/>
  <c r="E18" i="26"/>
  <c r="BV17" i="26"/>
  <c r="BR17" i="26"/>
  <c r="BN17" i="26"/>
  <c r="BJ17" i="26"/>
  <c r="BF17" i="26"/>
  <c r="BB17" i="26"/>
  <c r="AX17" i="26"/>
  <c r="AT17" i="26"/>
  <c r="AP17" i="26"/>
  <c r="AL17" i="26"/>
  <c r="AG17" i="26"/>
  <c r="AB17" i="26"/>
  <c r="W17" i="26"/>
  <c r="R17" i="26"/>
  <c r="M17" i="26"/>
  <c r="G17" i="26" s="1"/>
  <c r="H17" i="26"/>
  <c r="J17" i="26" s="1"/>
  <c r="F17" i="26"/>
  <c r="E17" i="26"/>
  <c r="BV16" i="26"/>
  <c r="BR16" i="26"/>
  <c r="BN16" i="26"/>
  <c r="BJ16" i="26"/>
  <c r="BF16" i="26"/>
  <c r="BB16" i="26"/>
  <c r="AX16" i="26"/>
  <c r="AT16" i="26"/>
  <c r="AP16" i="26"/>
  <c r="AL16" i="26"/>
  <c r="AG16" i="26"/>
  <c r="AB16" i="26"/>
  <c r="W16" i="26"/>
  <c r="R16" i="26"/>
  <c r="M16" i="26"/>
  <c r="H16" i="26"/>
  <c r="G16" i="26"/>
  <c r="F16" i="26"/>
  <c r="E16" i="26"/>
  <c r="BV15" i="26"/>
  <c r="BR15" i="26"/>
  <c r="BN15" i="26"/>
  <c r="BJ15" i="26"/>
  <c r="BF15" i="26"/>
  <c r="BB15" i="26"/>
  <c r="AX15" i="26"/>
  <c r="AT15" i="26"/>
  <c r="AP15" i="26"/>
  <c r="AL15" i="26"/>
  <c r="AG15" i="26"/>
  <c r="AB15" i="26"/>
  <c r="W15" i="26"/>
  <c r="R15" i="26"/>
  <c r="G15" i="26" s="1"/>
  <c r="M15" i="26"/>
  <c r="H15" i="26"/>
  <c r="F15" i="26"/>
  <c r="E15" i="26"/>
  <c r="BV14" i="26"/>
  <c r="BR14" i="26"/>
  <c r="BN14" i="26"/>
  <c r="BJ14" i="26"/>
  <c r="BF14" i="26"/>
  <c r="BB14" i="26"/>
  <c r="AX14" i="26"/>
  <c r="AT14" i="26"/>
  <c r="AP14" i="26"/>
  <c r="AL14" i="26"/>
  <c r="AG14" i="26"/>
  <c r="AB14" i="26"/>
  <c r="W14" i="26"/>
  <c r="R14" i="26"/>
  <c r="M14" i="26"/>
  <c r="G14" i="26" s="1"/>
  <c r="H14" i="26"/>
  <c r="F14" i="26"/>
  <c r="E14" i="26"/>
  <c r="BV13" i="26"/>
  <c r="BR13" i="26"/>
  <c r="BN13" i="26"/>
  <c r="BJ13" i="26"/>
  <c r="BF13" i="26"/>
  <c r="BB13" i="26"/>
  <c r="AX13" i="26"/>
  <c r="AT13" i="26"/>
  <c r="AP13" i="26"/>
  <c r="AL13" i="26"/>
  <c r="AG13" i="26"/>
  <c r="AB13" i="26"/>
  <c r="W13" i="26"/>
  <c r="R13" i="26"/>
  <c r="M13" i="26"/>
  <c r="H13" i="26"/>
  <c r="F13" i="26"/>
  <c r="E13" i="26"/>
  <c r="BV12" i="26"/>
  <c r="BR12" i="26"/>
  <c r="BN12" i="26"/>
  <c r="BJ12" i="26"/>
  <c r="BF12" i="26"/>
  <c r="BB12" i="26"/>
  <c r="AX12" i="26"/>
  <c r="AT12" i="26"/>
  <c r="AP12" i="26"/>
  <c r="AL12" i="26"/>
  <c r="AG12" i="26"/>
  <c r="AB12" i="26"/>
  <c r="W12" i="26"/>
  <c r="R12" i="26"/>
  <c r="M12" i="26"/>
  <c r="G12" i="26" s="1"/>
  <c r="H12" i="26"/>
  <c r="F12" i="26"/>
  <c r="E12" i="26"/>
  <c r="BV11" i="26"/>
  <c r="BR11" i="26"/>
  <c r="BN11" i="26"/>
  <c r="BJ11" i="26"/>
  <c r="BF11" i="26"/>
  <c r="BB11" i="26"/>
  <c r="AX11" i="26"/>
  <c r="AT11" i="26"/>
  <c r="AP11" i="26"/>
  <c r="AL11" i="26"/>
  <c r="G11" i="26" s="1"/>
  <c r="AG11" i="26"/>
  <c r="AB11" i="26"/>
  <c r="W11" i="26"/>
  <c r="R11" i="26"/>
  <c r="M11" i="26"/>
  <c r="H11" i="26"/>
  <c r="F11" i="26"/>
  <c r="E11" i="26"/>
  <c r="BV10" i="26"/>
  <c r="BR10" i="26"/>
  <c r="BN10" i="26"/>
  <c r="BJ10" i="26"/>
  <c r="BF10" i="26"/>
  <c r="BB10" i="26"/>
  <c r="AX10" i="26"/>
  <c r="AT10" i="26"/>
  <c r="AP10" i="26"/>
  <c r="AL10" i="26"/>
  <c r="AG10" i="26"/>
  <c r="AB10" i="26"/>
  <c r="W10" i="26"/>
  <c r="R10" i="26"/>
  <c r="M10" i="26"/>
  <c r="G10" i="26" s="1"/>
  <c r="H10" i="26"/>
  <c r="F10" i="26"/>
  <c r="E10" i="26"/>
  <c r="BV9" i="26"/>
  <c r="BR9" i="26"/>
  <c r="BN9" i="26"/>
  <c r="BJ9" i="26"/>
  <c r="BF9" i="26"/>
  <c r="BB9" i="26"/>
  <c r="AX9" i="26"/>
  <c r="AT9" i="26"/>
  <c r="AP9" i="26"/>
  <c r="AL9" i="26"/>
  <c r="AG9" i="26"/>
  <c r="AB9" i="26"/>
  <c r="W9" i="26"/>
  <c r="R9" i="26"/>
  <c r="M9" i="26"/>
  <c r="G9" i="26" s="1"/>
  <c r="H9" i="26"/>
  <c r="F9" i="26"/>
  <c r="E9" i="26"/>
  <c r="BV8" i="26"/>
  <c r="BR8" i="26"/>
  <c r="BN8" i="26"/>
  <c r="BJ8" i="26"/>
  <c r="BF8" i="26"/>
  <c r="BB8" i="26"/>
  <c r="AX8" i="26"/>
  <c r="AT8" i="26"/>
  <c r="AP8" i="26"/>
  <c r="G8" i="26" s="1"/>
  <c r="AL8" i="26"/>
  <c r="AG8" i="26"/>
  <c r="AB8" i="26"/>
  <c r="W8" i="26"/>
  <c r="R8" i="26"/>
  <c r="M8" i="26"/>
  <c r="H8" i="26"/>
  <c r="F8" i="26"/>
  <c r="E8" i="26"/>
  <c r="BV7" i="26"/>
  <c r="BR7" i="26"/>
  <c r="BN7" i="26"/>
  <c r="BJ7" i="26"/>
  <c r="BF7" i="26"/>
  <c r="BB7" i="26"/>
  <c r="AX7" i="26"/>
  <c r="AT7" i="26"/>
  <c r="AP7" i="26"/>
  <c r="AL7" i="26"/>
  <c r="AG7" i="26"/>
  <c r="AB7" i="26"/>
  <c r="W7" i="26"/>
  <c r="R7" i="26"/>
  <c r="M7" i="26"/>
  <c r="G7" i="26" s="1"/>
  <c r="H7" i="26"/>
  <c r="F7" i="26"/>
  <c r="E7" i="26"/>
  <c r="BV6" i="26"/>
  <c r="BR6" i="26"/>
  <c r="BN6" i="26"/>
  <c r="BJ6" i="26"/>
  <c r="BF6" i="26"/>
  <c r="BB6" i="26"/>
  <c r="AX6" i="26"/>
  <c r="AT6" i="26"/>
  <c r="AP6" i="26"/>
  <c r="AL6" i="26"/>
  <c r="AG6" i="26"/>
  <c r="AB6" i="26"/>
  <c r="W6" i="26"/>
  <c r="R6" i="26"/>
  <c r="M6" i="26"/>
  <c r="H6" i="26"/>
  <c r="F6" i="26"/>
  <c r="E6" i="26"/>
  <c r="BV5" i="26"/>
  <c r="BR5" i="26"/>
  <c r="BN5" i="26"/>
  <c r="BJ5" i="26"/>
  <c r="BF5" i="26"/>
  <c r="BB5" i="26"/>
  <c r="AX5" i="26"/>
  <c r="AT5" i="26"/>
  <c r="AP5" i="26"/>
  <c r="AL5" i="26"/>
  <c r="AG5" i="26"/>
  <c r="AB5" i="26"/>
  <c r="W5" i="26"/>
  <c r="R5" i="26"/>
  <c r="M5" i="26"/>
  <c r="H5" i="26"/>
  <c r="F5" i="26"/>
  <c r="E5" i="26"/>
  <c r="BV4" i="26"/>
  <c r="BR4" i="26"/>
  <c r="BN4" i="26"/>
  <c r="BJ4" i="26"/>
  <c r="BF4" i="26"/>
  <c r="BB4" i="26"/>
  <c r="AX4" i="26"/>
  <c r="AT4" i="26"/>
  <c r="AP4" i="26"/>
  <c r="AL4" i="26"/>
  <c r="AG4" i="26"/>
  <c r="AB4" i="26"/>
  <c r="W4" i="26"/>
  <c r="R4" i="26"/>
  <c r="M4" i="26"/>
  <c r="G4" i="26" s="1"/>
  <c r="H4" i="26"/>
  <c r="F4" i="26"/>
  <c r="E4" i="26"/>
  <c r="BV3" i="26"/>
  <c r="BR3" i="26"/>
  <c r="BN3" i="26"/>
  <c r="BJ3" i="26"/>
  <c r="BF3" i="26"/>
  <c r="BB3" i="26"/>
  <c r="AX3" i="26"/>
  <c r="AT3" i="26"/>
  <c r="AP3" i="26"/>
  <c r="AL3" i="26"/>
  <c r="AG3" i="26"/>
  <c r="G3" i="26" s="1"/>
  <c r="AB3" i="26"/>
  <c r="W3" i="26"/>
  <c r="R3" i="26"/>
  <c r="M3" i="26"/>
  <c r="H3" i="26"/>
  <c r="J3" i="26" s="1"/>
  <c r="F3" i="26"/>
  <c r="E3" i="26"/>
  <c r="J18" i="26" l="1"/>
  <c r="J22" i="26"/>
  <c r="J7" i="26"/>
  <c r="J11" i="26"/>
  <c r="J15" i="26"/>
  <c r="J10" i="26"/>
  <c r="J19" i="26"/>
  <c r="J23" i="26"/>
  <c r="J4" i="26"/>
  <c r="J12" i="26"/>
  <c r="J16" i="26"/>
  <c r="J20" i="26"/>
  <c r="J24" i="26"/>
  <c r="J9" i="26"/>
  <c r="J28" i="26"/>
  <c r="G6" i="26"/>
  <c r="G18" i="26"/>
  <c r="J13" i="26"/>
  <c r="G13" i="26"/>
  <c r="J8" i="26"/>
  <c r="J6" i="26"/>
  <c r="G5" i="26"/>
  <c r="J5" i="26"/>
  <c r="J14" i="26"/>
  <c r="CA30" i="28"/>
  <c r="BW30" i="28"/>
  <c r="BS30" i="28"/>
  <c r="BO30" i="28"/>
  <c r="BK30" i="28"/>
  <c r="BF30" i="28"/>
  <c r="BA30" i="28"/>
  <c r="AV30" i="28"/>
  <c r="AQ30" i="28"/>
  <c r="AL30" i="28"/>
  <c r="AG30" i="28"/>
  <c r="AB30" i="28"/>
  <c r="W30" i="28"/>
  <c r="R30" i="28"/>
  <c r="M30" i="28"/>
  <c r="CA29" i="28"/>
  <c r="BW29" i="28"/>
  <c r="BS29" i="28"/>
  <c r="BO29" i="28"/>
  <c r="BK29" i="28"/>
  <c r="BF29" i="28"/>
  <c r="BA29" i="28"/>
  <c r="AV29" i="28"/>
  <c r="AQ29" i="28"/>
  <c r="AL29" i="28"/>
  <c r="AG29" i="28"/>
  <c r="AB29" i="28"/>
  <c r="W29" i="28"/>
  <c r="R29" i="28"/>
  <c r="M29" i="28"/>
  <c r="CA28" i="28"/>
  <c r="BW28" i="28"/>
  <c r="BS28" i="28"/>
  <c r="BO28" i="28"/>
  <c r="BK28" i="28"/>
  <c r="BF28" i="28"/>
  <c r="BA28" i="28"/>
  <c r="AV28" i="28"/>
  <c r="AQ28" i="28"/>
  <c r="AL28" i="28"/>
  <c r="AG28" i="28"/>
  <c r="AB28" i="28"/>
  <c r="W28" i="28"/>
  <c r="R28" i="28"/>
  <c r="M28" i="28"/>
  <c r="CA27" i="28"/>
  <c r="BW27" i="28"/>
  <c r="BS27" i="28"/>
  <c r="BO27" i="28"/>
  <c r="BK27" i="28"/>
  <c r="BF27" i="28"/>
  <c r="BA27" i="28"/>
  <c r="AV27" i="28"/>
  <c r="AQ27" i="28"/>
  <c r="AL27" i="28"/>
  <c r="AG27" i="28"/>
  <c r="AB27" i="28"/>
  <c r="W27" i="28"/>
  <c r="R27" i="28"/>
  <c r="M27" i="28"/>
  <c r="CA26" i="28"/>
  <c r="BW26" i="28"/>
  <c r="BS26" i="28"/>
  <c r="BO26" i="28"/>
  <c r="BK26" i="28"/>
  <c r="BF26" i="28"/>
  <c r="BA26" i="28"/>
  <c r="AV26" i="28"/>
  <c r="AQ26" i="28"/>
  <c r="AL26" i="28"/>
  <c r="AG26" i="28"/>
  <c r="AB26" i="28"/>
  <c r="W26" i="28"/>
  <c r="R26" i="28"/>
  <c r="M26" i="28"/>
  <c r="CA25" i="28"/>
  <c r="BW25" i="28"/>
  <c r="BS25" i="28"/>
  <c r="BO25" i="28"/>
  <c r="BK25" i="28"/>
  <c r="BF25" i="28"/>
  <c r="BA25" i="28"/>
  <c r="AV25" i="28"/>
  <c r="AQ25" i="28"/>
  <c r="AL25" i="28"/>
  <c r="AG25" i="28"/>
  <c r="AB25" i="28"/>
  <c r="W25" i="28"/>
  <c r="R25" i="28"/>
  <c r="M25" i="28"/>
  <c r="G25" i="28" s="1"/>
  <c r="H25" i="28"/>
  <c r="F25" i="28"/>
  <c r="E25" i="28"/>
  <c r="CA24" i="28"/>
  <c r="BW24" i="28"/>
  <c r="BS24" i="28"/>
  <c r="BO24" i="28"/>
  <c r="BK24" i="28"/>
  <c r="BF24" i="28"/>
  <c r="BA24" i="28"/>
  <c r="AV24" i="28"/>
  <c r="AQ24" i="28"/>
  <c r="AL24" i="28"/>
  <c r="AG24" i="28"/>
  <c r="AB24" i="28"/>
  <c r="W24" i="28"/>
  <c r="R24" i="28"/>
  <c r="M24" i="28"/>
  <c r="G24" i="28" s="1"/>
  <c r="H24" i="28"/>
  <c r="F24" i="28"/>
  <c r="E24" i="28"/>
  <c r="CA23" i="28"/>
  <c r="BW23" i="28"/>
  <c r="BS23" i="28"/>
  <c r="BO23" i="28"/>
  <c r="BK23" i="28"/>
  <c r="BF23" i="28"/>
  <c r="BA23" i="28"/>
  <c r="AV23" i="28"/>
  <c r="AQ23" i="28"/>
  <c r="AL23" i="28"/>
  <c r="G23" i="28" s="1"/>
  <c r="AG23" i="28"/>
  <c r="AB23" i="28"/>
  <c r="W23" i="28"/>
  <c r="R23" i="28"/>
  <c r="M23" i="28"/>
  <c r="H23" i="28"/>
  <c r="F23" i="28"/>
  <c r="E23" i="28"/>
  <c r="CA22" i="28"/>
  <c r="BW22" i="28"/>
  <c r="BS22" i="28"/>
  <c r="BO22" i="28"/>
  <c r="BK22" i="28"/>
  <c r="BF22" i="28"/>
  <c r="BA22" i="28"/>
  <c r="AV22" i="28"/>
  <c r="AQ22" i="28"/>
  <c r="AL22" i="28"/>
  <c r="AG22" i="28"/>
  <c r="AB22" i="28"/>
  <c r="W22" i="28"/>
  <c r="R22" i="28"/>
  <c r="M22" i="28"/>
  <c r="G22" i="28" s="1"/>
  <c r="H22" i="28"/>
  <c r="F22" i="28"/>
  <c r="E22" i="28"/>
  <c r="CA21" i="28"/>
  <c r="BW21" i="28"/>
  <c r="BS21" i="28"/>
  <c r="BO21" i="28"/>
  <c r="BK21" i="28"/>
  <c r="BF21" i="28"/>
  <c r="BA21" i="28"/>
  <c r="AV21" i="28"/>
  <c r="AQ21" i="28"/>
  <c r="AL21" i="28"/>
  <c r="AG21" i="28"/>
  <c r="AB21" i="28"/>
  <c r="W21" i="28"/>
  <c r="R21" i="28"/>
  <c r="M21" i="28"/>
  <c r="G21" i="28" s="1"/>
  <c r="H21" i="28"/>
  <c r="F21" i="28"/>
  <c r="E21" i="28"/>
  <c r="CA20" i="28"/>
  <c r="BW20" i="28"/>
  <c r="BS20" i="28"/>
  <c r="BO20" i="28"/>
  <c r="BK20" i="28"/>
  <c r="BF20" i="28"/>
  <c r="BA20" i="28"/>
  <c r="AV20" i="28"/>
  <c r="AQ20" i="28"/>
  <c r="AL20" i="28"/>
  <c r="AG20" i="28"/>
  <c r="AB20" i="28"/>
  <c r="W20" i="28"/>
  <c r="R20" i="28"/>
  <c r="M20" i="28"/>
  <c r="H20" i="28"/>
  <c r="G20" i="28"/>
  <c r="F20" i="28"/>
  <c r="E20" i="28"/>
  <c r="CA19" i="28"/>
  <c r="BW19" i="28"/>
  <c r="BS19" i="28"/>
  <c r="BO19" i="28"/>
  <c r="BK19" i="28"/>
  <c r="BF19" i="28"/>
  <c r="BA19" i="28"/>
  <c r="AV19" i="28"/>
  <c r="AQ19" i="28"/>
  <c r="AL19" i="28"/>
  <c r="AG19" i="28"/>
  <c r="AB19" i="28"/>
  <c r="W19" i="28"/>
  <c r="R19" i="28"/>
  <c r="G19" i="28" s="1"/>
  <c r="M19" i="28"/>
  <c r="H19" i="28"/>
  <c r="J19" i="28" s="1"/>
  <c r="F19" i="28"/>
  <c r="E19" i="28"/>
  <c r="CA18" i="28"/>
  <c r="BW18" i="28"/>
  <c r="BS18" i="28"/>
  <c r="BO18" i="28"/>
  <c r="BK18" i="28"/>
  <c r="BF18" i="28"/>
  <c r="BA18" i="28"/>
  <c r="AV18" i="28"/>
  <c r="AQ18" i="28"/>
  <c r="AL18" i="28"/>
  <c r="AG18" i="28"/>
  <c r="G18" i="28" s="1"/>
  <c r="AB18" i="28"/>
  <c r="W18" i="28"/>
  <c r="R18" i="28"/>
  <c r="M18" i="28"/>
  <c r="H18" i="28"/>
  <c r="F18" i="28"/>
  <c r="E18" i="28"/>
  <c r="CA17" i="28"/>
  <c r="BW17" i="28"/>
  <c r="BS17" i="28"/>
  <c r="BO17" i="28"/>
  <c r="BK17" i="28"/>
  <c r="BF17" i="28"/>
  <c r="BA17" i="28"/>
  <c r="AV17" i="28"/>
  <c r="AQ17" i="28"/>
  <c r="AL17" i="28"/>
  <c r="AG17" i="28"/>
  <c r="AB17" i="28"/>
  <c r="W17" i="28"/>
  <c r="R17" i="28"/>
  <c r="M17" i="28"/>
  <c r="G17" i="28" s="1"/>
  <c r="H17" i="28"/>
  <c r="F17" i="28"/>
  <c r="E17" i="28"/>
  <c r="CA16" i="28"/>
  <c r="BW16" i="28"/>
  <c r="BS16" i="28"/>
  <c r="BO16" i="28"/>
  <c r="BK16" i="28"/>
  <c r="BF16" i="28"/>
  <c r="BA16" i="28"/>
  <c r="AV16" i="28"/>
  <c r="AQ16" i="28"/>
  <c r="AL16" i="28"/>
  <c r="AG16" i="28"/>
  <c r="AB16" i="28"/>
  <c r="W16" i="28"/>
  <c r="R16" i="28"/>
  <c r="M16" i="28"/>
  <c r="G16" i="28" s="1"/>
  <c r="H16" i="28"/>
  <c r="F16" i="28"/>
  <c r="E16" i="28"/>
  <c r="CA15" i="28"/>
  <c r="BW15" i="28"/>
  <c r="BS15" i="28"/>
  <c r="BO15" i="28"/>
  <c r="BK15" i="28"/>
  <c r="BF15" i="28"/>
  <c r="BA15" i="28"/>
  <c r="AV15" i="28"/>
  <c r="AQ15" i="28"/>
  <c r="AL15" i="28"/>
  <c r="G15" i="28" s="1"/>
  <c r="AG15" i="28"/>
  <c r="AB15" i="28"/>
  <c r="W15" i="28"/>
  <c r="R15" i="28"/>
  <c r="M15" i="28"/>
  <c r="H15" i="28"/>
  <c r="F15" i="28"/>
  <c r="E15" i="28"/>
  <c r="CA14" i="28"/>
  <c r="BW14" i="28"/>
  <c r="BS14" i="28"/>
  <c r="BO14" i="28"/>
  <c r="BK14" i="28"/>
  <c r="BF14" i="28"/>
  <c r="BA14" i="28"/>
  <c r="AV14" i="28"/>
  <c r="AQ14" i="28"/>
  <c r="AL14" i="28"/>
  <c r="AG14" i="28"/>
  <c r="AB14" i="28"/>
  <c r="W14" i="28"/>
  <c r="R14" i="28"/>
  <c r="M14" i="28"/>
  <c r="G14" i="28" s="1"/>
  <c r="H14" i="28"/>
  <c r="J14" i="28" s="1"/>
  <c r="F14" i="28"/>
  <c r="E14" i="28"/>
  <c r="CA13" i="28"/>
  <c r="BW13" i="28"/>
  <c r="BS13" i="28"/>
  <c r="BO13" i="28"/>
  <c r="BK13" i="28"/>
  <c r="BF13" i="28"/>
  <c r="BA13" i="28"/>
  <c r="AV13" i="28"/>
  <c r="AQ13" i="28"/>
  <c r="AL13" i="28"/>
  <c r="AG13" i="28"/>
  <c r="AB13" i="28"/>
  <c r="W13" i="28"/>
  <c r="R13" i="28"/>
  <c r="M13" i="28"/>
  <c r="G13" i="28" s="1"/>
  <c r="H13" i="28"/>
  <c r="F13" i="28"/>
  <c r="E13" i="28"/>
  <c r="CA12" i="28"/>
  <c r="BW12" i="28"/>
  <c r="BS12" i="28"/>
  <c r="BO12" i="28"/>
  <c r="BK12" i="28"/>
  <c r="BF12" i="28"/>
  <c r="BA12" i="28"/>
  <c r="AV12" i="28"/>
  <c r="AQ12" i="28"/>
  <c r="AL12" i="28"/>
  <c r="AG12" i="28"/>
  <c r="AB12" i="28"/>
  <c r="W12" i="28"/>
  <c r="R12" i="28"/>
  <c r="M12" i="28"/>
  <c r="G12" i="28" s="1"/>
  <c r="H12" i="28"/>
  <c r="F12" i="28"/>
  <c r="E12" i="28"/>
  <c r="CA11" i="28"/>
  <c r="BW11" i="28"/>
  <c r="BS11" i="28"/>
  <c r="BO11" i="28"/>
  <c r="BK11" i="28"/>
  <c r="BF11" i="28"/>
  <c r="BA11" i="28"/>
  <c r="AV11" i="28"/>
  <c r="AQ11" i="28"/>
  <c r="AL11" i="28"/>
  <c r="G11" i="28" s="1"/>
  <c r="AG11" i="28"/>
  <c r="AB11" i="28"/>
  <c r="W11" i="28"/>
  <c r="R11" i="28"/>
  <c r="M11" i="28"/>
  <c r="H11" i="28"/>
  <c r="F11" i="28"/>
  <c r="E11" i="28"/>
  <c r="CA10" i="28"/>
  <c r="BW10" i="28"/>
  <c r="BS10" i="28"/>
  <c r="BO10" i="28"/>
  <c r="BK10" i="28"/>
  <c r="BF10" i="28"/>
  <c r="BA10" i="28"/>
  <c r="AV10" i="28"/>
  <c r="AQ10" i="28"/>
  <c r="AL10" i="28"/>
  <c r="AG10" i="28"/>
  <c r="AB10" i="28"/>
  <c r="W10" i="28"/>
  <c r="R10" i="28"/>
  <c r="M10" i="28"/>
  <c r="G10" i="28" s="1"/>
  <c r="H10" i="28"/>
  <c r="F10" i="28"/>
  <c r="E10" i="28"/>
  <c r="CA9" i="28"/>
  <c r="BW9" i="28"/>
  <c r="BS9" i="28"/>
  <c r="BO9" i="28"/>
  <c r="BK9" i="28"/>
  <c r="BF9" i="28"/>
  <c r="BA9" i="28"/>
  <c r="AV9" i="28"/>
  <c r="AQ9" i="28"/>
  <c r="AL9" i="28"/>
  <c r="AG9" i="28"/>
  <c r="AB9" i="28"/>
  <c r="W9" i="28"/>
  <c r="R9" i="28"/>
  <c r="M9" i="28"/>
  <c r="H9" i="28"/>
  <c r="F9" i="28"/>
  <c r="E9" i="28"/>
  <c r="CA8" i="28"/>
  <c r="BW8" i="28"/>
  <c r="BS8" i="28"/>
  <c r="BO8" i="28"/>
  <c r="BK8" i="28"/>
  <c r="BF8" i="28"/>
  <c r="BA8" i="28"/>
  <c r="AV8" i="28"/>
  <c r="G8" i="28" s="1"/>
  <c r="AQ8" i="28"/>
  <c r="AL8" i="28"/>
  <c r="AG8" i="28"/>
  <c r="AB8" i="28"/>
  <c r="W8" i="28"/>
  <c r="R8" i="28"/>
  <c r="M8" i="28"/>
  <c r="H8" i="28"/>
  <c r="F8" i="28"/>
  <c r="E8" i="28"/>
  <c r="CA7" i="28"/>
  <c r="BW7" i="28"/>
  <c r="BS7" i="28"/>
  <c r="BO7" i="28"/>
  <c r="BK7" i="28"/>
  <c r="BF7" i="28"/>
  <c r="BA7" i="28"/>
  <c r="AV7" i="28"/>
  <c r="AQ7" i="28"/>
  <c r="AL7" i="28"/>
  <c r="AG7" i="28"/>
  <c r="AB7" i="28"/>
  <c r="W7" i="28"/>
  <c r="R7" i="28"/>
  <c r="M7" i="28"/>
  <c r="H7" i="28"/>
  <c r="F7" i="28"/>
  <c r="E7" i="28"/>
  <c r="CA6" i="28"/>
  <c r="BW6" i="28"/>
  <c r="BS6" i="28"/>
  <c r="BO6" i="28"/>
  <c r="BK6" i="28"/>
  <c r="BF6" i="28"/>
  <c r="BA6" i="28"/>
  <c r="AV6" i="28"/>
  <c r="AQ6" i="28"/>
  <c r="AL6" i="28"/>
  <c r="AG6" i="28"/>
  <c r="AB6" i="28"/>
  <c r="W6" i="28"/>
  <c r="R6" i="28"/>
  <c r="M6" i="28"/>
  <c r="H6" i="28"/>
  <c r="F6" i="28"/>
  <c r="E6" i="28"/>
  <c r="CA5" i="28"/>
  <c r="BW5" i="28"/>
  <c r="BS5" i="28"/>
  <c r="BO5" i="28"/>
  <c r="BK5" i="28"/>
  <c r="BF5" i="28"/>
  <c r="BA5" i="28"/>
  <c r="AV5" i="28"/>
  <c r="AQ5" i="28"/>
  <c r="AL5" i="28"/>
  <c r="AG5" i="28"/>
  <c r="AB5" i="28"/>
  <c r="W5" i="28"/>
  <c r="R5" i="28"/>
  <c r="M5" i="28"/>
  <c r="H5" i="28"/>
  <c r="F5" i="28"/>
  <c r="E5" i="28"/>
  <c r="CA4" i="28"/>
  <c r="BW4" i="28"/>
  <c r="BS4" i="28"/>
  <c r="BO4" i="28"/>
  <c r="BK4" i="28"/>
  <c r="BF4" i="28"/>
  <c r="BA4" i="28"/>
  <c r="AV4" i="28"/>
  <c r="AQ4" i="28"/>
  <c r="AL4" i="28"/>
  <c r="AG4" i="28"/>
  <c r="AB4" i="28"/>
  <c r="W4" i="28"/>
  <c r="G4" i="28" s="1"/>
  <c r="R4" i="28"/>
  <c r="M4" i="28"/>
  <c r="H4" i="28"/>
  <c r="F4" i="28"/>
  <c r="E4" i="28"/>
  <c r="CA3" i="28"/>
  <c r="BW3" i="28"/>
  <c r="BS3" i="28"/>
  <c r="BO3" i="28"/>
  <c r="BK3" i="28"/>
  <c r="BF3" i="28"/>
  <c r="BA3" i="28"/>
  <c r="AV3" i="28"/>
  <c r="AQ3" i="28"/>
  <c r="AL3" i="28"/>
  <c r="AG3" i="28"/>
  <c r="AB3" i="28"/>
  <c r="W3" i="28"/>
  <c r="R3" i="28"/>
  <c r="M3" i="28"/>
  <c r="H3" i="28"/>
  <c r="F3" i="28"/>
  <c r="E3" i="28"/>
  <c r="J23" i="28" l="1"/>
  <c r="J12" i="28"/>
  <c r="J13" i="28"/>
  <c r="J16" i="28"/>
  <c r="J20" i="28"/>
  <c r="J24" i="28"/>
  <c r="J4" i="28"/>
  <c r="J17" i="28"/>
  <c r="J21" i="28"/>
  <c r="J25" i="28"/>
  <c r="J15" i="28"/>
  <c r="J18" i="28"/>
  <c r="J8" i="28"/>
  <c r="J10" i="28"/>
  <c r="J22" i="28"/>
  <c r="G28" i="28"/>
  <c r="J11" i="28"/>
  <c r="J6" i="28"/>
  <c r="G6" i="28"/>
  <c r="G27" i="28"/>
  <c r="G26" i="28"/>
  <c r="G7" i="28"/>
  <c r="J7" i="28"/>
  <c r="G5" i="28"/>
  <c r="J5" i="28"/>
  <c r="G3" i="28"/>
  <c r="J3" i="28"/>
  <c r="J9" i="28"/>
  <c r="G9" i="28"/>
  <c r="J29" i="28"/>
  <c r="J30" i="28"/>
  <c r="BY30" i="19"/>
  <c r="BU30" i="19"/>
  <c r="BQ30" i="19"/>
  <c r="BM30" i="19"/>
  <c r="BI30" i="19"/>
  <c r="BE30" i="19"/>
  <c r="BA30" i="19"/>
  <c r="AV30" i="19"/>
  <c r="AQ30" i="19"/>
  <c r="AL30" i="19"/>
  <c r="AG30" i="19"/>
  <c r="AB30" i="19"/>
  <c r="W30" i="19"/>
  <c r="R30" i="19"/>
  <c r="M30" i="19"/>
  <c r="J30" i="19"/>
  <c r="BY29" i="19"/>
  <c r="BU29" i="19"/>
  <c r="BQ29" i="19"/>
  <c r="BM29" i="19"/>
  <c r="BI29" i="19"/>
  <c r="BE29" i="19"/>
  <c r="BA29" i="19"/>
  <c r="AV29" i="19"/>
  <c r="AQ29" i="19"/>
  <c r="AL29" i="19"/>
  <c r="AG29" i="19"/>
  <c r="AB29" i="19"/>
  <c r="W29" i="19"/>
  <c r="R29" i="19"/>
  <c r="M29" i="19"/>
  <c r="J29" i="19"/>
  <c r="BY28" i="19"/>
  <c r="BU28" i="19"/>
  <c r="BQ28" i="19"/>
  <c r="BM28" i="19"/>
  <c r="BI28" i="19"/>
  <c r="BE28" i="19"/>
  <c r="BA28" i="19"/>
  <c r="AV28" i="19"/>
  <c r="AQ28" i="19"/>
  <c r="AL28" i="19"/>
  <c r="AG28" i="19"/>
  <c r="AB28" i="19"/>
  <c r="W28" i="19"/>
  <c r="R28" i="19"/>
  <c r="M28" i="19"/>
  <c r="J28" i="19"/>
  <c r="BY27" i="19"/>
  <c r="BU27" i="19"/>
  <c r="BQ27" i="19"/>
  <c r="BM27" i="19"/>
  <c r="BI27" i="19"/>
  <c r="BE27" i="19"/>
  <c r="BA27" i="19"/>
  <c r="AV27" i="19"/>
  <c r="AQ27" i="19"/>
  <c r="AL27" i="19"/>
  <c r="AG27" i="19"/>
  <c r="AB27" i="19"/>
  <c r="W27" i="19"/>
  <c r="R27" i="19"/>
  <c r="M27" i="19"/>
  <c r="J27" i="19"/>
  <c r="BY26" i="19"/>
  <c r="BU26" i="19"/>
  <c r="BQ26" i="19"/>
  <c r="BM26" i="19"/>
  <c r="BI26" i="19"/>
  <c r="BE26" i="19"/>
  <c r="BA26" i="19"/>
  <c r="AV26" i="19"/>
  <c r="AQ26" i="19"/>
  <c r="AL26" i="19"/>
  <c r="AG26" i="19"/>
  <c r="AB26" i="19"/>
  <c r="W26" i="19"/>
  <c r="R26" i="19"/>
  <c r="M26" i="19"/>
  <c r="J26" i="19"/>
  <c r="BY25" i="19"/>
  <c r="BU25" i="19"/>
  <c r="BQ25" i="19"/>
  <c r="BM25" i="19"/>
  <c r="BI25" i="19"/>
  <c r="BE25" i="19"/>
  <c r="BA25" i="19"/>
  <c r="AV25" i="19"/>
  <c r="AQ25" i="19"/>
  <c r="AL25" i="19"/>
  <c r="AG25" i="19"/>
  <c r="AB25" i="19"/>
  <c r="W25" i="19"/>
  <c r="R25" i="19"/>
  <c r="G25" i="19" s="1"/>
  <c r="M25" i="19"/>
  <c r="H25" i="19"/>
  <c r="J25" i="19" s="1"/>
  <c r="F25" i="19"/>
  <c r="E25" i="19"/>
  <c r="BY24" i="19"/>
  <c r="BU24" i="19"/>
  <c r="BQ24" i="19"/>
  <c r="BM24" i="19"/>
  <c r="BI24" i="19"/>
  <c r="BE24" i="19"/>
  <c r="BA24" i="19"/>
  <c r="AV24" i="19"/>
  <c r="AQ24" i="19"/>
  <c r="AL24" i="19"/>
  <c r="AG24" i="19"/>
  <c r="AB24" i="19"/>
  <c r="W24" i="19"/>
  <c r="R24" i="19"/>
  <c r="G24" i="19" s="1"/>
  <c r="M24" i="19"/>
  <c r="H24" i="19"/>
  <c r="F24" i="19"/>
  <c r="E24" i="19"/>
  <c r="BY23" i="19"/>
  <c r="BU23" i="19"/>
  <c r="BQ23" i="19"/>
  <c r="BM23" i="19"/>
  <c r="BI23" i="19"/>
  <c r="BE23" i="19"/>
  <c r="BA23" i="19"/>
  <c r="AV23" i="19"/>
  <c r="AQ23" i="19"/>
  <c r="AL23" i="19"/>
  <c r="AG23" i="19"/>
  <c r="AB23" i="19"/>
  <c r="W23" i="19"/>
  <c r="R23" i="19"/>
  <c r="M23" i="19"/>
  <c r="G23" i="19" s="1"/>
  <c r="H23" i="19"/>
  <c r="F23" i="19"/>
  <c r="E23" i="19"/>
  <c r="BY22" i="19"/>
  <c r="BU22" i="19"/>
  <c r="BQ22" i="19"/>
  <c r="BM22" i="19"/>
  <c r="BI22" i="19"/>
  <c r="BE22" i="19"/>
  <c r="BA22" i="19"/>
  <c r="AV22" i="19"/>
  <c r="AQ22" i="19"/>
  <c r="AL22" i="19"/>
  <c r="AG22" i="19"/>
  <c r="AB22" i="19"/>
  <c r="W22" i="19"/>
  <c r="R22" i="19"/>
  <c r="M22" i="19"/>
  <c r="G22" i="19" s="1"/>
  <c r="H22" i="19"/>
  <c r="F22" i="19"/>
  <c r="E22" i="19"/>
  <c r="BY21" i="19"/>
  <c r="BU21" i="19"/>
  <c r="BQ21" i="19"/>
  <c r="BM21" i="19"/>
  <c r="BI21" i="19"/>
  <c r="BE21" i="19"/>
  <c r="BA21" i="19"/>
  <c r="AV21" i="19"/>
  <c r="AQ21" i="19"/>
  <c r="AL21" i="19"/>
  <c r="AG21" i="19"/>
  <c r="AB21" i="19"/>
  <c r="W21" i="19"/>
  <c r="G21" i="19" s="1"/>
  <c r="R21" i="19"/>
  <c r="M21" i="19"/>
  <c r="H21" i="19"/>
  <c r="J21" i="19" s="1"/>
  <c r="F21" i="19"/>
  <c r="E21" i="19"/>
  <c r="BY20" i="19"/>
  <c r="BU20" i="19"/>
  <c r="BQ20" i="19"/>
  <c r="BM20" i="19"/>
  <c r="BI20" i="19"/>
  <c r="BE20" i="19"/>
  <c r="BA20" i="19"/>
  <c r="AV20" i="19"/>
  <c r="AQ20" i="19"/>
  <c r="AL20" i="19"/>
  <c r="AG20" i="19"/>
  <c r="AB20" i="19"/>
  <c r="W20" i="19"/>
  <c r="R20" i="19"/>
  <c r="M20" i="19"/>
  <c r="G20" i="19" s="1"/>
  <c r="H20" i="19"/>
  <c r="F20" i="19"/>
  <c r="E20" i="19"/>
  <c r="BY19" i="19"/>
  <c r="BU19" i="19"/>
  <c r="BQ19" i="19"/>
  <c r="BM19" i="19"/>
  <c r="BI19" i="19"/>
  <c r="BE19" i="19"/>
  <c r="BA19" i="19"/>
  <c r="AV19" i="19"/>
  <c r="AQ19" i="19"/>
  <c r="AL19" i="19"/>
  <c r="AG19" i="19"/>
  <c r="AB19" i="19"/>
  <c r="W19" i="19"/>
  <c r="R19" i="19"/>
  <c r="M19" i="19"/>
  <c r="G19" i="19" s="1"/>
  <c r="H19" i="19"/>
  <c r="F19" i="19"/>
  <c r="E19" i="19"/>
  <c r="BY18" i="19"/>
  <c r="BU18" i="19"/>
  <c r="BQ18" i="19"/>
  <c r="BM18" i="19"/>
  <c r="BI18" i="19"/>
  <c r="BE18" i="19"/>
  <c r="BA18" i="19"/>
  <c r="AV18" i="19"/>
  <c r="AQ18" i="19"/>
  <c r="AL18" i="19"/>
  <c r="AG18" i="19"/>
  <c r="AB18" i="19"/>
  <c r="G18" i="19" s="1"/>
  <c r="W18" i="19"/>
  <c r="R18" i="19"/>
  <c r="M18" i="19"/>
  <c r="H18" i="19"/>
  <c r="F18" i="19"/>
  <c r="E18" i="19"/>
  <c r="BY17" i="19"/>
  <c r="BU17" i="19"/>
  <c r="BQ17" i="19"/>
  <c r="BM17" i="19"/>
  <c r="BI17" i="19"/>
  <c r="BE17" i="19"/>
  <c r="BA17" i="19"/>
  <c r="AV17" i="19"/>
  <c r="AQ17" i="19"/>
  <c r="AG17" i="19"/>
  <c r="AB17" i="19"/>
  <c r="W17" i="19"/>
  <c r="R17" i="19"/>
  <c r="M17" i="19"/>
  <c r="G17" i="19" s="1"/>
  <c r="F17" i="19"/>
  <c r="E17" i="19"/>
  <c r="BY16" i="19"/>
  <c r="BU16" i="19"/>
  <c r="BQ16" i="19"/>
  <c r="BM16" i="19"/>
  <c r="BI16" i="19"/>
  <c r="BE16" i="19"/>
  <c r="BA16" i="19"/>
  <c r="AV16" i="19"/>
  <c r="AQ16" i="19"/>
  <c r="AL16" i="19"/>
  <c r="AG16" i="19"/>
  <c r="AB16" i="19"/>
  <c r="W16" i="19"/>
  <c r="R16" i="19"/>
  <c r="M16" i="19"/>
  <c r="G16" i="19" s="1"/>
  <c r="H16" i="19"/>
  <c r="F16" i="19"/>
  <c r="E16" i="19"/>
  <c r="BY15" i="19"/>
  <c r="BU15" i="19"/>
  <c r="BQ15" i="19"/>
  <c r="BM15" i="19"/>
  <c r="BI15" i="19"/>
  <c r="BE15" i="19"/>
  <c r="BA15" i="19"/>
  <c r="AV15" i="19"/>
  <c r="AQ15" i="19"/>
  <c r="AL15" i="19"/>
  <c r="AG15" i="19"/>
  <c r="AB15" i="19"/>
  <c r="G15" i="19" s="1"/>
  <c r="W15" i="19"/>
  <c r="R15" i="19"/>
  <c r="M15" i="19"/>
  <c r="H15" i="19"/>
  <c r="F15" i="19"/>
  <c r="E15" i="19"/>
  <c r="BY14" i="19"/>
  <c r="BU14" i="19"/>
  <c r="BQ14" i="19"/>
  <c r="BM14" i="19"/>
  <c r="BI14" i="19"/>
  <c r="BE14" i="19"/>
  <c r="BA14" i="19"/>
  <c r="AV14" i="19"/>
  <c r="AQ14" i="19"/>
  <c r="AL14" i="19"/>
  <c r="AG14" i="19"/>
  <c r="AB14" i="19"/>
  <c r="W14" i="19"/>
  <c r="R14" i="19"/>
  <c r="M14" i="19"/>
  <c r="H14" i="19"/>
  <c r="J14" i="19" s="1"/>
  <c r="G14" i="19"/>
  <c r="F14" i="19"/>
  <c r="E14" i="19"/>
  <c r="BY13" i="19"/>
  <c r="BU13" i="19"/>
  <c r="BQ13" i="19"/>
  <c r="BM13" i="19"/>
  <c r="BI13" i="19"/>
  <c r="BE13" i="19"/>
  <c r="BA13" i="19"/>
  <c r="AV13" i="19"/>
  <c r="AQ13" i="19"/>
  <c r="AL13" i="19"/>
  <c r="AG13" i="19"/>
  <c r="AB13" i="19"/>
  <c r="W13" i="19"/>
  <c r="R13" i="19"/>
  <c r="M13" i="19"/>
  <c r="G13" i="19" s="1"/>
  <c r="H13" i="19"/>
  <c r="J13" i="19" s="1"/>
  <c r="F13" i="19"/>
  <c r="E13" i="19"/>
  <c r="BY12" i="19"/>
  <c r="BU12" i="19"/>
  <c r="BQ12" i="19"/>
  <c r="BM12" i="19"/>
  <c r="BI12" i="19"/>
  <c r="BE12" i="19"/>
  <c r="BA12" i="19"/>
  <c r="AV12" i="19"/>
  <c r="AQ12" i="19"/>
  <c r="AL12" i="19"/>
  <c r="AG12" i="19"/>
  <c r="AB12" i="19"/>
  <c r="W12" i="19"/>
  <c r="R12" i="19"/>
  <c r="M12" i="19"/>
  <c r="G12" i="19" s="1"/>
  <c r="H12" i="19"/>
  <c r="F12" i="19"/>
  <c r="E12" i="19"/>
  <c r="BY11" i="19"/>
  <c r="BU11" i="19"/>
  <c r="BQ11" i="19"/>
  <c r="BM11" i="19"/>
  <c r="BI11" i="19"/>
  <c r="BE11" i="19"/>
  <c r="BA11" i="19"/>
  <c r="AV11" i="19"/>
  <c r="AQ11" i="19"/>
  <c r="AL11" i="19"/>
  <c r="AG11" i="19"/>
  <c r="AB11" i="19"/>
  <c r="W11" i="19"/>
  <c r="G11" i="19" s="1"/>
  <c r="R11" i="19"/>
  <c r="M11" i="19"/>
  <c r="H11" i="19"/>
  <c r="F11" i="19"/>
  <c r="E11" i="19"/>
  <c r="BY10" i="19"/>
  <c r="BU10" i="19"/>
  <c r="BQ10" i="19"/>
  <c r="BM10" i="19"/>
  <c r="BI10" i="19"/>
  <c r="BE10" i="19"/>
  <c r="BA10" i="19"/>
  <c r="AV10" i="19"/>
  <c r="AQ10" i="19"/>
  <c r="AL10" i="19"/>
  <c r="AG10" i="19"/>
  <c r="AB10" i="19"/>
  <c r="W10" i="19"/>
  <c r="R10" i="19"/>
  <c r="M10" i="19"/>
  <c r="G10" i="19" s="1"/>
  <c r="H10" i="19"/>
  <c r="F10" i="19"/>
  <c r="E10" i="19"/>
  <c r="BY9" i="19"/>
  <c r="BU9" i="19"/>
  <c r="BQ9" i="19"/>
  <c r="BM9" i="19"/>
  <c r="BI9" i="19"/>
  <c r="BE9" i="19"/>
  <c r="BA9" i="19"/>
  <c r="AV9" i="19"/>
  <c r="AQ9" i="19"/>
  <c r="AL9" i="19"/>
  <c r="AG9" i="19"/>
  <c r="AB9" i="19"/>
  <c r="W9" i="19"/>
  <c r="R9" i="19"/>
  <c r="M9" i="19"/>
  <c r="G9" i="19" s="1"/>
  <c r="H9" i="19"/>
  <c r="J9" i="19" s="1"/>
  <c r="F9" i="19"/>
  <c r="E9" i="19"/>
  <c r="BY8" i="19"/>
  <c r="BU8" i="19"/>
  <c r="BQ8" i="19"/>
  <c r="BM8" i="19"/>
  <c r="BI8" i="19"/>
  <c r="BE8" i="19"/>
  <c r="BA8" i="19"/>
  <c r="AV8" i="19"/>
  <c r="AQ8" i="19"/>
  <c r="AL8" i="19"/>
  <c r="AG8" i="19"/>
  <c r="AB8" i="19"/>
  <c r="W8" i="19"/>
  <c r="R8" i="19"/>
  <c r="M8" i="19"/>
  <c r="H8" i="19"/>
  <c r="F8" i="19"/>
  <c r="E8" i="19"/>
  <c r="BY7" i="19"/>
  <c r="BU7" i="19"/>
  <c r="BQ7" i="19"/>
  <c r="BM7" i="19"/>
  <c r="BI7" i="19"/>
  <c r="BE7" i="19"/>
  <c r="BA7" i="19"/>
  <c r="AV7" i="19"/>
  <c r="AQ7" i="19"/>
  <c r="AL7" i="19"/>
  <c r="AG7" i="19"/>
  <c r="AB7" i="19"/>
  <c r="W7" i="19"/>
  <c r="R7" i="19"/>
  <c r="G7" i="19" s="1"/>
  <c r="M7" i="19"/>
  <c r="H7" i="19"/>
  <c r="F7" i="19"/>
  <c r="E7" i="19"/>
  <c r="BY6" i="19"/>
  <c r="BU6" i="19"/>
  <c r="BQ6" i="19"/>
  <c r="BM6" i="19"/>
  <c r="BI6" i="19"/>
  <c r="BE6" i="19"/>
  <c r="BA6" i="19"/>
  <c r="AV6" i="19"/>
  <c r="AQ6" i="19"/>
  <c r="AL6" i="19"/>
  <c r="AG6" i="19"/>
  <c r="AB6" i="19"/>
  <c r="W6" i="19"/>
  <c r="R6" i="19"/>
  <c r="M6" i="19"/>
  <c r="G6" i="19" s="1"/>
  <c r="H6" i="19"/>
  <c r="F6" i="19"/>
  <c r="E6" i="19"/>
  <c r="BY5" i="19"/>
  <c r="BU5" i="19"/>
  <c r="BQ5" i="19"/>
  <c r="BM5" i="19"/>
  <c r="BI5" i="19"/>
  <c r="BE5" i="19"/>
  <c r="BA5" i="19"/>
  <c r="AV5" i="19"/>
  <c r="AQ5" i="19"/>
  <c r="AL5" i="19"/>
  <c r="AG5" i="19"/>
  <c r="AB5" i="19"/>
  <c r="W5" i="19"/>
  <c r="R5" i="19"/>
  <c r="M5" i="19"/>
  <c r="H5" i="19"/>
  <c r="F5" i="19"/>
  <c r="E5" i="19"/>
  <c r="BY4" i="19"/>
  <c r="BU4" i="19"/>
  <c r="BQ4" i="19"/>
  <c r="BM4" i="19"/>
  <c r="BI4" i="19"/>
  <c r="BE4" i="19"/>
  <c r="BA4" i="19"/>
  <c r="AV4" i="19"/>
  <c r="AQ4" i="19"/>
  <c r="AL4" i="19"/>
  <c r="AG4" i="19"/>
  <c r="AB4" i="19"/>
  <c r="W4" i="19"/>
  <c r="G4" i="19" s="1"/>
  <c r="R4" i="19"/>
  <c r="M4" i="19"/>
  <c r="H4" i="19"/>
  <c r="F4" i="19"/>
  <c r="E4" i="19"/>
  <c r="J4" i="19" s="1"/>
  <c r="BY3" i="19"/>
  <c r="BU3" i="19"/>
  <c r="BQ3" i="19"/>
  <c r="BM3" i="19"/>
  <c r="BI3" i="19"/>
  <c r="BE3" i="19"/>
  <c r="BA3" i="19"/>
  <c r="AV3" i="19"/>
  <c r="AQ3" i="19"/>
  <c r="AL3" i="19"/>
  <c r="AG3" i="19"/>
  <c r="AB3" i="19"/>
  <c r="W3" i="19"/>
  <c r="G3" i="19" s="1"/>
  <c r="R3" i="19"/>
  <c r="M3" i="19"/>
  <c r="H3" i="19"/>
  <c r="J3" i="19" s="1"/>
  <c r="F3" i="19"/>
  <c r="J22" i="19" l="1"/>
  <c r="J23" i="19"/>
  <c r="J15" i="19"/>
  <c r="J17" i="19"/>
  <c r="J10" i="19"/>
  <c r="J19" i="19"/>
  <c r="J12" i="19"/>
  <c r="J20" i="19"/>
  <c r="J24" i="19"/>
  <c r="J6" i="19"/>
  <c r="J18" i="19"/>
  <c r="J7" i="19"/>
  <c r="J11" i="19"/>
  <c r="J16" i="19"/>
  <c r="G8" i="19"/>
  <c r="J8" i="19"/>
  <c r="J5" i="19"/>
  <c r="G5" i="19"/>
  <c r="CB30" i="16"/>
  <c r="BX30" i="16"/>
  <c r="BT30" i="16"/>
  <c r="BP30" i="16"/>
  <c r="BK30" i="16"/>
  <c r="BF30" i="16"/>
  <c r="BA30" i="16"/>
  <c r="AV30" i="16"/>
  <c r="AQ30" i="16"/>
  <c r="AL30" i="16"/>
  <c r="AG30" i="16"/>
  <c r="AB30" i="16"/>
  <c r="W30" i="16"/>
  <c r="R30" i="16"/>
  <c r="M30" i="16"/>
  <c r="CB29" i="16"/>
  <c r="BX29" i="16"/>
  <c r="BT29" i="16"/>
  <c r="BP29" i="16"/>
  <c r="BK29" i="16"/>
  <c r="BF29" i="16"/>
  <c r="BA29" i="16"/>
  <c r="AV29" i="16"/>
  <c r="AQ29" i="16"/>
  <c r="AL29" i="16"/>
  <c r="AG29" i="16"/>
  <c r="AB29" i="16"/>
  <c r="W29" i="16"/>
  <c r="R29" i="16"/>
  <c r="M29" i="16"/>
  <c r="CB28" i="16"/>
  <c r="BX28" i="16"/>
  <c r="BT28" i="16"/>
  <c r="BP28" i="16"/>
  <c r="BK28" i="16"/>
  <c r="BF28" i="16"/>
  <c r="BA28" i="16"/>
  <c r="AV28" i="16"/>
  <c r="AQ28" i="16"/>
  <c r="AL28" i="16"/>
  <c r="AG28" i="16"/>
  <c r="AB28" i="16"/>
  <c r="W28" i="16"/>
  <c r="R28" i="16"/>
  <c r="M28" i="16"/>
  <c r="CB27" i="16"/>
  <c r="BX27" i="16"/>
  <c r="BT27" i="16"/>
  <c r="BP27" i="16"/>
  <c r="BK27" i="16"/>
  <c r="BF27" i="16"/>
  <c r="BA27" i="16"/>
  <c r="AV27" i="16"/>
  <c r="AQ27" i="16"/>
  <c r="AL27" i="16"/>
  <c r="AG27" i="16"/>
  <c r="AB27" i="16"/>
  <c r="W27" i="16"/>
  <c r="R27" i="16"/>
  <c r="M27" i="16"/>
  <c r="CB26" i="16"/>
  <c r="BX26" i="16"/>
  <c r="BT26" i="16"/>
  <c r="BP26" i="16"/>
  <c r="BK26" i="16"/>
  <c r="BF26" i="16"/>
  <c r="BA26" i="16"/>
  <c r="AV26" i="16"/>
  <c r="AQ26" i="16"/>
  <c r="AL26" i="16"/>
  <c r="AG26" i="16"/>
  <c r="AB26" i="16"/>
  <c r="W26" i="16"/>
  <c r="R26" i="16"/>
  <c r="M26" i="16"/>
  <c r="G26" i="16" s="1"/>
  <c r="CB25" i="16"/>
  <c r="BX25" i="16"/>
  <c r="BT25" i="16"/>
  <c r="BP25" i="16"/>
  <c r="BK25" i="16"/>
  <c r="BF25" i="16"/>
  <c r="BA25" i="16"/>
  <c r="AV25" i="16"/>
  <c r="AQ25" i="16"/>
  <c r="AL25" i="16"/>
  <c r="AG25" i="16"/>
  <c r="AB25" i="16"/>
  <c r="W25" i="16"/>
  <c r="R25" i="16"/>
  <c r="M25" i="16"/>
  <c r="H25" i="16"/>
  <c r="J25" i="16" s="1"/>
  <c r="F25" i="16"/>
  <c r="E25" i="16"/>
  <c r="CB24" i="16"/>
  <c r="BX24" i="16"/>
  <c r="BT24" i="16"/>
  <c r="BP24" i="16"/>
  <c r="BK24" i="16"/>
  <c r="BF24" i="16"/>
  <c r="BA24" i="16"/>
  <c r="AV24" i="16"/>
  <c r="AQ24" i="16"/>
  <c r="AL24" i="16"/>
  <c r="AG24" i="16"/>
  <c r="AB24" i="16"/>
  <c r="W24" i="16"/>
  <c r="R24" i="16"/>
  <c r="M24" i="16"/>
  <c r="H24" i="16"/>
  <c r="F24" i="16"/>
  <c r="E24" i="16"/>
  <c r="CB23" i="16"/>
  <c r="BX23" i="16"/>
  <c r="BT23" i="16"/>
  <c r="BP23" i="16"/>
  <c r="BK23" i="16"/>
  <c r="BF23" i="16"/>
  <c r="BA23" i="16"/>
  <c r="AV23" i="16"/>
  <c r="AQ23" i="16"/>
  <c r="AL23" i="16"/>
  <c r="AG23" i="16"/>
  <c r="AB23" i="16"/>
  <c r="W23" i="16"/>
  <c r="R23" i="16"/>
  <c r="M23" i="16"/>
  <c r="H23" i="16"/>
  <c r="F23" i="16"/>
  <c r="E23" i="16"/>
  <c r="CB22" i="16"/>
  <c r="BX22" i="16"/>
  <c r="BT22" i="16"/>
  <c r="BP22" i="16"/>
  <c r="BK22" i="16"/>
  <c r="BF22" i="16"/>
  <c r="BA22" i="16"/>
  <c r="AV22" i="16"/>
  <c r="AQ22" i="16"/>
  <c r="AL22" i="16"/>
  <c r="AG22" i="16"/>
  <c r="AB22" i="16"/>
  <c r="W22" i="16"/>
  <c r="R22" i="16"/>
  <c r="M22" i="16"/>
  <c r="H22" i="16"/>
  <c r="F22" i="16"/>
  <c r="E22" i="16"/>
  <c r="J22" i="16" s="1"/>
  <c r="CB21" i="16"/>
  <c r="BX21" i="16"/>
  <c r="BT21" i="16"/>
  <c r="BP21" i="16"/>
  <c r="BK21" i="16"/>
  <c r="BF21" i="16"/>
  <c r="BA21" i="16"/>
  <c r="AV21" i="16"/>
  <c r="AQ21" i="16"/>
  <c r="AL21" i="16"/>
  <c r="AG21" i="16"/>
  <c r="AB21" i="16"/>
  <c r="W21" i="16"/>
  <c r="R21" i="16"/>
  <c r="M21" i="16"/>
  <c r="H21" i="16"/>
  <c r="J21" i="16" s="1"/>
  <c r="F21" i="16"/>
  <c r="E21" i="16"/>
  <c r="CB20" i="16"/>
  <c r="BX20" i="16"/>
  <c r="BT20" i="16"/>
  <c r="BP20" i="16"/>
  <c r="BK20" i="16"/>
  <c r="BF20" i="16"/>
  <c r="BA20" i="16"/>
  <c r="AV20" i="16"/>
  <c r="AQ20" i="16"/>
  <c r="AL20" i="16"/>
  <c r="AG20" i="16"/>
  <c r="AB20" i="16"/>
  <c r="W20" i="16"/>
  <c r="R20" i="16"/>
  <c r="M20" i="16"/>
  <c r="G20" i="16" s="1"/>
  <c r="H20" i="16"/>
  <c r="F20" i="16"/>
  <c r="E20" i="16"/>
  <c r="CB19" i="16"/>
  <c r="BX19" i="16"/>
  <c r="BT19" i="16"/>
  <c r="BP19" i="16"/>
  <c r="BK19" i="16"/>
  <c r="BF19" i="16"/>
  <c r="BA19" i="16"/>
  <c r="AV19" i="16"/>
  <c r="AQ19" i="16"/>
  <c r="AL19" i="16"/>
  <c r="AG19" i="16"/>
  <c r="AB19" i="16"/>
  <c r="W19" i="16"/>
  <c r="R19" i="16"/>
  <c r="M19" i="16"/>
  <c r="H19" i="16"/>
  <c r="F19" i="16"/>
  <c r="E19" i="16"/>
  <c r="CB18" i="16"/>
  <c r="BX18" i="16"/>
  <c r="BT18" i="16"/>
  <c r="BP18" i="16"/>
  <c r="BK18" i="16"/>
  <c r="BF18" i="16"/>
  <c r="BA18" i="16"/>
  <c r="AV18" i="16"/>
  <c r="AQ18" i="16"/>
  <c r="AL18" i="16"/>
  <c r="AG18" i="16"/>
  <c r="AB18" i="16"/>
  <c r="W18" i="16"/>
  <c r="R18" i="16"/>
  <c r="M18" i="16"/>
  <c r="H18" i="16"/>
  <c r="F18" i="16"/>
  <c r="E18" i="16"/>
  <c r="CB17" i="16"/>
  <c r="BX17" i="16"/>
  <c r="BT17" i="16"/>
  <c r="BP17" i="16"/>
  <c r="BK17" i="16"/>
  <c r="BF17" i="16"/>
  <c r="BA17" i="16"/>
  <c r="AV17" i="16"/>
  <c r="AQ17" i="16"/>
  <c r="AL17" i="16"/>
  <c r="AG17" i="16"/>
  <c r="AB17" i="16"/>
  <c r="W17" i="16"/>
  <c r="R17" i="16"/>
  <c r="M17" i="16"/>
  <c r="G17" i="16" s="1"/>
  <c r="H17" i="16"/>
  <c r="J17" i="16" s="1"/>
  <c r="F17" i="16"/>
  <c r="E17" i="16"/>
  <c r="CB16" i="16"/>
  <c r="BX16" i="16"/>
  <c r="BT16" i="16"/>
  <c r="BP16" i="16"/>
  <c r="BK16" i="16"/>
  <c r="BF16" i="16"/>
  <c r="BA16" i="16"/>
  <c r="AV16" i="16"/>
  <c r="AQ16" i="16"/>
  <c r="AL16" i="16"/>
  <c r="AG16" i="16"/>
  <c r="AB16" i="16"/>
  <c r="W16" i="16"/>
  <c r="R16" i="16"/>
  <c r="M16" i="16"/>
  <c r="H16" i="16"/>
  <c r="F16" i="16"/>
  <c r="E16" i="16"/>
  <c r="CB15" i="16"/>
  <c r="BX15" i="16"/>
  <c r="BT15" i="16"/>
  <c r="BP15" i="16"/>
  <c r="BK15" i="16"/>
  <c r="BF15" i="16"/>
  <c r="BA15" i="16"/>
  <c r="AV15" i="16"/>
  <c r="AL15" i="16"/>
  <c r="AG15" i="16"/>
  <c r="AB15" i="16"/>
  <c r="W15" i="16"/>
  <c r="R15" i="16"/>
  <c r="M15" i="16"/>
  <c r="H15" i="16"/>
  <c r="F15" i="16"/>
  <c r="E15" i="16"/>
  <c r="CB14" i="16"/>
  <c r="BX14" i="16"/>
  <c r="BT14" i="16"/>
  <c r="BP14" i="16"/>
  <c r="BK14" i="16"/>
  <c r="BF14" i="16"/>
  <c r="BA14" i="16"/>
  <c r="AV14" i="16"/>
  <c r="AQ14" i="16"/>
  <c r="AL14" i="16"/>
  <c r="AG14" i="16"/>
  <c r="AB14" i="16"/>
  <c r="W14" i="16"/>
  <c r="R14" i="16"/>
  <c r="M14" i="16"/>
  <c r="H14" i="16"/>
  <c r="F14" i="16"/>
  <c r="E14" i="16"/>
  <c r="CB13" i="16"/>
  <c r="BX13" i="16"/>
  <c r="BT13" i="16"/>
  <c r="BP13" i="16"/>
  <c r="BK13" i="16"/>
  <c r="BF13" i="16"/>
  <c r="BA13" i="16"/>
  <c r="AV13" i="16"/>
  <c r="AQ13" i="16"/>
  <c r="AL13" i="16"/>
  <c r="AG13" i="16"/>
  <c r="AB13" i="16"/>
  <c r="W13" i="16"/>
  <c r="R13" i="16"/>
  <c r="M13" i="16"/>
  <c r="H13" i="16"/>
  <c r="J13" i="16" s="1"/>
  <c r="F13" i="16"/>
  <c r="E13" i="16"/>
  <c r="CB12" i="16"/>
  <c r="BX12" i="16"/>
  <c r="BT12" i="16"/>
  <c r="BP12" i="16"/>
  <c r="BK12" i="16"/>
  <c r="BF12" i="16"/>
  <c r="BA12" i="16"/>
  <c r="AV12" i="16"/>
  <c r="AQ12" i="16"/>
  <c r="AL12" i="16"/>
  <c r="AB12" i="16"/>
  <c r="W12" i="16"/>
  <c r="R12" i="16"/>
  <c r="M12" i="16"/>
  <c r="H12" i="16"/>
  <c r="F12" i="16"/>
  <c r="E12" i="16"/>
  <c r="CB11" i="16"/>
  <c r="BX11" i="16"/>
  <c r="BT11" i="16"/>
  <c r="BP11" i="16"/>
  <c r="BK11" i="16"/>
  <c r="BF11" i="16"/>
  <c r="BA11" i="16"/>
  <c r="AV11" i="16"/>
  <c r="AQ11" i="16"/>
  <c r="AL11" i="16"/>
  <c r="AG11" i="16"/>
  <c r="AB11" i="16"/>
  <c r="W11" i="16"/>
  <c r="R11" i="16"/>
  <c r="M11" i="16"/>
  <c r="H11" i="16"/>
  <c r="F11" i="16"/>
  <c r="E11" i="16"/>
  <c r="CB10" i="16"/>
  <c r="BX10" i="16"/>
  <c r="BT10" i="16"/>
  <c r="BP10" i="16"/>
  <c r="BK10" i="16"/>
  <c r="BF10" i="16"/>
  <c r="BA10" i="16"/>
  <c r="AV10" i="16"/>
  <c r="AQ10" i="16"/>
  <c r="AL10" i="16"/>
  <c r="AG10" i="16"/>
  <c r="AB10" i="16"/>
  <c r="W10" i="16"/>
  <c r="R10" i="16"/>
  <c r="M10" i="16"/>
  <c r="H10" i="16"/>
  <c r="F10" i="16"/>
  <c r="CB9" i="16"/>
  <c r="BX9" i="16"/>
  <c r="BT9" i="16"/>
  <c r="BP9" i="16"/>
  <c r="BK9" i="16"/>
  <c r="BF9" i="16"/>
  <c r="BA9" i="16"/>
  <c r="AV9" i="16"/>
  <c r="AQ9" i="16"/>
  <c r="AL9" i="16"/>
  <c r="AG9" i="16"/>
  <c r="AB9" i="16"/>
  <c r="W9" i="16"/>
  <c r="R9" i="16"/>
  <c r="M9" i="16"/>
  <c r="H9" i="16"/>
  <c r="F9" i="16"/>
  <c r="E9" i="16"/>
  <c r="CB8" i="16"/>
  <c r="BX8" i="16"/>
  <c r="BT8" i="16"/>
  <c r="BP8" i="16"/>
  <c r="BK8" i="16"/>
  <c r="BF8" i="16"/>
  <c r="BA8" i="16"/>
  <c r="AV8" i="16"/>
  <c r="AQ8" i="16"/>
  <c r="AL8" i="16"/>
  <c r="AG8" i="16"/>
  <c r="AB8" i="16"/>
  <c r="W8" i="16"/>
  <c r="R8" i="16"/>
  <c r="M8" i="16"/>
  <c r="H8" i="16"/>
  <c r="F8" i="16"/>
  <c r="E8" i="16"/>
  <c r="CB7" i="16"/>
  <c r="BX7" i="16"/>
  <c r="BT7" i="16"/>
  <c r="BP7" i="16"/>
  <c r="BK7" i="16"/>
  <c r="BF7" i="16"/>
  <c r="BA7" i="16"/>
  <c r="AV7" i="16"/>
  <c r="AQ7" i="16"/>
  <c r="AL7" i="16"/>
  <c r="AG7" i="16"/>
  <c r="AB7" i="16"/>
  <c r="W7" i="16"/>
  <c r="R7" i="16"/>
  <c r="M7" i="16"/>
  <c r="H7" i="16"/>
  <c r="F7" i="16"/>
  <c r="E7" i="16"/>
  <c r="CB6" i="16"/>
  <c r="BX6" i="16"/>
  <c r="BT6" i="16"/>
  <c r="BP6" i="16"/>
  <c r="BK6" i="16"/>
  <c r="BF6" i="16"/>
  <c r="BA6" i="16"/>
  <c r="AV6" i="16"/>
  <c r="AQ6" i="16"/>
  <c r="AL6" i="16"/>
  <c r="AG6" i="16"/>
  <c r="AB6" i="16"/>
  <c r="W6" i="16"/>
  <c r="R6" i="16"/>
  <c r="M6" i="16"/>
  <c r="H6" i="16"/>
  <c r="F6" i="16"/>
  <c r="E6" i="16"/>
  <c r="CB5" i="16"/>
  <c r="BX5" i="16"/>
  <c r="BT5" i="16"/>
  <c r="BP5" i="16"/>
  <c r="BK5" i="16"/>
  <c r="BF5" i="16"/>
  <c r="BA5" i="16"/>
  <c r="AV5" i="16"/>
  <c r="AQ5" i="16"/>
  <c r="AL5" i="16"/>
  <c r="AG5" i="16"/>
  <c r="AB5" i="16"/>
  <c r="W5" i="16"/>
  <c r="R5" i="16"/>
  <c r="M5" i="16"/>
  <c r="H5" i="16"/>
  <c r="F5" i="16"/>
  <c r="E5" i="16"/>
  <c r="CB4" i="16"/>
  <c r="BX4" i="16"/>
  <c r="BT4" i="16"/>
  <c r="BP4" i="16"/>
  <c r="BK4" i="16"/>
  <c r="BF4" i="16"/>
  <c r="BA4" i="16"/>
  <c r="AV4" i="16"/>
  <c r="AQ4" i="16"/>
  <c r="AL4" i="16"/>
  <c r="AG4" i="16"/>
  <c r="AB4" i="16"/>
  <c r="W4" i="16"/>
  <c r="R4" i="16"/>
  <c r="M4" i="16"/>
  <c r="H4" i="16"/>
  <c r="J4" i="16" s="1"/>
  <c r="F4" i="16"/>
  <c r="E4" i="16"/>
  <c r="CB3" i="16"/>
  <c r="BX3" i="16"/>
  <c r="BT3" i="16"/>
  <c r="BP3" i="16"/>
  <c r="BF3" i="16"/>
  <c r="BA3" i="16"/>
  <c r="AV3" i="16"/>
  <c r="AQ3" i="16"/>
  <c r="AL3" i="16"/>
  <c r="AG3" i="16"/>
  <c r="AB3" i="16"/>
  <c r="W3" i="16"/>
  <c r="R3" i="16"/>
  <c r="M3" i="16"/>
  <c r="H3" i="16"/>
  <c r="F3" i="16"/>
  <c r="E3" i="16"/>
  <c r="G24" i="16" l="1"/>
  <c r="G27" i="16"/>
  <c r="G11" i="16"/>
  <c r="G13" i="16"/>
  <c r="G21" i="16"/>
  <c r="G25" i="16"/>
  <c r="G4" i="16"/>
  <c r="G6" i="16"/>
  <c r="J14" i="16"/>
  <c r="G23" i="16"/>
  <c r="G14" i="16"/>
  <c r="G22" i="16"/>
  <c r="G10" i="16"/>
  <c r="G30" i="16"/>
  <c r="G3" i="16"/>
  <c r="G15" i="16"/>
  <c r="G19" i="16"/>
  <c r="G29" i="16"/>
  <c r="G28" i="16"/>
  <c r="J12" i="16"/>
  <c r="J19" i="16"/>
  <c r="J15" i="16"/>
  <c r="J23" i="16"/>
  <c r="J20" i="16"/>
  <c r="J24" i="16"/>
  <c r="J10" i="16"/>
  <c r="G18" i="16"/>
  <c r="J3" i="16"/>
  <c r="J11" i="16"/>
  <c r="G8" i="16"/>
  <c r="G12" i="16"/>
  <c r="J16" i="16"/>
  <c r="J18" i="16"/>
  <c r="G16" i="16"/>
  <c r="J8" i="16"/>
  <c r="J5" i="16"/>
  <c r="G5" i="16"/>
  <c r="G9" i="16"/>
  <c r="J7" i="16"/>
  <c r="J6" i="16"/>
  <c r="G7" i="16"/>
  <c r="J9" i="16"/>
  <c r="BZ30" i="11"/>
  <c r="BV30" i="11"/>
  <c r="BR30" i="11"/>
  <c r="BN30" i="11"/>
  <c r="BJ30" i="11"/>
  <c r="BF30" i="11"/>
  <c r="BA30" i="11"/>
  <c r="AV30" i="11"/>
  <c r="AQ30" i="11"/>
  <c r="AL30" i="11"/>
  <c r="AG30" i="11"/>
  <c r="AB30" i="11"/>
  <c r="W30" i="11"/>
  <c r="R30" i="11"/>
  <c r="M30" i="11"/>
  <c r="J30" i="11"/>
  <c r="BZ29" i="11"/>
  <c r="BV29" i="11"/>
  <c r="BR29" i="11"/>
  <c r="BN29" i="11"/>
  <c r="BJ29" i="11"/>
  <c r="BF29" i="11"/>
  <c r="BA29" i="11"/>
  <c r="AV29" i="11"/>
  <c r="AQ29" i="11"/>
  <c r="AL29" i="11"/>
  <c r="AG29" i="11"/>
  <c r="AB29" i="11"/>
  <c r="W29" i="11"/>
  <c r="R29" i="11"/>
  <c r="M29" i="11"/>
  <c r="J29" i="11"/>
  <c r="BZ28" i="11"/>
  <c r="BV28" i="11"/>
  <c r="BR28" i="11"/>
  <c r="BN28" i="11"/>
  <c r="BJ28" i="11"/>
  <c r="BF28" i="11"/>
  <c r="BA28" i="11"/>
  <c r="AV28" i="11"/>
  <c r="AQ28" i="11"/>
  <c r="AL28" i="11"/>
  <c r="AG28" i="11"/>
  <c r="AB28" i="11"/>
  <c r="W28" i="11"/>
  <c r="R28" i="11"/>
  <c r="M28" i="11"/>
  <c r="BZ27" i="11"/>
  <c r="BV27" i="11"/>
  <c r="BR27" i="11"/>
  <c r="BN27" i="11"/>
  <c r="BJ27" i="11"/>
  <c r="BF27" i="11"/>
  <c r="BA27" i="11"/>
  <c r="AV27" i="11"/>
  <c r="AQ27" i="11"/>
  <c r="AL27" i="11"/>
  <c r="AG27" i="11"/>
  <c r="AB27" i="11"/>
  <c r="W27" i="11"/>
  <c r="R27" i="11"/>
  <c r="M27" i="11"/>
  <c r="BZ26" i="11"/>
  <c r="BV26" i="11"/>
  <c r="BR26" i="11"/>
  <c r="BN26" i="11"/>
  <c r="BJ26" i="11"/>
  <c r="BF26" i="11"/>
  <c r="BA26" i="11"/>
  <c r="AV26" i="11"/>
  <c r="AQ26" i="11"/>
  <c r="AL26" i="11"/>
  <c r="AG26" i="11"/>
  <c r="G26" i="11" s="1"/>
  <c r="AB26" i="11"/>
  <c r="W26" i="11"/>
  <c r="R26" i="11"/>
  <c r="M26" i="11"/>
  <c r="BZ25" i="11"/>
  <c r="BV25" i="11"/>
  <c r="BR25" i="11"/>
  <c r="BN25" i="11"/>
  <c r="BJ25" i="11"/>
  <c r="BF25" i="11"/>
  <c r="BA25" i="11"/>
  <c r="AV25" i="11"/>
  <c r="AQ25" i="11"/>
  <c r="AL25" i="11"/>
  <c r="AG25" i="11"/>
  <c r="AB25" i="11"/>
  <c r="W25" i="11"/>
  <c r="R25" i="11"/>
  <c r="M25" i="11"/>
  <c r="G25" i="11" s="1"/>
  <c r="H25" i="11"/>
  <c r="F25" i="11"/>
  <c r="BZ24" i="11"/>
  <c r="BV24" i="11"/>
  <c r="BR24" i="11"/>
  <c r="BN24" i="11"/>
  <c r="BJ24" i="11"/>
  <c r="BF24" i="11"/>
  <c r="BA24" i="11"/>
  <c r="AV24" i="11"/>
  <c r="AQ24" i="11"/>
  <c r="AL24" i="11"/>
  <c r="AG24" i="11"/>
  <c r="AB24" i="11"/>
  <c r="W24" i="11"/>
  <c r="R24" i="11"/>
  <c r="G24" i="11" s="1"/>
  <c r="M24" i="11"/>
  <c r="H24" i="11"/>
  <c r="J24" i="11" s="1"/>
  <c r="F24" i="11"/>
  <c r="E24" i="11"/>
  <c r="BZ23" i="11"/>
  <c r="BV23" i="11"/>
  <c r="BR23" i="11"/>
  <c r="BN23" i="11"/>
  <c r="BJ23" i="11"/>
  <c r="BF23" i="11"/>
  <c r="BA23" i="11"/>
  <c r="AV23" i="11"/>
  <c r="AQ23" i="11"/>
  <c r="AL23" i="11"/>
  <c r="G23" i="11" s="1"/>
  <c r="AG23" i="11"/>
  <c r="AB23" i="11"/>
  <c r="W23" i="11"/>
  <c r="R23" i="11"/>
  <c r="M23" i="11"/>
  <c r="H23" i="11"/>
  <c r="F23" i="11"/>
  <c r="E23" i="11"/>
  <c r="BZ22" i="11"/>
  <c r="BV22" i="11"/>
  <c r="BR22" i="11"/>
  <c r="BN22" i="11"/>
  <c r="BJ22" i="11"/>
  <c r="BF22" i="11"/>
  <c r="BA22" i="11"/>
  <c r="AV22" i="11"/>
  <c r="AQ22" i="11"/>
  <c r="AL22" i="11"/>
  <c r="AG22" i="11"/>
  <c r="AB22" i="11"/>
  <c r="W22" i="11"/>
  <c r="R22" i="11"/>
  <c r="M22" i="11"/>
  <c r="H22" i="11"/>
  <c r="F22" i="11"/>
  <c r="E22" i="11"/>
  <c r="BZ21" i="11"/>
  <c r="BV21" i="11"/>
  <c r="BR21" i="11"/>
  <c r="BN21" i="11"/>
  <c r="BJ21" i="11"/>
  <c r="BF21" i="11"/>
  <c r="BA21" i="11"/>
  <c r="AV21" i="11"/>
  <c r="AQ21" i="11"/>
  <c r="AL21" i="11"/>
  <c r="AG21" i="11"/>
  <c r="AB21" i="11"/>
  <c r="W21" i="11"/>
  <c r="R21" i="11"/>
  <c r="M21" i="11"/>
  <c r="G21" i="11" s="1"/>
  <c r="H21" i="11"/>
  <c r="F21" i="11"/>
  <c r="E21" i="11"/>
  <c r="BZ20" i="11"/>
  <c r="BV20" i="11"/>
  <c r="BR20" i="11"/>
  <c r="BN20" i="11"/>
  <c r="BJ20" i="11"/>
  <c r="BF20" i="11"/>
  <c r="BA20" i="11"/>
  <c r="AV20" i="11"/>
  <c r="AQ20" i="11"/>
  <c r="AL20" i="11"/>
  <c r="AG20" i="11"/>
  <c r="AB20" i="11"/>
  <c r="W20" i="11"/>
  <c r="R20" i="11"/>
  <c r="M20" i="11"/>
  <c r="H20" i="11"/>
  <c r="J20" i="11" s="1"/>
  <c r="G20" i="11"/>
  <c r="F20" i="11"/>
  <c r="E20" i="11"/>
  <c r="BZ19" i="11"/>
  <c r="BV19" i="11"/>
  <c r="BR19" i="11"/>
  <c r="BN19" i="11"/>
  <c r="BJ19" i="11"/>
  <c r="BF19" i="11"/>
  <c r="BA19" i="11"/>
  <c r="AV19" i="11"/>
  <c r="AQ19" i="11"/>
  <c r="AL19" i="11"/>
  <c r="AG19" i="11"/>
  <c r="AB19" i="11"/>
  <c r="W19" i="11"/>
  <c r="R19" i="11"/>
  <c r="M19" i="11"/>
  <c r="G19" i="11" s="1"/>
  <c r="H19" i="11"/>
  <c r="F19" i="11"/>
  <c r="E19" i="11"/>
  <c r="BZ18" i="11"/>
  <c r="BV18" i="11"/>
  <c r="BR18" i="11"/>
  <c r="BN18" i="11"/>
  <c r="BJ18" i="11"/>
  <c r="BF18" i="11"/>
  <c r="BA18" i="11"/>
  <c r="AV18" i="11"/>
  <c r="AQ18" i="11"/>
  <c r="AL18" i="11"/>
  <c r="AG18" i="11"/>
  <c r="G18" i="11" s="1"/>
  <c r="AB18" i="11"/>
  <c r="W18" i="11"/>
  <c r="R18" i="11"/>
  <c r="M18" i="11"/>
  <c r="H18" i="11"/>
  <c r="F18" i="11"/>
  <c r="E18" i="11"/>
  <c r="BZ17" i="11"/>
  <c r="BV17" i="11"/>
  <c r="BR17" i="11"/>
  <c r="BN17" i="11"/>
  <c r="BJ17" i="11"/>
  <c r="BF17" i="11"/>
  <c r="BA17" i="11"/>
  <c r="AV17" i="11"/>
  <c r="AQ17" i="11"/>
  <c r="AL17" i="11"/>
  <c r="AG17" i="11"/>
  <c r="AB17" i="11"/>
  <c r="W17" i="11"/>
  <c r="R17" i="11"/>
  <c r="M17" i="11"/>
  <c r="H17" i="11"/>
  <c r="F17" i="11"/>
  <c r="E17" i="11"/>
  <c r="BZ16" i="11"/>
  <c r="BV16" i="11"/>
  <c r="BR16" i="11"/>
  <c r="BN16" i="11"/>
  <c r="BJ16" i="11"/>
  <c r="BF16" i="11"/>
  <c r="BA16" i="11"/>
  <c r="AV16" i="11"/>
  <c r="AQ16" i="11"/>
  <c r="AL16" i="11"/>
  <c r="AG16" i="11"/>
  <c r="AB16" i="11"/>
  <c r="W16" i="11"/>
  <c r="R16" i="11"/>
  <c r="G16" i="11" s="1"/>
  <c r="M16" i="11"/>
  <c r="H16" i="11"/>
  <c r="F16" i="11"/>
  <c r="E16" i="11"/>
  <c r="BZ15" i="11"/>
  <c r="BV15" i="11"/>
  <c r="BR15" i="11"/>
  <c r="BN15" i="11"/>
  <c r="BJ15" i="11"/>
  <c r="BF15" i="11"/>
  <c r="BA15" i="11"/>
  <c r="AV15" i="11"/>
  <c r="AQ15" i="11"/>
  <c r="AL15" i="11"/>
  <c r="G15" i="11" s="1"/>
  <c r="AG15" i="11"/>
  <c r="AB15" i="11"/>
  <c r="W15" i="11"/>
  <c r="R15" i="11"/>
  <c r="M15" i="11"/>
  <c r="H15" i="11"/>
  <c r="F15" i="11"/>
  <c r="E15" i="11"/>
  <c r="J15" i="11" s="1"/>
  <c r="BZ14" i="11"/>
  <c r="BV14" i="11"/>
  <c r="BR14" i="11"/>
  <c r="BN14" i="11"/>
  <c r="BJ14" i="11"/>
  <c r="BF14" i="11"/>
  <c r="BA14" i="11"/>
  <c r="AV14" i="11"/>
  <c r="AQ14" i="11"/>
  <c r="AL14" i="11"/>
  <c r="AG14" i="11"/>
  <c r="AB14" i="11"/>
  <c r="W14" i="11"/>
  <c r="R14" i="11"/>
  <c r="M14" i="11"/>
  <c r="G14" i="11" s="1"/>
  <c r="H14" i="11"/>
  <c r="J14" i="11" s="1"/>
  <c r="F14" i="11"/>
  <c r="E14" i="11"/>
  <c r="BZ13" i="11"/>
  <c r="BV13" i="11"/>
  <c r="BR13" i="11"/>
  <c r="BN13" i="11"/>
  <c r="BJ13" i="11"/>
  <c r="BF13" i="11"/>
  <c r="BA13" i="11"/>
  <c r="AV13" i="11"/>
  <c r="AQ13" i="11"/>
  <c r="AL13" i="11"/>
  <c r="AG13" i="11"/>
  <c r="AB13" i="11"/>
  <c r="W13" i="11"/>
  <c r="R13" i="11"/>
  <c r="M13" i="11"/>
  <c r="H13" i="11"/>
  <c r="F13" i="11"/>
  <c r="E13" i="11"/>
  <c r="BZ12" i="11"/>
  <c r="BV12" i="11"/>
  <c r="BR12" i="11"/>
  <c r="BN12" i="11"/>
  <c r="BJ12" i="11"/>
  <c r="BF12" i="11"/>
  <c r="BA12" i="11"/>
  <c r="AV12" i="11"/>
  <c r="AQ12" i="11"/>
  <c r="AL12" i="11"/>
  <c r="AG12" i="11"/>
  <c r="AB12" i="11"/>
  <c r="W12" i="11"/>
  <c r="R12" i="11"/>
  <c r="M12" i="11"/>
  <c r="G12" i="11" s="1"/>
  <c r="H12" i="11"/>
  <c r="F12" i="11"/>
  <c r="E12" i="11"/>
  <c r="BZ11" i="11"/>
  <c r="BV11" i="11"/>
  <c r="BR11" i="11"/>
  <c r="BN11" i="11"/>
  <c r="BJ11" i="11"/>
  <c r="BF11" i="11"/>
  <c r="BA11" i="11"/>
  <c r="AV11" i="11"/>
  <c r="AQ11" i="11"/>
  <c r="AL11" i="11"/>
  <c r="G11" i="11" s="1"/>
  <c r="AG11" i="11"/>
  <c r="AB11" i="11"/>
  <c r="W11" i="11"/>
  <c r="R11" i="11"/>
  <c r="M11" i="11"/>
  <c r="H11" i="11"/>
  <c r="F11" i="11"/>
  <c r="E11" i="11"/>
  <c r="BZ10" i="11"/>
  <c r="BV10" i="11"/>
  <c r="BR10" i="11"/>
  <c r="BN10" i="11"/>
  <c r="BJ10" i="11"/>
  <c r="BF10" i="11"/>
  <c r="BA10" i="11"/>
  <c r="AV10" i="11"/>
  <c r="AQ10" i="11"/>
  <c r="AL10" i="11"/>
  <c r="AG10" i="11"/>
  <c r="AB10" i="11"/>
  <c r="W10" i="11"/>
  <c r="R10" i="11"/>
  <c r="M10" i="11"/>
  <c r="G10" i="11" s="1"/>
  <c r="H10" i="11"/>
  <c r="J10" i="11" s="1"/>
  <c r="F10" i="11"/>
  <c r="E10" i="11"/>
  <c r="BZ9" i="11"/>
  <c r="BV9" i="11"/>
  <c r="BR9" i="11"/>
  <c r="BN9" i="11"/>
  <c r="BJ9" i="11"/>
  <c r="BF9" i="11"/>
  <c r="BA9" i="11"/>
  <c r="AV9" i="11"/>
  <c r="AQ9" i="11"/>
  <c r="AL9" i="11"/>
  <c r="AG9" i="11"/>
  <c r="AB9" i="11"/>
  <c r="G9" i="11" s="1"/>
  <c r="W9" i="11"/>
  <c r="R9" i="11"/>
  <c r="M9" i="11"/>
  <c r="H9" i="11"/>
  <c r="F9" i="11"/>
  <c r="E9" i="11"/>
  <c r="BZ8" i="11"/>
  <c r="BV8" i="11"/>
  <c r="BR8" i="11"/>
  <c r="BN8" i="11"/>
  <c r="BJ8" i="11"/>
  <c r="BF8" i="11"/>
  <c r="BA8" i="11"/>
  <c r="AV8" i="11"/>
  <c r="AQ8" i="11"/>
  <c r="AL8" i="11"/>
  <c r="AG8" i="11"/>
  <c r="G8" i="11" s="1"/>
  <c r="AB8" i="11"/>
  <c r="W8" i="11"/>
  <c r="R8" i="11"/>
  <c r="M8" i="11"/>
  <c r="H8" i="11"/>
  <c r="F8" i="11"/>
  <c r="E8" i="11"/>
  <c r="BZ7" i="11"/>
  <c r="BV7" i="11"/>
  <c r="BR7" i="11"/>
  <c r="BN7" i="11"/>
  <c r="BJ7" i="11"/>
  <c r="BF7" i="11"/>
  <c r="BA7" i="11"/>
  <c r="AV7" i="11"/>
  <c r="AQ7" i="11"/>
  <c r="AL7" i="11"/>
  <c r="AG7" i="11"/>
  <c r="AB7" i="11"/>
  <c r="W7" i="11"/>
  <c r="R7" i="11"/>
  <c r="M7" i="11"/>
  <c r="H7" i="11"/>
  <c r="F7" i="11"/>
  <c r="E7" i="11"/>
  <c r="BZ6" i="11"/>
  <c r="BV6" i="11"/>
  <c r="BR6" i="11"/>
  <c r="BN6" i="11"/>
  <c r="BJ6" i="11"/>
  <c r="BF6" i="11"/>
  <c r="BA6" i="11"/>
  <c r="AV6" i="11"/>
  <c r="AQ6" i="11"/>
  <c r="AL6" i="11"/>
  <c r="AG6" i="11"/>
  <c r="G6" i="11" s="1"/>
  <c r="AB6" i="11"/>
  <c r="W6" i="11"/>
  <c r="R6" i="11"/>
  <c r="M6" i="11"/>
  <c r="H6" i="11"/>
  <c r="F6" i="11"/>
  <c r="E6" i="11"/>
  <c r="BZ5" i="11"/>
  <c r="BV5" i="11"/>
  <c r="BR5" i="11"/>
  <c r="BN5" i="11"/>
  <c r="BJ5" i="11"/>
  <c r="BF5" i="11"/>
  <c r="BA5" i="11"/>
  <c r="AV5" i="11"/>
  <c r="AQ5" i="11"/>
  <c r="AL5" i="11"/>
  <c r="AG5" i="11"/>
  <c r="AB5" i="11"/>
  <c r="W5" i="11"/>
  <c r="R5" i="11"/>
  <c r="M5" i="11"/>
  <c r="G5" i="11" s="1"/>
  <c r="H5" i="11"/>
  <c r="F5" i="11"/>
  <c r="E5" i="11"/>
  <c r="BZ4" i="11"/>
  <c r="BV4" i="11"/>
  <c r="BR4" i="11"/>
  <c r="BN4" i="11"/>
  <c r="BJ4" i="11"/>
  <c r="BF4" i="11"/>
  <c r="BA4" i="11"/>
  <c r="AV4" i="11"/>
  <c r="AQ4" i="11"/>
  <c r="AL4" i="11"/>
  <c r="AG4" i="11"/>
  <c r="AB4" i="11"/>
  <c r="W4" i="11"/>
  <c r="R4" i="11"/>
  <c r="M4" i="11"/>
  <c r="G4" i="11" s="1"/>
  <c r="H4" i="11"/>
  <c r="J4" i="11" s="1"/>
  <c r="F4" i="11"/>
  <c r="E4" i="11"/>
  <c r="BZ3" i="11"/>
  <c r="BV3" i="11"/>
  <c r="BR3" i="11"/>
  <c r="BN3" i="11"/>
  <c r="BJ3" i="11"/>
  <c r="BF3" i="11"/>
  <c r="BA3" i="11"/>
  <c r="AV3" i="11"/>
  <c r="AQ3" i="11"/>
  <c r="AL3" i="11"/>
  <c r="G3" i="11" s="1"/>
  <c r="AG3" i="11"/>
  <c r="AB3" i="11"/>
  <c r="W3" i="11"/>
  <c r="R3" i="11"/>
  <c r="M3" i="11"/>
  <c r="H3" i="11"/>
  <c r="J3" i="11" s="1"/>
  <c r="F3" i="11"/>
  <c r="E3" i="11"/>
  <c r="J8" i="11" l="1"/>
  <c r="J12" i="11"/>
  <c r="J16" i="11"/>
  <c r="J9" i="11"/>
  <c r="J21" i="11"/>
  <c r="J18" i="11"/>
  <c r="J11" i="11"/>
  <c r="J23" i="11"/>
  <c r="J7" i="11"/>
  <c r="G7" i="11"/>
  <c r="J6" i="11"/>
  <c r="J5" i="11"/>
  <c r="G13" i="11"/>
  <c r="G17" i="11"/>
  <c r="J17" i="11"/>
  <c r="J25" i="11"/>
  <c r="J19" i="11"/>
  <c r="J22" i="11"/>
  <c r="G22" i="11"/>
  <c r="J13" i="11"/>
  <c r="CA30" i="5"/>
  <c r="BW30" i="5"/>
  <c r="BS30" i="5"/>
  <c r="BO30" i="5"/>
  <c r="BK30" i="5"/>
  <c r="BF30" i="5"/>
  <c r="BA30" i="5"/>
  <c r="AV30" i="5"/>
  <c r="AQ30" i="5"/>
  <c r="AL30" i="5"/>
  <c r="AG30" i="5"/>
  <c r="AB30" i="5"/>
  <c r="W30" i="5"/>
  <c r="R30" i="5"/>
  <c r="M30" i="5"/>
  <c r="J30" i="5"/>
  <c r="CA29" i="5"/>
  <c r="BW29" i="5"/>
  <c r="BS29" i="5"/>
  <c r="BO29" i="5"/>
  <c r="BK29" i="5"/>
  <c r="BF29" i="5"/>
  <c r="BA29" i="5"/>
  <c r="AV29" i="5"/>
  <c r="AQ29" i="5"/>
  <c r="AL29" i="5"/>
  <c r="AG29" i="5"/>
  <c r="AB29" i="5"/>
  <c r="W29" i="5"/>
  <c r="R29" i="5"/>
  <c r="M29" i="5"/>
  <c r="J29" i="5"/>
  <c r="CA28" i="5"/>
  <c r="BW28" i="5"/>
  <c r="BS28" i="5"/>
  <c r="BO28" i="5"/>
  <c r="BK28" i="5"/>
  <c r="BF28" i="5"/>
  <c r="BA28" i="5"/>
  <c r="AV28" i="5"/>
  <c r="AQ28" i="5"/>
  <c r="AL28" i="5"/>
  <c r="AG28" i="5"/>
  <c r="AB28" i="5"/>
  <c r="W28" i="5"/>
  <c r="M28" i="5"/>
  <c r="CA27" i="5"/>
  <c r="BW27" i="5"/>
  <c r="BS27" i="5"/>
  <c r="BO27" i="5"/>
  <c r="BK27" i="5"/>
  <c r="BF27" i="5"/>
  <c r="BA27" i="5"/>
  <c r="AV27" i="5"/>
  <c r="AQ27" i="5"/>
  <c r="AL27" i="5"/>
  <c r="AG27" i="5"/>
  <c r="AB27" i="5"/>
  <c r="W27" i="5"/>
  <c r="G27" i="5" s="1"/>
  <c r="R27" i="5"/>
  <c r="M27" i="5"/>
  <c r="J27" i="5"/>
  <c r="CA26" i="5"/>
  <c r="BW26" i="5"/>
  <c r="BS26" i="5"/>
  <c r="BO26" i="5"/>
  <c r="BF26" i="5"/>
  <c r="BA26" i="5"/>
  <c r="AV26" i="5"/>
  <c r="AQ26" i="5"/>
  <c r="AL26" i="5"/>
  <c r="AG26" i="5"/>
  <c r="AB26" i="5"/>
  <c r="W26" i="5"/>
  <c r="R26" i="5"/>
  <c r="M26" i="5"/>
  <c r="CA25" i="5"/>
  <c r="BW25" i="5"/>
  <c r="BS25" i="5"/>
  <c r="BO25" i="5"/>
  <c r="BK25" i="5"/>
  <c r="BF25" i="5"/>
  <c r="BA25" i="5"/>
  <c r="AV25" i="5"/>
  <c r="AQ25" i="5"/>
  <c r="AL25" i="5"/>
  <c r="AG25" i="5"/>
  <c r="AB25" i="5"/>
  <c r="W25" i="5"/>
  <c r="R25" i="5"/>
  <c r="M25" i="5"/>
  <c r="H25" i="5"/>
  <c r="F25" i="5"/>
  <c r="E25" i="5"/>
  <c r="CA24" i="5"/>
  <c r="BW24" i="5"/>
  <c r="BS24" i="5"/>
  <c r="BO24" i="5"/>
  <c r="BK24" i="5"/>
  <c r="BF24" i="5"/>
  <c r="BA24" i="5"/>
  <c r="AV24" i="5"/>
  <c r="AQ24" i="5"/>
  <c r="AL24" i="5"/>
  <c r="AG24" i="5"/>
  <c r="AB24" i="5"/>
  <c r="W24" i="5"/>
  <c r="R24" i="5"/>
  <c r="M24" i="5"/>
  <c r="G24" i="5" s="1"/>
  <c r="H24" i="5"/>
  <c r="F24" i="5"/>
  <c r="E24" i="5"/>
  <c r="CA23" i="5"/>
  <c r="BW23" i="5"/>
  <c r="BS23" i="5"/>
  <c r="BO23" i="5"/>
  <c r="BK23" i="5"/>
  <c r="BF23" i="5"/>
  <c r="BA23" i="5"/>
  <c r="AV23" i="5"/>
  <c r="AQ23" i="5"/>
  <c r="AL23" i="5"/>
  <c r="AG23" i="5"/>
  <c r="AB23" i="5"/>
  <c r="W23" i="5"/>
  <c r="R23" i="5"/>
  <c r="M23" i="5"/>
  <c r="G23" i="5" s="1"/>
  <c r="H23" i="5"/>
  <c r="F23" i="5"/>
  <c r="E23" i="5"/>
  <c r="CA22" i="5"/>
  <c r="BW22" i="5"/>
  <c r="BS22" i="5"/>
  <c r="BO22" i="5"/>
  <c r="BK22" i="5"/>
  <c r="BF22" i="5"/>
  <c r="BA22" i="5"/>
  <c r="AV22" i="5"/>
  <c r="AQ22" i="5"/>
  <c r="AL22" i="5"/>
  <c r="AG22" i="5"/>
  <c r="AB22" i="5"/>
  <c r="W22" i="5"/>
  <c r="R22" i="5"/>
  <c r="M22" i="5"/>
  <c r="H22" i="5"/>
  <c r="F22" i="5"/>
  <c r="E22" i="5"/>
  <c r="CA21" i="5"/>
  <c r="BW21" i="5"/>
  <c r="BS21" i="5"/>
  <c r="BO21" i="5"/>
  <c r="BK21" i="5"/>
  <c r="BF21" i="5"/>
  <c r="BA21" i="5"/>
  <c r="AV21" i="5"/>
  <c r="AQ21" i="5"/>
  <c r="AL21" i="5"/>
  <c r="AG21" i="5"/>
  <c r="AB21" i="5"/>
  <c r="W21" i="5"/>
  <c r="R21" i="5"/>
  <c r="M21" i="5"/>
  <c r="G21" i="5" s="1"/>
  <c r="H21" i="5"/>
  <c r="F21" i="5"/>
  <c r="E21" i="5"/>
  <c r="CA20" i="5"/>
  <c r="BW20" i="5"/>
  <c r="BS20" i="5"/>
  <c r="BO20" i="5"/>
  <c r="BK20" i="5"/>
  <c r="BF20" i="5"/>
  <c r="BA20" i="5"/>
  <c r="AV20" i="5"/>
  <c r="AQ20" i="5"/>
  <c r="AL20" i="5"/>
  <c r="AG20" i="5"/>
  <c r="AB20" i="5"/>
  <c r="W20" i="5"/>
  <c r="R20" i="5"/>
  <c r="M20" i="5"/>
  <c r="H20" i="5"/>
  <c r="F20" i="5"/>
  <c r="E20" i="5"/>
  <c r="CA19" i="5"/>
  <c r="BW19" i="5"/>
  <c r="BS19" i="5"/>
  <c r="BO19" i="5"/>
  <c r="BK19" i="5"/>
  <c r="BF19" i="5"/>
  <c r="BA19" i="5"/>
  <c r="AV19" i="5"/>
  <c r="AQ19" i="5"/>
  <c r="AL19" i="5"/>
  <c r="AG19" i="5"/>
  <c r="AB19" i="5"/>
  <c r="W19" i="5"/>
  <c r="R19" i="5"/>
  <c r="M19" i="5"/>
  <c r="H19" i="5"/>
  <c r="F19" i="5"/>
  <c r="E19" i="5"/>
  <c r="CA18" i="5"/>
  <c r="BW18" i="5"/>
  <c r="BS18" i="5"/>
  <c r="BO18" i="5"/>
  <c r="BK18" i="5"/>
  <c r="BF18" i="5"/>
  <c r="BA18" i="5"/>
  <c r="AV18" i="5"/>
  <c r="AQ18" i="5"/>
  <c r="AL18" i="5"/>
  <c r="AB18" i="5"/>
  <c r="W18" i="5"/>
  <c r="R18" i="5"/>
  <c r="M18" i="5"/>
  <c r="H18" i="5"/>
  <c r="F18" i="5"/>
  <c r="E18" i="5"/>
  <c r="CA17" i="5"/>
  <c r="BW17" i="5"/>
  <c r="BS17" i="5"/>
  <c r="BO17" i="5"/>
  <c r="BK17" i="5"/>
  <c r="BF17" i="5"/>
  <c r="BA17" i="5"/>
  <c r="AV17" i="5"/>
  <c r="AQ17" i="5"/>
  <c r="AL17" i="5"/>
  <c r="AG17" i="5"/>
  <c r="AB17" i="5"/>
  <c r="W17" i="5"/>
  <c r="R17" i="5"/>
  <c r="G17" i="5" s="1"/>
  <c r="M17" i="5"/>
  <c r="H17" i="5"/>
  <c r="F17" i="5"/>
  <c r="E17" i="5"/>
  <c r="CA16" i="5"/>
  <c r="BW16" i="5"/>
  <c r="BS16" i="5"/>
  <c r="BO16" i="5"/>
  <c r="BK16" i="5"/>
  <c r="BF16" i="5"/>
  <c r="BA16" i="5"/>
  <c r="AV16" i="5"/>
  <c r="AQ16" i="5"/>
  <c r="AL16" i="5"/>
  <c r="AG16" i="5"/>
  <c r="AB16" i="5"/>
  <c r="W16" i="5"/>
  <c r="R16" i="5"/>
  <c r="M16" i="5"/>
  <c r="G16" i="5" s="1"/>
  <c r="H16" i="5"/>
  <c r="F16" i="5"/>
  <c r="CA15" i="5"/>
  <c r="BW15" i="5"/>
  <c r="BS15" i="5"/>
  <c r="BO15" i="5"/>
  <c r="BK15" i="5"/>
  <c r="BF15" i="5"/>
  <c r="BA15" i="5"/>
  <c r="AV15" i="5"/>
  <c r="AQ15" i="5"/>
  <c r="AL15" i="5"/>
  <c r="AG15" i="5"/>
  <c r="AB15" i="5"/>
  <c r="W15" i="5"/>
  <c r="R15" i="5"/>
  <c r="M15" i="5"/>
  <c r="G15" i="5" s="1"/>
  <c r="H15" i="5"/>
  <c r="F15" i="5"/>
  <c r="E15" i="5"/>
  <c r="CA14" i="5"/>
  <c r="BW14" i="5"/>
  <c r="BS14" i="5"/>
  <c r="BO14" i="5"/>
  <c r="BK14" i="5"/>
  <c r="BF14" i="5"/>
  <c r="BA14" i="5"/>
  <c r="AV14" i="5"/>
  <c r="AQ14" i="5"/>
  <c r="AL14" i="5"/>
  <c r="AG14" i="5"/>
  <c r="AB14" i="5"/>
  <c r="W14" i="5"/>
  <c r="R14" i="5"/>
  <c r="M14" i="5"/>
  <c r="G14" i="5" s="1"/>
  <c r="H14" i="5"/>
  <c r="F14" i="5"/>
  <c r="E14" i="5"/>
  <c r="CA13" i="5"/>
  <c r="BW13" i="5"/>
  <c r="BS13" i="5"/>
  <c r="BO13" i="5"/>
  <c r="BK13" i="5"/>
  <c r="BF13" i="5"/>
  <c r="BA13" i="5"/>
  <c r="AV13" i="5"/>
  <c r="AQ13" i="5"/>
  <c r="AL13" i="5"/>
  <c r="AG13" i="5"/>
  <c r="AB13" i="5"/>
  <c r="W13" i="5"/>
  <c r="R13" i="5"/>
  <c r="M13" i="5"/>
  <c r="H13" i="5"/>
  <c r="F13" i="5"/>
  <c r="E13" i="5"/>
  <c r="CA12" i="5"/>
  <c r="BW12" i="5"/>
  <c r="BS12" i="5"/>
  <c r="BO12" i="5"/>
  <c r="BK12" i="5"/>
  <c r="H12" i="5" s="1"/>
  <c r="BF12" i="5"/>
  <c r="BA12" i="5"/>
  <c r="AV12" i="5"/>
  <c r="AQ12" i="5"/>
  <c r="AL12" i="5"/>
  <c r="AG12" i="5"/>
  <c r="AB12" i="5"/>
  <c r="W12" i="5"/>
  <c r="G12" i="5" s="1"/>
  <c r="R12" i="5"/>
  <c r="M12" i="5"/>
  <c r="F12" i="5"/>
  <c r="E12" i="5"/>
  <c r="CA11" i="5"/>
  <c r="BW11" i="5"/>
  <c r="BS11" i="5"/>
  <c r="BO11" i="5"/>
  <c r="BK11" i="5"/>
  <c r="BF11" i="5"/>
  <c r="BA11" i="5"/>
  <c r="AV11" i="5"/>
  <c r="AQ11" i="5"/>
  <c r="AL11" i="5"/>
  <c r="AG11" i="5"/>
  <c r="AB11" i="5"/>
  <c r="W11" i="5"/>
  <c r="R11" i="5"/>
  <c r="M11" i="5"/>
  <c r="H11" i="5"/>
  <c r="F11" i="5"/>
  <c r="E11" i="5"/>
  <c r="CA10" i="5"/>
  <c r="BW10" i="5"/>
  <c r="BS10" i="5"/>
  <c r="BO10" i="5"/>
  <c r="BK10" i="5"/>
  <c r="BF10" i="5"/>
  <c r="BA10" i="5"/>
  <c r="AV10" i="5"/>
  <c r="AQ10" i="5"/>
  <c r="AL10" i="5"/>
  <c r="AG10" i="5"/>
  <c r="AB10" i="5"/>
  <c r="W10" i="5"/>
  <c r="R10" i="5"/>
  <c r="M10" i="5"/>
  <c r="H10" i="5"/>
  <c r="F10" i="5"/>
  <c r="E10" i="5"/>
  <c r="CA9" i="5"/>
  <c r="BW9" i="5"/>
  <c r="BS9" i="5"/>
  <c r="BO9" i="5"/>
  <c r="BK9" i="5"/>
  <c r="BF9" i="5"/>
  <c r="BA9" i="5"/>
  <c r="AV9" i="5"/>
  <c r="AQ9" i="5"/>
  <c r="AL9" i="5"/>
  <c r="AG9" i="5"/>
  <c r="AB9" i="5"/>
  <c r="W9" i="5"/>
  <c r="R9" i="5"/>
  <c r="M9" i="5"/>
  <c r="H9" i="5"/>
  <c r="F9" i="5"/>
  <c r="E9" i="5"/>
  <c r="CA8" i="5"/>
  <c r="BW8" i="5"/>
  <c r="BS8" i="5"/>
  <c r="BO8" i="5"/>
  <c r="BK8" i="5"/>
  <c r="BF8" i="5"/>
  <c r="BA8" i="5"/>
  <c r="AV8" i="5"/>
  <c r="AQ8" i="5"/>
  <c r="AL8" i="5"/>
  <c r="AG8" i="5"/>
  <c r="AB8" i="5"/>
  <c r="W8" i="5"/>
  <c r="R8" i="5"/>
  <c r="M8" i="5"/>
  <c r="H8" i="5"/>
  <c r="G8" i="5"/>
  <c r="F8" i="5"/>
  <c r="E8" i="5"/>
  <c r="CA7" i="5"/>
  <c r="BW7" i="5"/>
  <c r="BS7" i="5"/>
  <c r="BO7" i="5"/>
  <c r="BK7" i="5"/>
  <c r="BF7" i="5"/>
  <c r="BA7" i="5"/>
  <c r="AV7" i="5"/>
  <c r="AQ7" i="5"/>
  <c r="AL7" i="5"/>
  <c r="AG7" i="5"/>
  <c r="AB7" i="5"/>
  <c r="W7" i="5"/>
  <c r="R7" i="5"/>
  <c r="M7" i="5"/>
  <c r="H7" i="5"/>
  <c r="F7" i="5"/>
  <c r="E7" i="5"/>
  <c r="CA6" i="5"/>
  <c r="BW6" i="5"/>
  <c r="BS6" i="5"/>
  <c r="BO6" i="5"/>
  <c r="BK6" i="5"/>
  <c r="BF6" i="5"/>
  <c r="BA6" i="5"/>
  <c r="AV6" i="5"/>
  <c r="AQ6" i="5"/>
  <c r="AL6" i="5"/>
  <c r="AG6" i="5"/>
  <c r="AB6" i="5"/>
  <c r="W6" i="5"/>
  <c r="R6" i="5"/>
  <c r="M6" i="5"/>
  <c r="H6" i="5"/>
  <c r="F6" i="5"/>
  <c r="E6" i="5"/>
  <c r="CA5" i="5"/>
  <c r="BW5" i="5"/>
  <c r="BS5" i="5"/>
  <c r="BO5" i="5"/>
  <c r="BK5" i="5"/>
  <c r="BF5" i="5"/>
  <c r="BA5" i="5"/>
  <c r="AV5" i="5"/>
  <c r="AQ5" i="5"/>
  <c r="AL5" i="5"/>
  <c r="AG5" i="5"/>
  <c r="AB5" i="5"/>
  <c r="W5" i="5"/>
  <c r="R5" i="5"/>
  <c r="M5" i="5"/>
  <c r="H5" i="5"/>
  <c r="F5" i="5"/>
  <c r="E5" i="5"/>
  <c r="CA4" i="5"/>
  <c r="BW4" i="5"/>
  <c r="BS4" i="5"/>
  <c r="BO4" i="5"/>
  <c r="BK4" i="5"/>
  <c r="BF4" i="5"/>
  <c r="BA4" i="5"/>
  <c r="AV4" i="5"/>
  <c r="AQ4" i="5"/>
  <c r="AL4" i="5"/>
  <c r="AG4" i="5"/>
  <c r="AB4" i="5"/>
  <c r="W4" i="5"/>
  <c r="R4" i="5"/>
  <c r="M4" i="5"/>
  <c r="H4" i="5"/>
  <c r="F4" i="5"/>
  <c r="E4" i="5"/>
  <c r="CA3" i="5"/>
  <c r="BW3" i="5"/>
  <c r="BS3" i="5"/>
  <c r="BO3" i="5"/>
  <c r="BK3" i="5"/>
  <c r="BF3" i="5"/>
  <c r="BA3" i="5"/>
  <c r="AV3" i="5"/>
  <c r="AQ3" i="5"/>
  <c r="AL3" i="5"/>
  <c r="AG3" i="5"/>
  <c r="AB3" i="5"/>
  <c r="W3" i="5"/>
  <c r="R3" i="5"/>
  <c r="M3" i="5"/>
  <c r="H3" i="5"/>
  <c r="F3" i="5"/>
  <c r="E3" i="5"/>
  <c r="J23" i="5" l="1"/>
  <c r="J17" i="5"/>
  <c r="J12" i="5"/>
  <c r="J20" i="5"/>
  <c r="J24" i="5"/>
  <c r="J15" i="5"/>
  <c r="J9" i="5"/>
  <c r="J5" i="5"/>
  <c r="G18" i="5"/>
  <c r="G20" i="5"/>
  <c r="G11" i="5"/>
  <c r="J13" i="5"/>
  <c r="J16" i="5"/>
  <c r="J22" i="5"/>
  <c r="G22" i="5"/>
  <c r="J10" i="5"/>
  <c r="G10" i="5"/>
  <c r="J18" i="5"/>
  <c r="J6" i="5"/>
  <c r="J14" i="5"/>
  <c r="J25" i="5"/>
  <c r="J7" i="5"/>
  <c r="G9" i="5"/>
  <c r="J11" i="5"/>
  <c r="J8" i="5"/>
  <c r="G5" i="5"/>
  <c r="G25" i="5"/>
  <c r="J4" i="5"/>
  <c r="J19" i="5"/>
  <c r="J21" i="5"/>
  <c r="J3" i="5"/>
  <c r="G7" i="5"/>
  <c r="G6" i="5"/>
  <c r="G4" i="5"/>
  <c r="G3" i="5"/>
  <c r="G19" i="5"/>
  <c r="BV30" i="29"/>
  <c r="BR30" i="29"/>
  <c r="BN30" i="29"/>
  <c r="BJ30" i="29"/>
  <c r="BF30" i="29"/>
  <c r="BB30" i="29"/>
  <c r="AX30" i="29"/>
  <c r="AT30" i="29"/>
  <c r="AP30" i="29"/>
  <c r="AL30" i="29"/>
  <c r="AG30" i="29"/>
  <c r="AB30" i="29"/>
  <c r="W30" i="29"/>
  <c r="R30" i="29"/>
  <c r="M30" i="29"/>
  <c r="BV29" i="29"/>
  <c r="BR29" i="29"/>
  <c r="BN29" i="29"/>
  <c r="BJ29" i="29"/>
  <c r="BF29" i="29"/>
  <c r="BB29" i="29"/>
  <c r="AX29" i="29"/>
  <c r="AT29" i="29"/>
  <c r="AP29" i="29"/>
  <c r="AL29" i="29"/>
  <c r="AG29" i="29"/>
  <c r="AB29" i="29"/>
  <c r="W29" i="29"/>
  <c r="R29" i="29"/>
  <c r="M29" i="29"/>
  <c r="BV28" i="29"/>
  <c r="BR28" i="29"/>
  <c r="BN28" i="29"/>
  <c r="BJ28" i="29"/>
  <c r="BF28" i="29"/>
  <c r="BB28" i="29"/>
  <c r="AX28" i="29"/>
  <c r="AT28" i="29"/>
  <c r="AP28" i="29"/>
  <c r="AL28" i="29"/>
  <c r="AG28" i="29"/>
  <c r="AB28" i="29"/>
  <c r="W28" i="29"/>
  <c r="R28" i="29"/>
  <c r="M28" i="29"/>
  <c r="BV27" i="29"/>
  <c r="BR27" i="29"/>
  <c r="BN27" i="29"/>
  <c r="BJ27" i="29"/>
  <c r="BF27" i="29"/>
  <c r="BB27" i="29"/>
  <c r="AX27" i="29"/>
  <c r="AT27" i="29"/>
  <c r="AP27" i="29"/>
  <c r="AL27" i="29"/>
  <c r="AG27" i="29"/>
  <c r="G27" i="29" s="1"/>
  <c r="AB27" i="29"/>
  <c r="W27" i="29"/>
  <c r="R27" i="29"/>
  <c r="M27" i="29"/>
  <c r="BV26" i="29"/>
  <c r="BR26" i="29"/>
  <c r="BN26" i="29"/>
  <c r="BJ26" i="29"/>
  <c r="BF26" i="29"/>
  <c r="BB26" i="29"/>
  <c r="AX26" i="29"/>
  <c r="AT26" i="29"/>
  <c r="AP26" i="29"/>
  <c r="AL26" i="29"/>
  <c r="AG26" i="29"/>
  <c r="AB26" i="29"/>
  <c r="W26" i="29"/>
  <c r="R26" i="29"/>
  <c r="M26" i="29"/>
  <c r="BV25" i="29"/>
  <c r="BR25" i="29"/>
  <c r="BN25" i="29"/>
  <c r="BJ25" i="29"/>
  <c r="BF25" i="29"/>
  <c r="BB25" i="29"/>
  <c r="AX25" i="29"/>
  <c r="AT25" i="29"/>
  <c r="AP25" i="29"/>
  <c r="AL25" i="29"/>
  <c r="AG25" i="29"/>
  <c r="AB25" i="29"/>
  <c r="W25" i="29"/>
  <c r="R25" i="29"/>
  <c r="M25" i="29"/>
  <c r="H25" i="29"/>
  <c r="F25" i="29"/>
  <c r="E25" i="29"/>
  <c r="BV24" i="29"/>
  <c r="BR24" i="29"/>
  <c r="BN24" i="29"/>
  <c r="BJ24" i="29"/>
  <c r="BF24" i="29"/>
  <c r="BB24" i="29"/>
  <c r="AX24" i="29"/>
  <c r="AT24" i="29"/>
  <c r="AP24" i="29"/>
  <c r="AL24" i="29"/>
  <c r="AG24" i="29"/>
  <c r="AB24" i="29"/>
  <c r="W24" i="29"/>
  <c r="R24" i="29"/>
  <c r="M24" i="29"/>
  <c r="H24" i="29"/>
  <c r="F24" i="29"/>
  <c r="E24" i="29"/>
  <c r="BV23" i="29"/>
  <c r="BR23" i="29"/>
  <c r="BN23" i="29"/>
  <c r="BJ23" i="29"/>
  <c r="BF23" i="29"/>
  <c r="BB23" i="29"/>
  <c r="AX23" i="29"/>
  <c r="AT23" i="29"/>
  <c r="AP23" i="29"/>
  <c r="AL23" i="29"/>
  <c r="G23" i="29" s="1"/>
  <c r="AG23" i="29"/>
  <c r="AB23" i="29"/>
  <c r="W23" i="29"/>
  <c r="R23" i="29"/>
  <c r="M23" i="29"/>
  <c r="H23" i="29"/>
  <c r="F23" i="29"/>
  <c r="E23" i="29"/>
  <c r="J23" i="29" s="1"/>
  <c r="BV22" i="29"/>
  <c r="BR22" i="29"/>
  <c r="BN22" i="29"/>
  <c r="BJ22" i="29"/>
  <c r="BF22" i="29"/>
  <c r="BB22" i="29"/>
  <c r="AX22" i="29"/>
  <c r="AT22" i="29"/>
  <c r="AP22" i="29"/>
  <c r="AL22" i="29"/>
  <c r="AG22" i="29"/>
  <c r="AB22" i="29"/>
  <c r="W22" i="29"/>
  <c r="R22" i="29"/>
  <c r="M22" i="29"/>
  <c r="G22" i="29" s="1"/>
  <c r="H22" i="29"/>
  <c r="J22" i="29" s="1"/>
  <c r="F22" i="29"/>
  <c r="E22" i="29"/>
  <c r="BV21" i="29"/>
  <c r="BR21" i="29"/>
  <c r="BN21" i="29"/>
  <c r="BJ21" i="29"/>
  <c r="BF21" i="29"/>
  <c r="BB21" i="29"/>
  <c r="AX21" i="29"/>
  <c r="AT21" i="29"/>
  <c r="AP21" i="29"/>
  <c r="AL21" i="29"/>
  <c r="AG21" i="29"/>
  <c r="AB21" i="29"/>
  <c r="G21" i="29" s="1"/>
  <c r="W21" i="29"/>
  <c r="R21" i="29"/>
  <c r="M21" i="29"/>
  <c r="H21" i="29"/>
  <c r="F21" i="29"/>
  <c r="E21" i="29"/>
  <c r="BV20" i="29"/>
  <c r="BR20" i="29"/>
  <c r="BN20" i="29"/>
  <c r="BJ20" i="29"/>
  <c r="BF20" i="29"/>
  <c r="BB20" i="29"/>
  <c r="AX20" i="29"/>
  <c r="AT20" i="29"/>
  <c r="AP20" i="29"/>
  <c r="G20" i="29" s="1"/>
  <c r="AL20" i="29"/>
  <c r="AG20" i="29"/>
  <c r="AB20" i="29"/>
  <c r="W20" i="29"/>
  <c r="R20" i="29"/>
  <c r="M20" i="29"/>
  <c r="H20" i="29"/>
  <c r="F20" i="29"/>
  <c r="E20" i="29"/>
  <c r="BV19" i="29"/>
  <c r="BR19" i="29"/>
  <c r="BN19" i="29"/>
  <c r="BJ19" i="29"/>
  <c r="BF19" i="29"/>
  <c r="BB19" i="29"/>
  <c r="AX19" i="29"/>
  <c r="AT19" i="29"/>
  <c r="AP19" i="29"/>
  <c r="AL19" i="29"/>
  <c r="AG19" i="29"/>
  <c r="AB19" i="29"/>
  <c r="W19" i="29"/>
  <c r="R19" i="29"/>
  <c r="G19" i="29" s="1"/>
  <c r="M19" i="29"/>
  <c r="H19" i="29"/>
  <c r="F19" i="29"/>
  <c r="E19" i="29"/>
  <c r="BV18" i="29"/>
  <c r="BR18" i="29"/>
  <c r="BN18" i="29"/>
  <c r="BJ18" i="29"/>
  <c r="BF18" i="29"/>
  <c r="BB18" i="29"/>
  <c r="AX18" i="29"/>
  <c r="AT18" i="29"/>
  <c r="AP18" i="29"/>
  <c r="AL18" i="29"/>
  <c r="AG18" i="29"/>
  <c r="AB18" i="29"/>
  <c r="W18" i="29"/>
  <c r="R18" i="29"/>
  <c r="M18" i="29"/>
  <c r="H18" i="29"/>
  <c r="J18" i="29" s="1"/>
  <c r="F18" i="29"/>
  <c r="E18" i="29"/>
  <c r="BV17" i="29"/>
  <c r="BR17" i="29"/>
  <c r="BN17" i="29"/>
  <c r="BJ17" i="29"/>
  <c r="BF17" i="29"/>
  <c r="BB17" i="29"/>
  <c r="AX17" i="29"/>
  <c r="AT17" i="29"/>
  <c r="AP17" i="29"/>
  <c r="AL17" i="29"/>
  <c r="AG17" i="29"/>
  <c r="AB17" i="29"/>
  <c r="W17" i="29"/>
  <c r="R17" i="29"/>
  <c r="M17" i="29"/>
  <c r="G17" i="29" s="1"/>
  <c r="H17" i="29"/>
  <c r="J17" i="29" s="1"/>
  <c r="F17" i="29"/>
  <c r="E17" i="29"/>
  <c r="BV16" i="29"/>
  <c r="BR16" i="29"/>
  <c r="BN16" i="29"/>
  <c r="BJ16" i="29"/>
  <c r="BF16" i="29"/>
  <c r="BB16" i="29"/>
  <c r="AX16" i="29"/>
  <c r="AT16" i="29"/>
  <c r="AP16" i="29"/>
  <c r="AL16" i="29"/>
  <c r="AG16" i="29"/>
  <c r="AB16" i="29"/>
  <c r="W16" i="29"/>
  <c r="G16" i="29" s="1"/>
  <c r="R16" i="29"/>
  <c r="M16" i="29"/>
  <c r="H16" i="29"/>
  <c r="J16" i="29" s="1"/>
  <c r="F16" i="29"/>
  <c r="E16" i="29"/>
  <c r="BV15" i="29"/>
  <c r="BR15" i="29"/>
  <c r="BN15" i="29"/>
  <c r="BJ15" i="29"/>
  <c r="BF15" i="29"/>
  <c r="BB15" i="29"/>
  <c r="AX15" i="29"/>
  <c r="AT15" i="29"/>
  <c r="AP15" i="29"/>
  <c r="AL15" i="29"/>
  <c r="G15" i="29" s="1"/>
  <c r="AG15" i="29"/>
  <c r="AB15" i="29"/>
  <c r="W15" i="29"/>
  <c r="R15" i="29"/>
  <c r="M15" i="29"/>
  <c r="H15" i="29"/>
  <c r="F15" i="29"/>
  <c r="E15" i="29"/>
  <c r="J15" i="29" s="1"/>
  <c r="BV14" i="29"/>
  <c r="BR14" i="29"/>
  <c r="BN14" i="29"/>
  <c r="BJ14" i="29"/>
  <c r="BF14" i="29"/>
  <c r="BB14" i="29"/>
  <c r="AX14" i="29"/>
  <c r="AT14" i="29"/>
  <c r="AP14" i="29"/>
  <c r="AL14" i="29"/>
  <c r="AG14" i="29"/>
  <c r="AB14" i="29"/>
  <c r="W14" i="29"/>
  <c r="R14" i="29"/>
  <c r="M14" i="29"/>
  <c r="G14" i="29" s="1"/>
  <c r="H14" i="29"/>
  <c r="J14" i="29" s="1"/>
  <c r="F14" i="29"/>
  <c r="E14" i="29"/>
  <c r="BV13" i="29"/>
  <c r="G13" i="29" s="1"/>
  <c r="BR13" i="29"/>
  <c r="BN13" i="29"/>
  <c r="BJ13" i="29"/>
  <c r="BF13" i="29"/>
  <c r="BB13" i="29"/>
  <c r="AX13" i="29"/>
  <c r="AT13" i="29"/>
  <c r="AP13" i="29"/>
  <c r="AL13" i="29"/>
  <c r="AG13" i="29"/>
  <c r="W13" i="29"/>
  <c r="R13" i="29"/>
  <c r="M13" i="29"/>
  <c r="H13" i="29"/>
  <c r="J13" i="29" s="1"/>
  <c r="F13" i="29"/>
  <c r="E13" i="29"/>
  <c r="BV12" i="29"/>
  <c r="BR12" i="29"/>
  <c r="BN12" i="29"/>
  <c r="BJ12" i="29"/>
  <c r="BF12" i="29"/>
  <c r="BB12" i="29"/>
  <c r="AX12" i="29"/>
  <c r="AT12" i="29"/>
  <c r="AP12" i="29"/>
  <c r="AL12" i="29"/>
  <c r="AG12" i="29"/>
  <c r="AB12" i="29"/>
  <c r="W12" i="29"/>
  <c r="R12" i="29"/>
  <c r="M12" i="29"/>
  <c r="G12" i="29" s="1"/>
  <c r="H12" i="29"/>
  <c r="J12" i="29" s="1"/>
  <c r="F12" i="29"/>
  <c r="E12" i="29"/>
  <c r="BV11" i="29"/>
  <c r="BR11" i="29"/>
  <c r="BN11" i="29"/>
  <c r="BJ11" i="29"/>
  <c r="BF11" i="29"/>
  <c r="BB11" i="29"/>
  <c r="AX11" i="29"/>
  <c r="AT11" i="29"/>
  <c r="AP11" i="29"/>
  <c r="AL11" i="29"/>
  <c r="AG11" i="29"/>
  <c r="AB11" i="29"/>
  <c r="W11" i="29"/>
  <c r="R11" i="29"/>
  <c r="M11" i="29"/>
  <c r="H11" i="29"/>
  <c r="F11" i="29"/>
  <c r="E11" i="29"/>
  <c r="BV10" i="29"/>
  <c r="BR10" i="29"/>
  <c r="BN10" i="29"/>
  <c r="BJ10" i="29"/>
  <c r="BF10" i="29"/>
  <c r="BB10" i="29"/>
  <c r="AX10" i="29"/>
  <c r="AT10" i="29"/>
  <c r="AP10" i="29"/>
  <c r="G10" i="29" s="1"/>
  <c r="AL10" i="29"/>
  <c r="AG10" i="29"/>
  <c r="AB10" i="29"/>
  <c r="W10" i="29"/>
  <c r="R10" i="29"/>
  <c r="M10" i="29"/>
  <c r="H10" i="29"/>
  <c r="F10" i="29"/>
  <c r="E10" i="29"/>
  <c r="BV9" i="29"/>
  <c r="BR9" i="29"/>
  <c r="BN9" i="29"/>
  <c r="BJ9" i="29"/>
  <c r="BF9" i="29"/>
  <c r="BB9" i="29"/>
  <c r="AX9" i="29"/>
  <c r="AT9" i="29"/>
  <c r="AP9" i="29"/>
  <c r="AL9" i="29"/>
  <c r="AG9" i="29"/>
  <c r="AB9" i="29"/>
  <c r="W9" i="29"/>
  <c r="R9" i="29"/>
  <c r="M9" i="29"/>
  <c r="G9" i="29" s="1"/>
  <c r="H9" i="29"/>
  <c r="F9" i="29"/>
  <c r="E9" i="29"/>
  <c r="BV8" i="29"/>
  <c r="BR8" i="29"/>
  <c r="BN8" i="29"/>
  <c r="BJ8" i="29"/>
  <c r="BF8" i="29"/>
  <c r="BB8" i="29"/>
  <c r="AX8" i="29"/>
  <c r="AT8" i="29"/>
  <c r="AP8" i="29"/>
  <c r="AL8" i="29"/>
  <c r="AG8" i="29"/>
  <c r="AB8" i="29"/>
  <c r="W8" i="29"/>
  <c r="R8" i="29"/>
  <c r="M8" i="29"/>
  <c r="H8" i="29"/>
  <c r="J8" i="29" s="1"/>
  <c r="F8" i="29"/>
  <c r="E8" i="29"/>
  <c r="BV7" i="29"/>
  <c r="BR7" i="29"/>
  <c r="BN7" i="29"/>
  <c r="BJ7" i="29"/>
  <c r="BF7" i="29"/>
  <c r="BB7" i="29"/>
  <c r="AX7" i="29"/>
  <c r="AT7" i="29"/>
  <c r="AP7" i="29"/>
  <c r="AL7" i="29"/>
  <c r="AG7" i="29"/>
  <c r="AB7" i="29"/>
  <c r="W7" i="29"/>
  <c r="R7" i="29"/>
  <c r="M7" i="29"/>
  <c r="G7" i="29" s="1"/>
  <c r="H7" i="29"/>
  <c r="F7" i="29"/>
  <c r="E7" i="29"/>
  <c r="BV6" i="29"/>
  <c r="BR6" i="29"/>
  <c r="BN6" i="29"/>
  <c r="BJ6" i="29"/>
  <c r="BF6" i="29"/>
  <c r="BB6" i="29"/>
  <c r="AX6" i="29"/>
  <c r="AT6" i="29"/>
  <c r="AP6" i="29"/>
  <c r="AL6" i="29"/>
  <c r="AG6" i="29"/>
  <c r="AB6" i="29"/>
  <c r="W6" i="29"/>
  <c r="R6" i="29"/>
  <c r="M6" i="29"/>
  <c r="H6" i="29"/>
  <c r="F6" i="29"/>
  <c r="E6" i="29"/>
  <c r="BV5" i="29"/>
  <c r="BR5" i="29"/>
  <c r="BN5" i="29"/>
  <c r="BJ5" i="29"/>
  <c r="BF5" i="29"/>
  <c r="BB5" i="29"/>
  <c r="AX5" i="29"/>
  <c r="AT5" i="29"/>
  <c r="AP5" i="29"/>
  <c r="AL5" i="29"/>
  <c r="AG5" i="29"/>
  <c r="AB5" i="29"/>
  <c r="W5" i="29"/>
  <c r="R5" i="29"/>
  <c r="M5" i="29"/>
  <c r="H5" i="29"/>
  <c r="F5" i="29"/>
  <c r="E5" i="29"/>
  <c r="BV4" i="29"/>
  <c r="BR4" i="29"/>
  <c r="BN4" i="29"/>
  <c r="BJ4" i="29"/>
  <c r="BF4" i="29"/>
  <c r="BB4" i="29"/>
  <c r="AX4" i="29"/>
  <c r="AT4" i="29"/>
  <c r="AP4" i="29"/>
  <c r="AL4" i="29"/>
  <c r="AG4" i="29"/>
  <c r="AB4" i="29"/>
  <c r="W4" i="29"/>
  <c r="R4" i="29"/>
  <c r="M4" i="29"/>
  <c r="G4" i="29" s="1"/>
  <c r="H4" i="29"/>
  <c r="J4" i="29" s="1"/>
  <c r="F4" i="29"/>
  <c r="E4" i="29"/>
  <c r="BV3" i="29"/>
  <c r="BR3" i="29"/>
  <c r="BN3" i="29"/>
  <c r="BJ3" i="29"/>
  <c r="BF3" i="29"/>
  <c r="BB3" i="29"/>
  <c r="AX3" i="29"/>
  <c r="AT3" i="29"/>
  <c r="AP3" i="29"/>
  <c r="AL3" i="29"/>
  <c r="AG3" i="29"/>
  <c r="AB3" i="29"/>
  <c r="G3" i="29" s="1"/>
  <c r="W3" i="29"/>
  <c r="R3" i="29"/>
  <c r="M3" i="29"/>
  <c r="H3" i="29"/>
  <c r="J3" i="29" s="1"/>
  <c r="F3" i="29"/>
  <c r="E3" i="29"/>
  <c r="J9" i="29" l="1"/>
  <c r="J10" i="29"/>
  <c r="J7" i="29"/>
  <c r="J19" i="29"/>
  <c r="J11" i="29"/>
  <c r="J20" i="29"/>
  <c r="J21" i="29"/>
  <c r="J25" i="29"/>
  <c r="G25" i="29"/>
  <c r="G30" i="29"/>
  <c r="J24" i="29"/>
  <c r="G24" i="29"/>
  <c r="J5" i="29"/>
  <c r="J6" i="29"/>
  <c r="J30" i="29"/>
  <c r="J27" i="29"/>
  <c r="G8" i="29"/>
  <c r="G6" i="29"/>
  <c r="G18" i="29"/>
  <c r="G11" i="29"/>
  <c r="G5" i="29"/>
  <c r="CB30" i="27"/>
  <c r="BX30" i="27"/>
  <c r="BT30" i="27"/>
  <c r="BP30" i="27"/>
  <c r="BK30" i="27"/>
  <c r="BF30" i="27"/>
  <c r="BA30" i="27"/>
  <c r="AV30" i="27"/>
  <c r="AQ30" i="27"/>
  <c r="AL30" i="27"/>
  <c r="AG30" i="27"/>
  <c r="AB30" i="27"/>
  <c r="W30" i="27"/>
  <c r="R30" i="27"/>
  <c r="M30" i="27"/>
  <c r="J30" i="27"/>
  <c r="CB29" i="27"/>
  <c r="BX29" i="27"/>
  <c r="BT29" i="27"/>
  <c r="BP29" i="27"/>
  <c r="BK29" i="27"/>
  <c r="BF29" i="27"/>
  <c r="BA29" i="27"/>
  <c r="AV29" i="27"/>
  <c r="AQ29" i="27"/>
  <c r="AL29" i="27"/>
  <c r="AG29" i="27"/>
  <c r="AB29" i="27"/>
  <c r="W29" i="27"/>
  <c r="R29" i="27"/>
  <c r="M29" i="27"/>
  <c r="J29" i="27"/>
  <c r="CB28" i="27"/>
  <c r="BX28" i="27"/>
  <c r="BT28" i="27"/>
  <c r="BP28" i="27"/>
  <c r="BK28" i="27"/>
  <c r="BF28" i="27"/>
  <c r="BA28" i="27"/>
  <c r="AV28" i="27"/>
  <c r="AQ28" i="27"/>
  <c r="AL28" i="27"/>
  <c r="AG28" i="27"/>
  <c r="G28" i="27" s="1"/>
  <c r="AB28" i="27"/>
  <c r="W28" i="27"/>
  <c r="R28" i="27"/>
  <c r="M28" i="27"/>
  <c r="CB27" i="27"/>
  <c r="BX27" i="27"/>
  <c r="BT27" i="27"/>
  <c r="BP27" i="27"/>
  <c r="BK27" i="27"/>
  <c r="BF27" i="27"/>
  <c r="BA27" i="27"/>
  <c r="AV27" i="27"/>
  <c r="AQ27" i="27"/>
  <c r="AL27" i="27"/>
  <c r="AG27" i="27"/>
  <c r="AB27" i="27"/>
  <c r="W27" i="27"/>
  <c r="R27" i="27"/>
  <c r="M27" i="27"/>
  <c r="CB26" i="27"/>
  <c r="BX26" i="27"/>
  <c r="BT26" i="27"/>
  <c r="BP26" i="27"/>
  <c r="BK26" i="27"/>
  <c r="BF26" i="27"/>
  <c r="BA26" i="27"/>
  <c r="AV26" i="27"/>
  <c r="AQ26" i="27"/>
  <c r="AL26" i="27"/>
  <c r="AG26" i="27"/>
  <c r="AB26" i="27"/>
  <c r="W26" i="27"/>
  <c r="R26" i="27"/>
  <c r="CB25" i="27"/>
  <c r="BX25" i="27"/>
  <c r="BT25" i="27"/>
  <c r="BP25" i="27"/>
  <c r="BK25" i="27"/>
  <c r="BF25" i="27"/>
  <c r="BA25" i="27"/>
  <c r="AV25" i="27"/>
  <c r="AQ25" i="27"/>
  <c r="AL25" i="27"/>
  <c r="AG25" i="27"/>
  <c r="AB25" i="27"/>
  <c r="W25" i="27"/>
  <c r="R25" i="27"/>
  <c r="M25" i="27"/>
  <c r="H25" i="27"/>
  <c r="F25" i="27"/>
  <c r="E25" i="27"/>
  <c r="CB24" i="27"/>
  <c r="BX24" i="27"/>
  <c r="BT24" i="27"/>
  <c r="BP24" i="27"/>
  <c r="BK24" i="27"/>
  <c r="BF24" i="27"/>
  <c r="BA24" i="27"/>
  <c r="AV24" i="27"/>
  <c r="AQ24" i="27"/>
  <c r="AL24" i="27"/>
  <c r="AG24" i="27"/>
  <c r="AB24" i="27"/>
  <c r="W24" i="27"/>
  <c r="R24" i="27"/>
  <c r="M24" i="27"/>
  <c r="H24" i="27"/>
  <c r="F24" i="27"/>
  <c r="E24" i="27"/>
  <c r="CB23" i="27"/>
  <c r="BX23" i="27"/>
  <c r="BT23" i="27"/>
  <c r="BP23" i="27"/>
  <c r="BK23" i="27"/>
  <c r="BF23" i="27"/>
  <c r="BA23" i="27"/>
  <c r="AV23" i="27"/>
  <c r="AQ23" i="27"/>
  <c r="AL23" i="27"/>
  <c r="AG23" i="27"/>
  <c r="AB23" i="27"/>
  <c r="W23" i="27"/>
  <c r="R23" i="27"/>
  <c r="M23" i="27"/>
  <c r="H23" i="27"/>
  <c r="F23" i="27"/>
  <c r="E23" i="27"/>
  <c r="CB22" i="27"/>
  <c r="BX22" i="27"/>
  <c r="BT22" i="27"/>
  <c r="BP22" i="27"/>
  <c r="BK22" i="27"/>
  <c r="BF22" i="27"/>
  <c r="BA22" i="27"/>
  <c r="AV22" i="27"/>
  <c r="AQ22" i="27"/>
  <c r="AL22" i="27"/>
  <c r="AG22" i="27"/>
  <c r="AB22" i="27"/>
  <c r="W22" i="27"/>
  <c r="R22" i="27"/>
  <c r="M22" i="27"/>
  <c r="H22" i="27"/>
  <c r="J22" i="27" s="1"/>
  <c r="F22" i="27"/>
  <c r="E22" i="27"/>
  <c r="CB21" i="27"/>
  <c r="BX21" i="27"/>
  <c r="BT21" i="27"/>
  <c r="BP21" i="27"/>
  <c r="BK21" i="27"/>
  <c r="BF21" i="27"/>
  <c r="BA21" i="27"/>
  <c r="AV21" i="27"/>
  <c r="AQ21" i="27"/>
  <c r="AL21" i="27"/>
  <c r="AG21" i="27"/>
  <c r="AB21" i="27"/>
  <c r="W21" i="27"/>
  <c r="R21" i="27"/>
  <c r="M21" i="27"/>
  <c r="H21" i="27"/>
  <c r="F21" i="27"/>
  <c r="E21" i="27"/>
  <c r="CB20" i="27"/>
  <c r="BX20" i="27"/>
  <c r="BT20" i="27"/>
  <c r="BP20" i="27"/>
  <c r="BK20" i="27"/>
  <c r="BF20" i="27"/>
  <c r="BA20" i="27"/>
  <c r="AV20" i="27"/>
  <c r="AQ20" i="27"/>
  <c r="G20" i="27" s="1"/>
  <c r="AL20" i="27"/>
  <c r="AG20" i="27"/>
  <c r="AB20" i="27"/>
  <c r="W20" i="27"/>
  <c r="R20" i="27"/>
  <c r="M20" i="27"/>
  <c r="H20" i="27"/>
  <c r="F20" i="27"/>
  <c r="E20" i="27"/>
  <c r="CB19" i="27"/>
  <c r="BX19" i="27"/>
  <c r="BT19" i="27"/>
  <c r="BP19" i="27"/>
  <c r="BK19" i="27"/>
  <c r="BF19" i="27"/>
  <c r="BA19" i="27"/>
  <c r="AV19" i="27"/>
  <c r="AQ19" i="27"/>
  <c r="AL19" i="27"/>
  <c r="AG19" i="27"/>
  <c r="AB19" i="27"/>
  <c r="W19" i="27"/>
  <c r="R19" i="27"/>
  <c r="M19" i="27"/>
  <c r="H19" i="27"/>
  <c r="F19" i="27"/>
  <c r="E19" i="27"/>
  <c r="CB18" i="27"/>
  <c r="BX18" i="27"/>
  <c r="BT18" i="27"/>
  <c r="BP18" i="27"/>
  <c r="BK18" i="27"/>
  <c r="BF18" i="27"/>
  <c r="BA18" i="27"/>
  <c r="AV18" i="27"/>
  <c r="AQ18" i="27"/>
  <c r="AL18" i="27"/>
  <c r="AG18" i="27"/>
  <c r="AB18" i="27"/>
  <c r="W18" i="27"/>
  <c r="R18" i="27"/>
  <c r="M18" i="27"/>
  <c r="H18" i="27"/>
  <c r="J18" i="27" s="1"/>
  <c r="F18" i="27"/>
  <c r="E18" i="27"/>
  <c r="CB17" i="27"/>
  <c r="BX17" i="27"/>
  <c r="BT17" i="27"/>
  <c r="BP17" i="27"/>
  <c r="BK17" i="27"/>
  <c r="BF17" i="27"/>
  <c r="BA17" i="27"/>
  <c r="AV17" i="27"/>
  <c r="AQ17" i="27"/>
  <c r="AL17" i="27"/>
  <c r="AG17" i="27"/>
  <c r="AB17" i="27"/>
  <c r="W17" i="27"/>
  <c r="R17" i="27"/>
  <c r="M17" i="27"/>
  <c r="H17" i="27"/>
  <c r="F17" i="27"/>
  <c r="E17" i="27"/>
  <c r="CB16" i="27"/>
  <c r="BX16" i="27"/>
  <c r="BT16" i="27"/>
  <c r="BP16" i="27"/>
  <c r="BK16" i="27"/>
  <c r="BF16" i="27"/>
  <c r="BA16" i="27"/>
  <c r="AV16" i="27"/>
  <c r="AQ16" i="27"/>
  <c r="AL16" i="27"/>
  <c r="AG16" i="27"/>
  <c r="AB16" i="27"/>
  <c r="W16" i="27"/>
  <c r="R16" i="27"/>
  <c r="M16" i="27"/>
  <c r="H16" i="27"/>
  <c r="F16" i="27"/>
  <c r="E16" i="27"/>
  <c r="CB15" i="27"/>
  <c r="BX15" i="27"/>
  <c r="BT15" i="27"/>
  <c r="BP15" i="27"/>
  <c r="BK15" i="27"/>
  <c r="BF15" i="27"/>
  <c r="BA15" i="27"/>
  <c r="AV15" i="27"/>
  <c r="AQ15" i="27"/>
  <c r="AL15" i="27"/>
  <c r="AG15" i="27"/>
  <c r="AB15" i="27"/>
  <c r="W15" i="27"/>
  <c r="R15" i="27"/>
  <c r="M15" i="27"/>
  <c r="H15" i="27"/>
  <c r="F15" i="27"/>
  <c r="E15" i="27"/>
  <c r="CB14" i="27"/>
  <c r="BX14" i="27"/>
  <c r="BT14" i="27"/>
  <c r="BP14" i="27"/>
  <c r="BK14" i="27"/>
  <c r="BF14" i="27"/>
  <c r="BA14" i="27"/>
  <c r="AV14" i="27"/>
  <c r="AQ14" i="27"/>
  <c r="AL14" i="27"/>
  <c r="AG14" i="27"/>
  <c r="AB14" i="27"/>
  <c r="W14" i="27"/>
  <c r="R14" i="27"/>
  <c r="M14" i="27"/>
  <c r="G14" i="27" s="1"/>
  <c r="H14" i="27"/>
  <c r="J14" i="27" s="1"/>
  <c r="F14" i="27"/>
  <c r="E14" i="27"/>
  <c r="CB13" i="27"/>
  <c r="BX13" i="27"/>
  <c r="BT13" i="27"/>
  <c r="BP13" i="27"/>
  <c r="BK13" i="27"/>
  <c r="BF13" i="27"/>
  <c r="BA13" i="27"/>
  <c r="AV13" i="27"/>
  <c r="AQ13" i="27"/>
  <c r="AL13" i="27"/>
  <c r="AG13" i="27"/>
  <c r="AB13" i="27"/>
  <c r="W13" i="27"/>
  <c r="R13" i="27"/>
  <c r="M13" i="27"/>
  <c r="H13" i="27"/>
  <c r="F13" i="27"/>
  <c r="E13" i="27"/>
  <c r="J13" i="27" s="1"/>
  <c r="CB12" i="27"/>
  <c r="BX12" i="27"/>
  <c r="BT12" i="27"/>
  <c r="BP12" i="27"/>
  <c r="BK12" i="27"/>
  <c r="BF12" i="27"/>
  <c r="BA12" i="27"/>
  <c r="AV12" i="27"/>
  <c r="AQ12" i="27"/>
  <c r="AL12" i="27"/>
  <c r="AG12" i="27"/>
  <c r="AB12" i="27"/>
  <c r="W12" i="27"/>
  <c r="R12" i="27"/>
  <c r="M12" i="27"/>
  <c r="H12" i="27"/>
  <c r="F12" i="27"/>
  <c r="E12" i="27"/>
  <c r="CB11" i="27"/>
  <c r="BX11" i="27"/>
  <c r="BT11" i="27"/>
  <c r="BP11" i="27"/>
  <c r="BK11" i="27"/>
  <c r="BF11" i="27"/>
  <c r="BA11" i="27"/>
  <c r="AV11" i="27"/>
  <c r="AQ11" i="27"/>
  <c r="AL11" i="27"/>
  <c r="AG11" i="27"/>
  <c r="AB11" i="27"/>
  <c r="W11" i="27"/>
  <c r="R11" i="27"/>
  <c r="M11" i="27"/>
  <c r="H11" i="27"/>
  <c r="F11" i="27"/>
  <c r="E11" i="27"/>
  <c r="CB10" i="27"/>
  <c r="BX10" i="27"/>
  <c r="BT10" i="27"/>
  <c r="BP10" i="27"/>
  <c r="BK10" i="27"/>
  <c r="BF10" i="27"/>
  <c r="BA10" i="27"/>
  <c r="AV10" i="27"/>
  <c r="AQ10" i="27"/>
  <c r="AL10" i="27"/>
  <c r="AG10" i="27"/>
  <c r="AB10" i="27"/>
  <c r="W10" i="27"/>
  <c r="R10" i="27"/>
  <c r="M10" i="27"/>
  <c r="H10" i="27"/>
  <c r="F10" i="27"/>
  <c r="E10" i="27"/>
  <c r="CB9" i="27"/>
  <c r="BX9" i="27"/>
  <c r="BT9" i="27"/>
  <c r="BP9" i="27"/>
  <c r="BK9" i="27"/>
  <c r="BF9" i="27"/>
  <c r="BA9" i="27"/>
  <c r="AV9" i="27"/>
  <c r="AQ9" i="27"/>
  <c r="AL9" i="27"/>
  <c r="AG9" i="27"/>
  <c r="AB9" i="27"/>
  <c r="W9" i="27"/>
  <c r="R9" i="27"/>
  <c r="M9" i="27"/>
  <c r="H9" i="27"/>
  <c r="F9" i="27"/>
  <c r="E9" i="27"/>
  <c r="CB8" i="27"/>
  <c r="BX8" i="27"/>
  <c r="BT8" i="27"/>
  <c r="BP8" i="27"/>
  <c r="BK8" i="27"/>
  <c r="BF8" i="27"/>
  <c r="BA8" i="27"/>
  <c r="AV8" i="27"/>
  <c r="AQ8" i="27"/>
  <c r="AL8" i="27"/>
  <c r="AG8" i="27"/>
  <c r="AB8" i="27"/>
  <c r="W8" i="27"/>
  <c r="R8" i="27"/>
  <c r="M8" i="27"/>
  <c r="H8" i="27"/>
  <c r="F8" i="27"/>
  <c r="E8" i="27"/>
  <c r="CB7" i="27"/>
  <c r="BX7" i="27"/>
  <c r="BT7" i="27"/>
  <c r="BP7" i="27"/>
  <c r="BK7" i="27"/>
  <c r="BF7" i="27"/>
  <c r="BA7" i="27"/>
  <c r="AV7" i="27"/>
  <c r="AQ7" i="27"/>
  <c r="AL7" i="27"/>
  <c r="AG7" i="27"/>
  <c r="AB7" i="27"/>
  <c r="W7" i="27"/>
  <c r="R7" i="27"/>
  <c r="M7" i="27"/>
  <c r="H7" i="27"/>
  <c r="F7" i="27"/>
  <c r="E7" i="27"/>
  <c r="CB6" i="27"/>
  <c r="BX6" i="27"/>
  <c r="BT6" i="27"/>
  <c r="BP6" i="27"/>
  <c r="BK6" i="27"/>
  <c r="BF6" i="27"/>
  <c r="BA6" i="27"/>
  <c r="AV6" i="27"/>
  <c r="AQ6" i="27"/>
  <c r="AL6" i="27"/>
  <c r="AG6" i="27"/>
  <c r="AB6" i="27"/>
  <c r="W6" i="27"/>
  <c r="R6" i="27"/>
  <c r="M6" i="27"/>
  <c r="H6" i="27"/>
  <c r="F6" i="27"/>
  <c r="E6" i="27"/>
  <c r="CB5" i="27"/>
  <c r="BX5" i="27"/>
  <c r="BT5" i="27"/>
  <c r="BP5" i="27"/>
  <c r="BK5" i="27"/>
  <c r="BF5" i="27"/>
  <c r="BA5" i="27"/>
  <c r="AV5" i="27"/>
  <c r="AQ5" i="27"/>
  <c r="AL5" i="27"/>
  <c r="AG5" i="27"/>
  <c r="AB5" i="27"/>
  <c r="W5" i="27"/>
  <c r="R5" i="27"/>
  <c r="M5" i="27"/>
  <c r="H5" i="27"/>
  <c r="F5" i="27"/>
  <c r="E5" i="27"/>
  <c r="J5" i="27" s="1"/>
  <c r="CB4" i="27"/>
  <c r="BX4" i="27"/>
  <c r="BT4" i="27"/>
  <c r="BP4" i="27"/>
  <c r="BK4" i="27"/>
  <c r="BF4" i="27"/>
  <c r="BA4" i="27"/>
  <c r="AV4" i="27"/>
  <c r="AQ4" i="27"/>
  <c r="AL4" i="27"/>
  <c r="AG4" i="27"/>
  <c r="AB4" i="27"/>
  <c r="W4" i="27"/>
  <c r="R4" i="27"/>
  <c r="M4" i="27"/>
  <c r="H4" i="27"/>
  <c r="F4" i="27"/>
  <c r="E4" i="27"/>
  <c r="CB3" i="27"/>
  <c r="BX3" i="27"/>
  <c r="BT3" i="27"/>
  <c r="BP3" i="27"/>
  <c r="BK3" i="27"/>
  <c r="BF3" i="27"/>
  <c r="BA3" i="27"/>
  <c r="AV3" i="27"/>
  <c r="AQ3" i="27"/>
  <c r="AL3" i="27"/>
  <c r="AG3" i="27"/>
  <c r="AB3" i="27"/>
  <c r="W3" i="27"/>
  <c r="R3" i="27"/>
  <c r="M3" i="27"/>
  <c r="H3" i="27"/>
  <c r="J3" i="27" s="1"/>
  <c r="F3" i="27"/>
  <c r="E3" i="27"/>
  <c r="J19" i="27" l="1"/>
  <c r="J23" i="27"/>
  <c r="J15" i="27"/>
  <c r="J12" i="27"/>
  <c r="J16" i="27"/>
  <c r="J20" i="27"/>
  <c r="J24" i="27"/>
  <c r="J11" i="27"/>
  <c r="J17" i="27"/>
  <c r="J21" i="27"/>
  <c r="J25" i="27"/>
  <c r="J4" i="27"/>
  <c r="J10" i="27"/>
  <c r="G10" i="27"/>
  <c r="J9" i="27"/>
  <c r="J6" i="27"/>
  <c r="J7" i="27"/>
  <c r="G8" i="27"/>
  <c r="J8" i="27"/>
  <c r="G7" i="27"/>
  <c r="G18" i="27"/>
  <c r="G19" i="27"/>
  <c r="G4" i="27"/>
  <c r="G6" i="27"/>
  <c r="G12" i="27"/>
  <c r="G5" i="27"/>
  <c r="G3" i="27"/>
  <c r="G9" i="27"/>
  <c r="G13" i="27"/>
  <c r="G16" i="27"/>
  <c r="G17" i="27"/>
  <c r="G21" i="27"/>
  <c r="G24" i="27"/>
  <c r="G25" i="27"/>
  <c r="G11" i="27"/>
  <c r="G15" i="27"/>
  <c r="G23" i="27"/>
  <c r="G22" i="27"/>
  <c r="CB30" i="25"/>
  <c r="BX30" i="25"/>
  <c r="BT30" i="25"/>
  <c r="BP30" i="25"/>
  <c r="BK30" i="25"/>
  <c r="BF30" i="25"/>
  <c r="BA30" i="25"/>
  <c r="AV30" i="25"/>
  <c r="AQ30" i="25"/>
  <c r="AL30" i="25"/>
  <c r="AG30" i="25"/>
  <c r="AB30" i="25"/>
  <c r="W30" i="25"/>
  <c r="R30" i="25"/>
  <c r="M30" i="25"/>
  <c r="CB29" i="25"/>
  <c r="BX29" i="25"/>
  <c r="BT29" i="25"/>
  <c r="BP29" i="25"/>
  <c r="BK29" i="25"/>
  <c r="BF29" i="25"/>
  <c r="BA29" i="25"/>
  <c r="AV29" i="25"/>
  <c r="AQ29" i="25"/>
  <c r="AL29" i="25"/>
  <c r="AG29" i="25"/>
  <c r="AB29" i="25"/>
  <c r="W29" i="25"/>
  <c r="R29" i="25"/>
  <c r="M29" i="25"/>
  <c r="J29" i="25"/>
  <c r="CB28" i="25"/>
  <c r="BX28" i="25"/>
  <c r="BT28" i="25"/>
  <c r="BP28" i="25"/>
  <c r="BK28" i="25"/>
  <c r="BF28" i="25"/>
  <c r="BA28" i="25"/>
  <c r="AV28" i="25"/>
  <c r="AQ28" i="25"/>
  <c r="AL28" i="25"/>
  <c r="AG28" i="25"/>
  <c r="AB28" i="25"/>
  <c r="W28" i="25"/>
  <c r="R28" i="25"/>
  <c r="M28" i="25"/>
  <c r="J28" i="25"/>
  <c r="CB27" i="25"/>
  <c r="BX27" i="25"/>
  <c r="BT27" i="25"/>
  <c r="BP27" i="25"/>
  <c r="BK27" i="25"/>
  <c r="BF27" i="25"/>
  <c r="BA27" i="25"/>
  <c r="AV27" i="25"/>
  <c r="AQ27" i="25"/>
  <c r="AL27" i="25"/>
  <c r="AG27" i="25"/>
  <c r="AB27" i="25"/>
  <c r="W27" i="25"/>
  <c r="R27" i="25"/>
  <c r="M27" i="25"/>
  <c r="J27" i="25"/>
  <c r="CB26" i="25"/>
  <c r="BX26" i="25"/>
  <c r="BT26" i="25"/>
  <c r="BP26" i="25"/>
  <c r="BK26" i="25"/>
  <c r="BF26" i="25"/>
  <c r="BA26" i="25"/>
  <c r="AV26" i="25"/>
  <c r="AQ26" i="25"/>
  <c r="AL26" i="25"/>
  <c r="AG26" i="25"/>
  <c r="AB26" i="25"/>
  <c r="W26" i="25"/>
  <c r="R26" i="25"/>
  <c r="M26" i="25"/>
  <c r="J26" i="25"/>
  <c r="CB25" i="25"/>
  <c r="BX25" i="25"/>
  <c r="BT25" i="25"/>
  <c r="BP25" i="25"/>
  <c r="BK25" i="25"/>
  <c r="BF25" i="25"/>
  <c r="BA25" i="25"/>
  <c r="AV25" i="25"/>
  <c r="AQ25" i="25"/>
  <c r="AL25" i="25"/>
  <c r="AG25" i="25"/>
  <c r="AB25" i="25"/>
  <c r="W25" i="25"/>
  <c r="R25" i="25"/>
  <c r="M25" i="25"/>
  <c r="G25" i="25" s="1"/>
  <c r="H25" i="25"/>
  <c r="F25" i="25"/>
  <c r="E25" i="25"/>
  <c r="CB24" i="25"/>
  <c r="BX24" i="25"/>
  <c r="BT24" i="25"/>
  <c r="BP24" i="25"/>
  <c r="BK24" i="25"/>
  <c r="BF24" i="25"/>
  <c r="BA24" i="25"/>
  <c r="AV24" i="25"/>
  <c r="AQ24" i="25"/>
  <c r="AL24" i="25"/>
  <c r="AG24" i="25"/>
  <c r="AB24" i="25"/>
  <c r="W24" i="25"/>
  <c r="R24" i="25"/>
  <c r="M24" i="25"/>
  <c r="H24" i="25"/>
  <c r="F24" i="25"/>
  <c r="E24" i="25"/>
  <c r="CB23" i="25"/>
  <c r="BX23" i="25"/>
  <c r="BT23" i="25"/>
  <c r="BP23" i="25"/>
  <c r="BK23" i="25"/>
  <c r="BF23" i="25"/>
  <c r="BA23" i="25"/>
  <c r="AV23" i="25"/>
  <c r="AQ23" i="25"/>
  <c r="AL23" i="25"/>
  <c r="G23" i="25" s="1"/>
  <c r="AG23" i="25"/>
  <c r="AB23" i="25"/>
  <c r="W23" i="25"/>
  <c r="R23" i="25"/>
  <c r="M23" i="25"/>
  <c r="H23" i="25"/>
  <c r="F23" i="25"/>
  <c r="E23" i="25"/>
  <c r="CB22" i="25"/>
  <c r="BX22" i="25"/>
  <c r="BT22" i="25"/>
  <c r="BP22" i="25"/>
  <c r="BK22" i="25"/>
  <c r="BF22" i="25"/>
  <c r="BA22" i="25"/>
  <c r="AV22" i="25"/>
  <c r="AQ22" i="25"/>
  <c r="AL22" i="25"/>
  <c r="AG22" i="25"/>
  <c r="AB22" i="25"/>
  <c r="W22" i="25"/>
  <c r="R22" i="25"/>
  <c r="M22" i="25"/>
  <c r="H22" i="25"/>
  <c r="F22" i="25"/>
  <c r="E22" i="25"/>
  <c r="CB21" i="25"/>
  <c r="BX21" i="25"/>
  <c r="BT21" i="25"/>
  <c r="BP21" i="25"/>
  <c r="BK21" i="25"/>
  <c r="BF21" i="25"/>
  <c r="BA21" i="25"/>
  <c r="AV21" i="25"/>
  <c r="AQ21" i="25"/>
  <c r="AL21" i="25"/>
  <c r="AG21" i="25"/>
  <c r="AB21" i="25"/>
  <c r="W21" i="25"/>
  <c r="R21" i="25"/>
  <c r="M21" i="25"/>
  <c r="G21" i="25" s="1"/>
  <c r="H21" i="25"/>
  <c r="F21" i="25"/>
  <c r="E21" i="25"/>
  <c r="CB20" i="25"/>
  <c r="BX20" i="25"/>
  <c r="BT20" i="25"/>
  <c r="BP20" i="25"/>
  <c r="BK20" i="25"/>
  <c r="BF20" i="25"/>
  <c r="BA20" i="25"/>
  <c r="AV20" i="25"/>
  <c r="AQ20" i="25"/>
  <c r="AL20" i="25"/>
  <c r="AG20" i="25"/>
  <c r="AB20" i="25"/>
  <c r="W20" i="25"/>
  <c r="R20" i="25"/>
  <c r="M20" i="25"/>
  <c r="H20" i="25"/>
  <c r="F20" i="25"/>
  <c r="E20" i="25"/>
  <c r="CB19" i="25"/>
  <c r="BX19" i="25"/>
  <c r="BT19" i="25"/>
  <c r="BP19" i="25"/>
  <c r="BK19" i="25"/>
  <c r="BF19" i="25"/>
  <c r="BA19" i="25"/>
  <c r="AV19" i="25"/>
  <c r="AQ19" i="25"/>
  <c r="AL19" i="25"/>
  <c r="AG19" i="25"/>
  <c r="AB19" i="25"/>
  <c r="W19" i="25"/>
  <c r="R19" i="25"/>
  <c r="M19" i="25"/>
  <c r="H19" i="25"/>
  <c r="F19" i="25"/>
  <c r="E19" i="25"/>
  <c r="CB18" i="25"/>
  <c r="BX18" i="25"/>
  <c r="BT18" i="25"/>
  <c r="BP18" i="25"/>
  <c r="BK18" i="25"/>
  <c r="BF18" i="25"/>
  <c r="BA18" i="25"/>
  <c r="AV18" i="25"/>
  <c r="AQ18" i="25"/>
  <c r="AL18" i="25"/>
  <c r="AG18" i="25"/>
  <c r="AB18" i="25"/>
  <c r="W18" i="25"/>
  <c r="R18" i="25"/>
  <c r="M18" i="25"/>
  <c r="H18" i="25"/>
  <c r="F18" i="25"/>
  <c r="E18" i="25"/>
  <c r="CB17" i="25"/>
  <c r="BX17" i="25"/>
  <c r="BT17" i="25"/>
  <c r="BP17" i="25"/>
  <c r="BK17" i="25"/>
  <c r="BF17" i="25"/>
  <c r="BA17" i="25"/>
  <c r="AV17" i="25"/>
  <c r="AQ17" i="25"/>
  <c r="AL17" i="25"/>
  <c r="AG17" i="25"/>
  <c r="AB17" i="25"/>
  <c r="W17" i="25"/>
  <c r="R17" i="25"/>
  <c r="M17" i="25"/>
  <c r="F17" i="25"/>
  <c r="E17" i="25"/>
  <c r="CB16" i="25"/>
  <c r="BX16" i="25"/>
  <c r="BT16" i="25"/>
  <c r="BP16" i="25"/>
  <c r="BK16" i="25"/>
  <c r="BF16" i="25"/>
  <c r="BA16" i="25"/>
  <c r="AV16" i="25"/>
  <c r="AQ16" i="25"/>
  <c r="AL16" i="25"/>
  <c r="AG16" i="25"/>
  <c r="AB16" i="25"/>
  <c r="W16" i="25"/>
  <c r="G16" i="25" s="1"/>
  <c r="R16" i="25"/>
  <c r="M16" i="25"/>
  <c r="H16" i="25"/>
  <c r="F16" i="25"/>
  <c r="E16" i="25"/>
  <c r="CB15" i="25"/>
  <c r="BX15" i="25"/>
  <c r="BT15" i="25"/>
  <c r="BP15" i="25"/>
  <c r="BK15" i="25"/>
  <c r="BF15" i="25"/>
  <c r="BA15" i="25"/>
  <c r="AV15" i="25"/>
  <c r="AQ15" i="25"/>
  <c r="AL15" i="25"/>
  <c r="AG15" i="25"/>
  <c r="AB15" i="25"/>
  <c r="W15" i="25"/>
  <c r="R15" i="25"/>
  <c r="G15" i="25" s="1"/>
  <c r="M15" i="25"/>
  <c r="H15" i="25"/>
  <c r="F15" i="25"/>
  <c r="E15" i="25"/>
  <c r="CB14" i="25"/>
  <c r="BX14" i="25"/>
  <c r="BT14" i="25"/>
  <c r="BP14" i="25"/>
  <c r="BK14" i="25"/>
  <c r="BF14" i="25"/>
  <c r="BA14" i="25"/>
  <c r="AV14" i="25"/>
  <c r="AQ14" i="25"/>
  <c r="AL14" i="25"/>
  <c r="AG14" i="25"/>
  <c r="AB14" i="25"/>
  <c r="W14" i="25"/>
  <c r="R14" i="25"/>
  <c r="M14" i="25"/>
  <c r="G14" i="25" s="1"/>
  <c r="H14" i="25"/>
  <c r="J14" i="25" s="1"/>
  <c r="F14" i="25"/>
  <c r="E14" i="25"/>
  <c r="CB13" i="25"/>
  <c r="BX13" i="25"/>
  <c r="BT13" i="25"/>
  <c r="BP13" i="25"/>
  <c r="BK13" i="25"/>
  <c r="BF13" i="25"/>
  <c r="BA13" i="25"/>
  <c r="AV13" i="25"/>
  <c r="AQ13" i="25"/>
  <c r="AL13" i="25"/>
  <c r="AG13" i="25"/>
  <c r="AB13" i="25"/>
  <c r="W13" i="25"/>
  <c r="R13" i="25"/>
  <c r="M13" i="25"/>
  <c r="G13" i="25" s="1"/>
  <c r="H13" i="25"/>
  <c r="F13" i="25"/>
  <c r="E13" i="25"/>
  <c r="CB12" i="25"/>
  <c r="BX12" i="25"/>
  <c r="BT12" i="25"/>
  <c r="BP12" i="25"/>
  <c r="BK12" i="25"/>
  <c r="BF12" i="25"/>
  <c r="BA12" i="25"/>
  <c r="AV12" i="25"/>
  <c r="AQ12" i="25"/>
  <c r="AL12" i="25"/>
  <c r="AG12" i="25"/>
  <c r="AB12" i="25"/>
  <c r="W12" i="25"/>
  <c r="R12" i="25"/>
  <c r="M12" i="25"/>
  <c r="G12" i="25" s="1"/>
  <c r="H12" i="25"/>
  <c r="F12" i="25"/>
  <c r="E12" i="25"/>
  <c r="CB11" i="25"/>
  <c r="BX11" i="25"/>
  <c r="BT11" i="25"/>
  <c r="BP11" i="25"/>
  <c r="BK11" i="25"/>
  <c r="BF11" i="25"/>
  <c r="BA11" i="25"/>
  <c r="AV11" i="25"/>
  <c r="AQ11" i="25"/>
  <c r="AL11" i="25"/>
  <c r="AG11" i="25"/>
  <c r="AB11" i="25"/>
  <c r="W11" i="25"/>
  <c r="R11" i="25"/>
  <c r="M11" i="25"/>
  <c r="H11" i="25"/>
  <c r="F11" i="25"/>
  <c r="E11" i="25"/>
  <c r="CB10" i="25"/>
  <c r="BX10" i="25"/>
  <c r="BT10" i="25"/>
  <c r="BP10" i="25"/>
  <c r="BK10" i="25"/>
  <c r="BF10" i="25"/>
  <c r="BA10" i="25"/>
  <c r="AV10" i="25"/>
  <c r="AQ10" i="25"/>
  <c r="AL10" i="25"/>
  <c r="AG10" i="25"/>
  <c r="AB10" i="25"/>
  <c r="W10" i="25"/>
  <c r="R10" i="25"/>
  <c r="M10" i="25"/>
  <c r="G10" i="25" s="1"/>
  <c r="H10" i="25"/>
  <c r="F10" i="25"/>
  <c r="E10" i="25"/>
  <c r="CB9" i="25"/>
  <c r="BX9" i="25"/>
  <c r="BT9" i="25"/>
  <c r="BP9" i="25"/>
  <c r="BK9" i="25"/>
  <c r="BF9" i="25"/>
  <c r="BA9" i="25"/>
  <c r="AV9" i="25"/>
  <c r="AQ9" i="25"/>
  <c r="AL9" i="25"/>
  <c r="AG9" i="25"/>
  <c r="AB9" i="25"/>
  <c r="W9" i="25"/>
  <c r="R9" i="25"/>
  <c r="M9" i="25"/>
  <c r="G9" i="25" s="1"/>
  <c r="H9" i="25"/>
  <c r="F9" i="25"/>
  <c r="E9" i="25"/>
  <c r="CB8" i="25"/>
  <c r="BX8" i="25"/>
  <c r="BT8" i="25"/>
  <c r="BP8" i="25"/>
  <c r="BK8" i="25"/>
  <c r="BF8" i="25"/>
  <c r="BA8" i="25"/>
  <c r="AV8" i="25"/>
  <c r="AQ8" i="25"/>
  <c r="AL8" i="25"/>
  <c r="AG8" i="25"/>
  <c r="AB8" i="25"/>
  <c r="W8" i="25"/>
  <c r="R8" i="25"/>
  <c r="M8" i="25"/>
  <c r="H8" i="25"/>
  <c r="F8" i="25"/>
  <c r="E8" i="25"/>
  <c r="CB7" i="25"/>
  <c r="BX7" i="25"/>
  <c r="BT7" i="25"/>
  <c r="BP7" i="25"/>
  <c r="BK7" i="25"/>
  <c r="BF7" i="25"/>
  <c r="BA7" i="25"/>
  <c r="AV7" i="25"/>
  <c r="AQ7" i="25"/>
  <c r="AL7" i="25"/>
  <c r="AG7" i="25"/>
  <c r="AB7" i="25"/>
  <c r="W7" i="25"/>
  <c r="R7" i="25"/>
  <c r="M7" i="25"/>
  <c r="H7" i="25"/>
  <c r="F7" i="25"/>
  <c r="E7" i="25"/>
  <c r="CB6" i="25"/>
  <c r="BX6" i="25"/>
  <c r="BT6" i="25"/>
  <c r="BP6" i="25"/>
  <c r="BK6" i="25"/>
  <c r="BF6" i="25"/>
  <c r="BA6" i="25"/>
  <c r="AV6" i="25"/>
  <c r="AQ6" i="25"/>
  <c r="AL6" i="25"/>
  <c r="AG6" i="25"/>
  <c r="AB6" i="25"/>
  <c r="W6" i="25"/>
  <c r="R6" i="25"/>
  <c r="M6" i="25"/>
  <c r="H6" i="25"/>
  <c r="F6" i="25"/>
  <c r="E6" i="25"/>
  <c r="CB5" i="25"/>
  <c r="BX5" i="25"/>
  <c r="BT5" i="25"/>
  <c r="BP5" i="25"/>
  <c r="BK5" i="25"/>
  <c r="BA5" i="25"/>
  <c r="AV5" i="25"/>
  <c r="AQ5" i="25"/>
  <c r="AL5" i="25"/>
  <c r="AG5" i="25"/>
  <c r="AB5" i="25"/>
  <c r="W5" i="25"/>
  <c r="R5" i="25"/>
  <c r="M5" i="25"/>
  <c r="H5" i="25"/>
  <c r="F5" i="25"/>
  <c r="E5" i="25"/>
  <c r="CB4" i="25"/>
  <c r="BX4" i="25"/>
  <c r="BT4" i="25"/>
  <c r="BP4" i="25"/>
  <c r="BK4" i="25"/>
  <c r="BF4" i="25"/>
  <c r="BA4" i="25"/>
  <c r="AV4" i="25"/>
  <c r="AQ4" i="25"/>
  <c r="AL4" i="25"/>
  <c r="AG4" i="25"/>
  <c r="AB4" i="25"/>
  <c r="W4" i="25"/>
  <c r="R4" i="25"/>
  <c r="M4" i="25"/>
  <c r="H4" i="25"/>
  <c r="F4" i="25"/>
  <c r="E4" i="25"/>
  <c r="CB3" i="25"/>
  <c r="BX3" i="25"/>
  <c r="BT3" i="25"/>
  <c r="BP3" i="25"/>
  <c r="BK3" i="25"/>
  <c r="BF3" i="25"/>
  <c r="AV3" i="25"/>
  <c r="AQ3" i="25"/>
  <c r="AL3" i="25"/>
  <c r="AG3" i="25"/>
  <c r="AB3" i="25"/>
  <c r="W3" i="25"/>
  <c r="R3" i="25"/>
  <c r="M3" i="25"/>
  <c r="G3" i="25" s="1"/>
  <c r="H3" i="25"/>
  <c r="F3" i="25"/>
  <c r="E3" i="25"/>
  <c r="J12" i="25" l="1"/>
  <c r="J16" i="25"/>
  <c r="J10" i="25"/>
  <c r="J15" i="25"/>
  <c r="J23" i="25"/>
  <c r="J9" i="25"/>
  <c r="J13" i="25"/>
  <c r="J21" i="25"/>
  <c r="J25" i="25"/>
  <c r="J24" i="25"/>
  <c r="G19" i="25"/>
  <c r="G22" i="25"/>
  <c r="G18" i="25"/>
  <c r="J30" i="25"/>
  <c r="G24" i="25"/>
  <c r="J19" i="25"/>
  <c r="J18" i="25"/>
  <c r="G17" i="25"/>
  <c r="J17" i="25"/>
  <c r="G11" i="25"/>
  <c r="J11" i="25"/>
  <c r="G8" i="25"/>
  <c r="J8" i="25"/>
  <c r="J7" i="25"/>
  <c r="G7" i="25"/>
  <c r="G6" i="25"/>
  <c r="G4" i="25"/>
  <c r="J4" i="25"/>
  <c r="J3" i="25"/>
  <c r="J6" i="25"/>
  <c r="J22" i="25"/>
  <c r="G20" i="25"/>
  <c r="J20" i="25"/>
  <c r="G5" i="25"/>
  <c r="J5" i="25"/>
  <c r="BR30" i="24"/>
  <c r="BN30" i="24"/>
  <c r="BJ30" i="24"/>
  <c r="BF30" i="24"/>
  <c r="BB30" i="24"/>
  <c r="AX30" i="24"/>
  <c r="AT30" i="24"/>
  <c r="AP30" i="24"/>
  <c r="AL30" i="24"/>
  <c r="AH30" i="24"/>
  <c r="AD30" i="24"/>
  <c r="Z30" i="24"/>
  <c r="V30" i="24"/>
  <c r="R30" i="24"/>
  <c r="M30" i="24"/>
  <c r="J30" i="24"/>
  <c r="BR29" i="24"/>
  <c r="BN29" i="24"/>
  <c r="BJ29" i="24"/>
  <c r="BF29" i="24"/>
  <c r="BB29" i="24"/>
  <c r="AX29" i="24"/>
  <c r="AT29" i="24"/>
  <c r="AP29" i="24"/>
  <c r="AL29" i="24"/>
  <c r="AH29" i="24"/>
  <c r="AD29" i="24"/>
  <c r="Z29" i="24"/>
  <c r="V29" i="24"/>
  <c r="R29" i="24"/>
  <c r="M29" i="24"/>
  <c r="J29" i="24"/>
  <c r="BR28" i="24"/>
  <c r="BN28" i="24"/>
  <c r="BJ28" i="24"/>
  <c r="BF28" i="24"/>
  <c r="BB28" i="24"/>
  <c r="AX28" i="24"/>
  <c r="AT28" i="24"/>
  <c r="AP28" i="24"/>
  <c r="AL28" i="24"/>
  <c r="AH28" i="24"/>
  <c r="AD28" i="24"/>
  <c r="Z28" i="24"/>
  <c r="V28" i="24"/>
  <c r="R28" i="24"/>
  <c r="M28" i="24"/>
  <c r="G28" i="24" s="1"/>
  <c r="BR27" i="24"/>
  <c r="BN27" i="24"/>
  <c r="BJ27" i="24"/>
  <c r="BF27" i="24"/>
  <c r="BB27" i="24"/>
  <c r="AX27" i="24"/>
  <c r="AT27" i="24"/>
  <c r="AP27" i="24"/>
  <c r="AL27" i="24"/>
  <c r="AH27" i="24"/>
  <c r="AD27" i="24"/>
  <c r="Z27" i="24"/>
  <c r="V27" i="24"/>
  <c r="R27" i="24"/>
  <c r="M27" i="24"/>
  <c r="BR26" i="24"/>
  <c r="BN26" i="24"/>
  <c r="BJ26" i="24"/>
  <c r="BF26" i="24"/>
  <c r="BB26" i="24"/>
  <c r="AX26" i="24"/>
  <c r="AT26" i="24"/>
  <c r="AP26" i="24"/>
  <c r="AL26" i="24"/>
  <c r="AH26" i="24"/>
  <c r="AD26" i="24"/>
  <c r="Z26" i="24"/>
  <c r="V26" i="24"/>
  <c r="R26" i="24"/>
  <c r="M26" i="24"/>
  <c r="BR25" i="24"/>
  <c r="BN25" i="24"/>
  <c r="BJ25" i="24"/>
  <c r="BF25" i="24"/>
  <c r="BB25" i="24"/>
  <c r="AX25" i="24"/>
  <c r="AT25" i="24"/>
  <c r="AP25" i="24"/>
  <c r="AL25" i="24"/>
  <c r="AH25" i="24"/>
  <c r="AD25" i="24"/>
  <c r="Z25" i="24"/>
  <c r="V25" i="24"/>
  <c r="R25" i="24"/>
  <c r="M25" i="24"/>
  <c r="G25" i="24" s="1"/>
  <c r="H25" i="24"/>
  <c r="F25" i="24"/>
  <c r="E25" i="24"/>
  <c r="BR24" i="24"/>
  <c r="BN24" i="24"/>
  <c r="BJ24" i="24"/>
  <c r="BF24" i="24"/>
  <c r="BB24" i="24"/>
  <c r="AX24" i="24"/>
  <c r="AT24" i="24"/>
  <c r="AP24" i="24"/>
  <c r="AL24" i="24"/>
  <c r="AH24" i="24"/>
  <c r="AD24" i="24"/>
  <c r="Z24" i="24"/>
  <c r="V24" i="24"/>
  <c r="R24" i="24"/>
  <c r="M24" i="24"/>
  <c r="G24" i="24" s="1"/>
  <c r="H24" i="24"/>
  <c r="F24" i="24"/>
  <c r="E24" i="24"/>
  <c r="BR23" i="24"/>
  <c r="BN23" i="24"/>
  <c r="BJ23" i="24"/>
  <c r="BF23" i="24"/>
  <c r="BB23" i="24"/>
  <c r="AX23" i="24"/>
  <c r="AT23" i="24"/>
  <c r="AP23" i="24"/>
  <c r="AL23" i="24"/>
  <c r="AH23" i="24"/>
  <c r="G23" i="24" s="1"/>
  <c r="AD23" i="24"/>
  <c r="Z23" i="24"/>
  <c r="V23" i="24"/>
  <c r="R23" i="24"/>
  <c r="M23" i="24"/>
  <c r="H23" i="24"/>
  <c r="J23" i="24" s="1"/>
  <c r="F23" i="24"/>
  <c r="E23" i="24"/>
  <c r="BR22" i="24"/>
  <c r="BN22" i="24"/>
  <c r="BJ22" i="24"/>
  <c r="BF22" i="24"/>
  <c r="BB22" i="24"/>
  <c r="AX22" i="24"/>
  <c r="AT22" i="24"/>
  <c r="AP22" i="24"/>
  <c r="AL22" i="24"/>
  <c r="AH22" i="24"/>
  <c r="AD22" i="24"/>
  <c r="Z22" i="24"/>
  <c r="V22" i="24"/>
  <c r="R22" i="24"/>
  <c r="M22" i="24"/>
  <c r="G22" i="24" s="1"/>
  <c r="H22" i="24"/>
  <c r="F22" i="24"/>
  <c r="E22" i="24"/>
  <c r="BR21" i="24"/>
  <c r="BN21" i="24"/>
  <c r="BJ21" i="24"/>
  <c r="BF21" i="24"/>
  <c r="BB21" i="24"/>
  <c r="AX21" i="24"/>
  <c r="AT21" i="24"/>
  <c r="AP21" i="24"/>
  <c r="AL21" i="24"/>
  <c r="AH21" i="24"/>
  <c r="AD21" i="24"/>
  <c r="Z21" i="24"/>
  <c r="G21" i="24" s="1"/>
  <c r="V21" i="24"/>
  <c r="R21" i="24"/>
  <c r="M21" i="24"/>
  <c r="H21" i="24"/>
  <c r="F21" i="24"/>
  <c r="E21" i="24"/>
  <c r="BR20" i="24"/>
  <c r="BN20" i="24"/>
  <c r="BJ20" i="24"/>
  <c r="BF20" i="24"/>
  <c r="BB20" i="24"/>
  <c r="AX20" i="24"/>
  <c r="AT20" i="24"/>
  <c r="AP20" i="24"/>
  <c r="AL20" i="24"/>
  <c r="AH20" i="24"/>
  <c r="AD20" i="24"/>
  <c r="Z20" i="24"/>
  <c r="V20" i="24"/>
  <c r="R20" i="24"/>
  <c r="M20" i="24"/>
  <c r="H20" i="24"/>
  <c r="G20" i="24"/>
  <c r="F20" i="24"/>
  <c r="E20" i="24"/>
  <c r="BR19" i="24"/>
  <c r="BN19" i="24"/>
  <c r="BJ19" i="24"/>
  <c r="BF19" i="24"/>
  <c r="BB19" i="24"/>
  <c r="AX19" i="24"/>
  <c r="AT19" i="24"/>
  <c r="AP19" i="24"/>
  <c r="AL19" i="24"/>
  <c r="AH19" i="24"/>
  <c r="AD19" i="24"/>
  <c r="Z19" i="24"/>
  <c r="V19" i="24"/>
  <c r="R19" i="24"/>
  <c r="G19" i="24" s="1"/>
  <c r="M19" i="24"/>
  <c r="H19" i="24"/>
  <c r="F19" i="24"/>
  <c r="E19" i="24"/>
  <c r="BR18" i="24"/>
  <c r="BN18" i="24"/>
  <c r="BJ18" i="24"/>
  <c r="BF18" i="24"/>
  <c r="BB18" i="24"/>
  <c r="AX18" i="24"/>
  <c r="AT18" i="24"/>
  <c r="AP18" i="24"/>
  <c r="AL18" i="24"/>
  <c r="AH18" i="24"/>
  <c r="AD18" i="24"/>
  <c r="Z18" i="24"/>
  <c r="V18" i="24"/>
  <c r="R18" i="24"/>
  <c r="M18" i="24"/>
  <c r="G18" i="24" s="1"/>
  <c r="H18" i="24"/>
  <c r="F18" i="24"/>
  <c r="E18" i="24"/>
  <c r="BR17" i="24"/>
  <c r="BN17" i="24"/>
  <c r="BJ17" i="24"/>
  <c r="BF17" i="24"/>
  <c r="BB17" i="24"/>
  <c r="AX17" i="24"/>
  <c r="AT17" i="24"/>
  <c r="AP17" i="24"/>
  <c r="AL17" i="24"/>
  <c r="AH17" i="24"/>
  <c r="AD17" i="24"/>
  <c r="Z17" i="24"/>
  <c r="V17" i="24"/>
  <c r="R17" i="24"/>
  <c r="M17" i="24"/>
  <c r="G17" i="24" s="1"/>
  <c r="H17" i="24"/>
  <c r="J17" i="24" s="1"/>
  <c r="F17" i="24"/>
  <c r="E17" i="24"/>
  <c r="BR16" i="24"/>
  <c r="BN16" i="24"/>
  <c r="BJ16" i="24"/>
  <c r="BF16" i="24"/>
  <c r="BB16" i="24"/>
  <c r="AX16" i="24"/>
  <c r="AT16" i="24"/>
  <c r="AP16" i="24"/>
  <c r="AL16" i="24"/>
  <c r="AH16" i="24"/>
  <c r="AD16" i="24"/>
  <c r="Z16" i="24"/>
  <c r="V16" i="24"/>
  <c r="R16" i="24"/>
  <c r="M16" i="24"/>
  <c r="G16" i="24" s="1"/>
  <c r="H16" i="24"/>
  <c r="F16" i="24"/>
  <c r="E16" i="24"/>
  <c r="BR15" i="24"/>
  <c r="BN15" i="24"/>
  <c r="BJ15" i="24"/>
  <c r="BF15" i="24"/>
  <c r="BB15" i="24"/>
  <c r="AX15" i="24"/>
  <c r="AT15" i="24"/>
  <c r="AP15" i="24"/>
  <c r="AL15" i="24"/>
  <c r="AH15" i="24"/>
  <c r="G15" i="24" s="1"/>
  <c r="AD15" i="24"/>
  <c r="Z15" i="24"/>
  <c r="V15" i="24"/>
  <c r="R15" i="24"/>
  <c r="M15" i="24"/>
  <c r="H15" i="24"/>
  <c r="F15" i="24"/>
  <c r="E15" i="24"/>
  <c r="BR14" i="24"/>
  <c r="BN14" i="24"/>
  <c r="BJ14" i="24"/>
  <c r="BF14" i="24"/>
  <c r="BB14" i="24"/>
  <c r="AX14" i="24"/>
  <c r="AT14" i="24"/>
  <c r="AP14" i="24"/>
  <c r="AL14" i="24"/>
  <c r="AH14" i="24"/>
  <c r="AD14" i="24"/>
  <c r="Z14" i="24"/>
  <c r="V14" i="24"/>
  <c r="R14" i="24"/>
  <c r="M14" i="24"/>
  <c r="G14" i="24" s="1"/>
  <c r="H14" i="24"/>
  <c r="J14" i="24" s="1"/>
  <c r="F14" i="24"/>
  <c r="E14" i="24"/>
  <c r="BR13" i="24"/>
  <c r="BN13" i="24"/>
  <c r="BJ13" i="24"/>
  <c r="BF13" i="24"/>
  <c r="BB13" i="24"/>
  <c r="AX13" i="24"/>
  <c r="AT13" i="24"/>
  <c r="AP13" i="24"/>
  <c r="AL13" i="24"/>
  <c r="AH13" i="24"/>
  <c r="AD13" i="24"/>
  <c r="Z13" i="24"/>
  <c r="V13" i="24"/>
  <c r="R13" i="24"/>
  <c r="M13" i="24"/>
  <c r="G13" i="24" s="1"/>
  <c r="H13" i="24"/>
  <c r="F13" i="24"/>
  <c r="E13" i="24"/>
  <c r="BR12" i="24"/>
  <c r="BN12" i="24"/>
  <c r="BJ12" i="24"/>
  <c r="BF12" i="24"/>
  <c r="BB12" i="24"/>
  <c r="AX12" i="24"/>
  <c r="AT12" i="24"/>
  <c r="AP12" i="24"/>
  <c r="AL12" i="24"/>
  <c r="AH12" i="24"/>
  <c r="AD12" i="24"/>
  <c r="Z12" i="24"/>
  <c r="V12" i="24"/>
  <c r="R12" i="24"/>
  <c r="M12" i="24"/>
  <c r="H12" i="24"/>
  <c r="F12" i="24"/>
  <c r="E12" i="24"/>
  <c r="J12" i="24" s="1"/>
  <c r="BR11" i="24"/>
  <c r="BN11" i="24"/>
  <c r="BJ11" i="24"/>
  <c r="BF11" i="24"/>
  <c r="BB11" i="24"/>
  <c r="AX11" i="24"/>
  <c r="AT11" i="24"/>
  <c r="AP11" i="24"/>
  <c r="AL11" i="24"/>
  <c r="AH11" i="24"/>
  <c r="G11" i="24" s="1"/>
  <c r="AD11" i="24"/>
  <c r="Z11" i="24"/>
  <c r="V11" i="24"/>
  <c r="R11" i="24"/>
  <c r="M11" i="24"/>
  <c r="H11" i="24"/>
  <c r="F11" i="24"/>
  <c r="E11" i="24"/>
  <c r="BR10" i="24"/>
  <c r="BN10" i="24"/>
  <c r="BJ10" i="24"/>
  <c r="BF10" i="24"/>
  <c r="BB10" i="24"/>
  <c r="AX10" i="24"/>
  <c r="AT10" i="24"/>
  <c r="AP10" i="24"/>
  <c r="AL10" i="24"/>
  <c r="AH10" i="24"/>
  <c r="AD10" i="24"/>
  <c r="Z10" i="24"/>
  <c r="V10" i="24"/>
  <c r="R10" i="24"/>
  <c r="M10" i="24"/>
  <c r="G10" i="24" s="1"/>
  <c r="H10" i="24"/>
  <c r="F10" i="24"/>
  <c r="E10" i="24"/>
  <c r="BR9" i="24"/>
  <c r="BN9" i="24"/>
  <c r="BJ9" i="24"/>
  <c r="BF9" i="24"/>
  <c r="BB9" i="24"/>
  <c r="AX9" i="24"/>
  <c r="AT9" i="24"/>
  <c r="AP9" i="24"/>
  <c r="AL9" i="24"/>
  <c r="AH9" i="24"/>
  <c r="AD9" i="24"/>
  <c r="Z9" i="24"/>
  <c r="V9" i="24"/>
  <c r="R9" i="24"/>
  <c r="M9" i="24"/>
  <c r="G9" i="24" s="1"/>
  <c r="H9" i="24"/>
  <c r="F9" i="24"/>
  <c r="E9" i="24"/>
  <c r="BR8" i="24"/>
  <c r="BN8" i="24"/>
  <c r="BJ8" i="24"/>
  <c r="BF8" i="24"/>
  <c r="BB8" i="24"/>
  <c r="AX8" i="24"/>
  <c r="AT8" i="24"/>
  <c r="AP8" i="24"/>
  <c r="AL8" i="24"/>
  <c r="AH8" i="24"/>
  <c r="AD8" i="24"/>
  <c r="Z8" i="24"/>
  <c r="V8" i="24"/>
  <c r="R8" i="24"/>
  <c r="M8" i="24"/>
  <c r="H8" i="24"/>
  <c r="F8" i="24"/>
  <c r="E8" i="24"/>
  <c r="J8" i="24" s="1"/>
  <c r="BR7" i="24"/>
  <c r="BN7" i="24"/>
  <c r="BJ7" i="24"/>
  <c r="BF7" i="24"/>
  <c r="BB7" i="24"/>
  <c r="AX7" i="24"/>
  <c r="AT7" i="24"/>
  <c r="AP7" i="24"/>
  <c r="AL7" i="24"/>
  <c r="AH7" i="24"/>
  <c r="AD7" i="24"/>
  <c r="Z7" i="24"/>
  <c r="V7" i="24"/>
  <c r="R7" i="24"/>
  <c r="M7" i="24"/>
  <c r="G7" i="24" s="1"/>
  <c r="H7" i="24"/>
  <c r="F7" i="24"/>
  <c r="E7" i="24"/>
  <c r="BR6" i="24"/>
  <c r="BN6" i="24"/>
  <c r="BJ6" i="24"/>
  <c r="BF6" i="24"/>
  <c r="BB6" i="24"/>
  <c r="AX6" i="24"/>
  <c r="AT6" i="24"/>
  <c r="AP6" i="24"/>
  <c r="AL6" i="24"/>
  <c r="AH6" i="24"/>
  <c r="AD6" i="24"/>
  <c r="Z6" i="24"/>
  <c r="V6" i="24"/>
  <c r="R6" i="24"/>
  <c r="M6" i="24"/>
  <c r="G6" i="24" s="1"/>
  <c r="H6" i="24"/>
  <c r="F6" i="24"/>
  <c r="E6" i="24"/>
  <c r="BR5" i="24"/>
  <c r="BN5" i="24"/>
  <c r="BJ5" i="24"/>
  <c r="BF5" i="24"/>
  <c r="BB5" i="24"/>
  <c r="AX5" i="24"/>
  <c r="AT5" i="24"/>
  <c r="AP5" i="24"/>
  <c r="AL5" i="24"/>
  <c r="AH5" i="24"/>
  <c r="AD5" i="24"/>
  <c r="Z5" i="24"/>
  <c r="V5" i="24"/>
  <c r="R5" i="24"/>
  <c r="M5" i="24"/>
  <c r="G5" i="24" s="1"/>
  <c r="H5" i="24"/>
  <c r="F5" i="24"/>
  <c r="E5" i="24"/>
  <c r="BR4" i="24"/>
  <c r="BN4" i="24"/>
  <c r="BJ4" i="24"/>
  <c r="BF4" i="24"/>
  <c r="BB4" i="24"/>
  <c r="AX4" i="24"/>
  <c r="AT4" i="24"/>
  <c r="AP4" i="24"/>
  <c r="AL4" i="24"/>
  <c r="AH4" i="24"/>
  <c r="AD4" i="24"/>
  <c r="Z4" i="24"/>
  <c r="V4" i="24"/>
  <c r="G4" i="24" s="1"/>
  <c r="R4" i="24"/>
  <c r="M4" i="24"/>
  <c r="H4" i="24"/>
  <c r="F4" i="24"/>
  <c r="E4" i="24"/>
  <c r="BR3" i="24"/>
  <c r="BN3" i="24"/>
  <c r="BJ3" i="24"/>
  <c r="BF3" i="24"/>
  <c r="BB3" i="24"/>
  <c r="AX3" i="24"/>
  <c r="AT3" i="24"/>
  <c r="AP3" i="24"/>
  <c r="AL3" i="24"/>
  <c r="AH3" i="24"/>
  <c r="G3" i="24" s="1"/>
  <c r="AD3" i="24"/>
  <c r="Z3" i="24"/>
  <c r="V3" i="24"/>
  <c r="R3" i="24"/>
  <c r="M3" i="24"/>
  <c r="H3" i="24"/>
  <c r="J3" i="24" s="1"/>
  <c r="F3" i="24"/>
  <c r="E3" i="24"/>
  <c r="J18" i="24" l="1"/>
  <c r="J21" i="24"/>
  <c r="J25" i="24"/>
  <c r="J7" i="24"/>
  <c r="J22" i="24"/>
  <c r="J16" i="24"/>
  <c r="J19" i="24"/>
  <c r="J4" i="24"/>
  <c r="J5" i="24"/>
  <c r="J13" i="24"/>
  <c r="J20" i="24"/>
  <c r="J24" i="24"/>
  <c r="J15" i="24"/>
  <c r="G12" i="24"/>
  <c r="J11" i="24"/>
  <c r="G8" i="24"/>
  <c r="J9" i="24"/>
  <c r="J6" i="24"/>
  <c r="J10" i="24"/>
  <c r="BU30" i="21"/>
  <c r="BQ30" i="21"/>
  <c r="BM30" i="21"/>
  <c r="BI30" i="21"/>
  <c r="BE30" i="21"/>
  <c r="BA30" i="21"/>
  <c r="AW30" i="21"/>
  <c r="AS30" i="21"/>
  <c r="AO30" i="21"/>
  <c r="AK30" i="21"/>
  <c r="AG30" i="21"/>
  <c r="AB30" i="21"/>
  <c r="W30" i="21"/>
  <c r="R30" i="21"/>
  <c r="M30" i="21"/>
  <c r="BU29" i="21"/>
  <c r="BQ29" i="21"/>
  <c r="BM29" i="21"/>
  <c r="BI29" i="21"/>
  <c r="BE29" i="21"/>
  <c r="BA29" i="21"/>
  <c r="AW29" i="21"/>
  <c r="AS29" i="21"/>
  <c r="AO29" i="21"/>
  <c r="AK29" i="21"/>
  <c r="AG29" i="21"/>
  <c r="AB29" i="21"/>
  <c r="W29" i="21"/>
  <c r="R29" i="21"/>
  <c r="M29" i="21"/>
  <c r="BU28" i="21"/>
  <c r="BQ28" i="21"/>
  <c r="BM28" i="21"/>
  <c r="BI28" i="21"/>
  <c r="BE28" i="21"/>
  <c r="BA28" i="21"/>
  <c r="AW28" i="21"/>
  <c r="AS28" i="21"/>
  <c r="AO28" i="21"/>
  <c r="AK28" i="21"/>
  <c r="AG28" i="21"/>
  <c r="AB28" i="21"/>
  <c r="W28" i="21"/>
  <c r="R28" i="21"/>
  <c r="M28" i="21"/>
  <c r="BU27" i="21"/>
  <c r="BQ27" i="21"/>
  <c r="BM27" i="21"/>
  <c r="BI27" i="21"/>
  <c r="BE27" i="21"/>
  <c r="BA27" i="21"/>
  <c r="AW27" i="21"/>
  <c r="AS27" i="21"/>
  <c r="AO27" i="21"/>
  <c r="AK27" i="21"/>
  <c r="AG27" i="21"/>
  <c r="AB27" i="21"/>
  <c r="W27" i="21"/>
  <c r="R27" i="21"/>
  <c r="M27" i="21"/>
  <c r="BU26" i="21"/>
  <c r="BQ26" i="21"/>
  <c r="BM26" i="21"/>
  <c r="BI26" i="21"/>
  <c r="BE26" i="21"/>
  <c r="BA26" i="21"/>
  <c r="AW26" i="21"/>
  <c r="AS26" i="21"/>
  <c r="AO26" i="21"/>
  <c r="AK26" i="21"/>
  <c r="AG26" i="21"/>
  <c r="AB26" i="21"/>
  <c r="W26" i="21"/>
  <c r="R26" i="21"/>
  <c r="M26" i="21"/>
  <c r="BU25" i="21"/>
  <c r="BQ25" i="21"/>
  <c r="BM25" i="21"/>
  <c r="BI25" i="21"/>
  <c r="BE25" i="21"/>
  <c r="BA25" i="21"/>
  <c r="AW25" i="21"/>
  <c r="AS25" i="21"/>
  <c r="AO25" i="21"/>
  <c r="AK25" i="21"/>
  <c r="AG25" i="21"/>
  <c r="AB25" i="21"/>
  <c r="W25" i="21"/>
  <c r="R25" i="21"/>
  <c r="M25" i="21"/>
  <c r="G25" i="21" s="1"/>
  <c r="H25" i="21"/>
  <c r="F25" i="21"/>
  <c r="E25" i="21"/>
  <c r="BU24" i="21"/>
  <c r="BQ24" i="21"/>
  <c r="BM24" i="21"/>
  <c r="BI24" i="21"/>
  <c r="BE24" i="21"/>
  <c r="BA24" i="21"/>
  <c r="AW24" i="21"/>
  <c r="AS24" i="21"/>
  <c r="AO24" i="21"/>
  <c r="AK24" i="21"/>
  <c r="AG24" i="21"/>
  <c r="AB24" i="21"/>
  <c r="W24" i="21"/>
  <c r="R24" i="21"/>
  <c r="M24" i="21"/>
  <c r="G24" i="21" s="1"/>
  <c r="H24" i="21"/>
  <c r="F24" i="21"/>
  <c r="E24" i="21"/>
  <c r="BU23" i="21"/>
  <c r="BQ23" i="21"/>
  <c r="BM23" i="21"/>
  <c r="BI23" i="21"/>
  <c r="BE23" i="21"/>
  <c r="BA23" i="21"/>
  <c r="AW23" i="21"/>
  <c r="AS23" i="21"/>
  <c r="AO23" i="21"/>
  <c r="AK23" i="21"/>
  <c r="G23" i="21" s="1"/>
  <c r="AG23" i="21"/>
  <c r="AB23" i="21"/>
  <c r="W23" i="21"/>
  <c r="R23" i="21"/>
  <c r="M23" i="21"/>
  <c r="H23" i="21"/>
  <c r="F23" i="21"/>
  <c r="E23" i="21"/>
  <c r="BU22" i="21"/>
  <c r="BQ22" i="21"/>
  <c r="BM22" i="21"/>
  <c r="BI22" i="21"/>
  <c r="BE22" i="21"/>
  <c r="BA22" i="21"/>
  <c r="AW22" i="21"/>
  <c r="AS22" i="21"/>
  <c r="AO22" i="21"/>
  <c r="AK22" i="21"/>
  <c r="AG22" i="21"/>
  <c r="AB22" i="21"/>
  <c r="W22" i="21"/>
  <c r="R22" i="21"/>
  <c r="M22" i="21"/>
  <c r="G22" i="21" s="1"/>
  <c r="H22" i="21"/>
  <c r="F22" i="21"/>
  <c r="E22" i="21"/>
  <c r="BU21" i="21"/>
  <c r="BQ21" i="21"/>
  <c r="BM21" i="21"/>
  <c r="BI21" i="21"/>
  <c r="BE21" i="21"/>
  <c r="BA21" i="21"/>
  <c r="AW21" i="21"/>
  <c r="AS21" i="21"/>
  <c r="AO21" i="21"/>
  <c r="AK21" i="21"/>
  <c r="AG21" i="21"/>
  <c r="AB21" i="21"/>
  <c r="W21" i="21"/>
  <c r="R21" i="21"/>
  <c r="M21" i="21"/>
  <c r="G21" i="21" s="1"/>
  <c r="H21" i="21"/>
  <c r="F21" i="21"/>
  <c r="E21" i="21"/>
  <c r="BU20" i="21"/>
  <c r="BQ20" i="21"/>
  <c r="BM20" i="21"/>
  <c r="BI20" i="21"/>
  <c r="BE20" i="21"/>
  <c r="BA20" i="21"/>
  <c r="AW20" i="21"/>
  <c r="AS20" i="21"/>
  <c r="AO20" i="21"/>
  <c r="G20" i="21" s="1"/>
  <c r="AK20" i="21"/>
  <c r="AG20" i="21"/>
  <c r="AB20" i="21"/>
  <c r="W20" i="21"/>
  <c r="R20" i="21"/>
  <c r="M20" i="21"/>
  <c r="H20" i="21"/>
  <c r="F20" i="21"/>
  <c r="E20" i="21"/>
  <c r="BU19" i="21"/>
  <c r="BQ19" i="21"/>
  <c r="BM19" i="21"/>
  <c r="BI19" i="21"/>
  <c r="BE19" i="21"/>
  <c r="BA19" i="21"/>
  <c r="AW19" i="21"/>
  <c r="AS19" i="21"/>
  <c r="AO19" i="21"/>
  <c r="AK19" i="21"/>
  <c r="AG19" i="21"/>
  <c r="AB19" i="21"/>
  <c r="W19" i="21"/>
  <c r="R19" i="21"/>
  <c r="G19" i="21" s="1"/>
  <c r="M19" i="21"/>
  <c r="H19" i="21"/>
  <c r="F19" i="21"/>
  <c r="E19" i="21"/>
  <c r="BU18" i="21"/>
  <c r="BQ18" i="21"/>
  <c r="BM18" i="21"/>
  <c r="BI18" i="21"/>
  <c r="BE18" i="21"/>
  <c r="BA18" i="21"/>
  <c r="AW18" i="21"/>
  <c r="AS18" i="21"/>
  <c r="AO18" i="21"/>
  <c r="AK18" i="21"/>
  <c r="AG18" i="21"/>
  <c r="AB18" i="21"/>
  <c r="W18" i="21"/>
  <c r="R18" i="21"/>
  <c r="M18" i="21"/>
  <c r="H18" i="21"/>
  <c r="F18" i="21"/>
  <c r="E18" i="21"/>
  <c r="BU17" i="21"/>
  <c r="BQ17" i="21"/>
  <c r="BM17" i="21"/>
  <c r="BI17" i="21"/>
  <c r="BE17" i="21"/>
  <c r="BA17" i="21"/>
  <c r="AW17" i="21"/>
  <c r="AS17" i="21"/>
  <c r="AO17" i="21"/>
  <c r="AK17" i="21"/>
  <c r="AG17" i="21"/>
  <c r="AB17" i="21"/>
  <c r="W17" i="21"/>
  <c r="R17" i="21"/>
  <c r="M17" i="21"/>
  <c r="H17" i="21"/>
  <c r="F17" i="21"/>
  <c r="E17" i="21"/>
  <c r="BU16" i="21"/>
  <c r="BQ16" i="21"/>
  <c r="BM16" i="21"/>
  <c r="BI16" i="21"/>
  <c r="BE16" i="21"/>
  <c r="BA16" i="21"/>
  <c r="AW16" i="21"/>
  <c r="AS16" i="21"/>
  <c r="AO16" i="21"/>
  <c r="AK16" i="21"/>
  <c r="AG16" i="21"/>
  <c r="AB16" i="21"/>
  <c r="W16" i="21"/>
  <c r="G16" i="21" s="1"/>
  <c r="R16" i="21"/>
  <c r="M16" i="21"/>
  <c r="H16" i="21"/>
  <c r="F16" i="21"/>
  <c r="E16" i="21"/>
  <c r="BU15" i="21"/>
  <c r="BQ15" i="21"/>
  <c r="BM15" i="21"/>
  <c r="BI15" i="21"/>
  <c r="BE15" i="21"/>
  <c r="BA15" i="21"/>
  <c r="AW15" i="21"/>
  <c r="AS15" i="21"/>
  <c r="AO15" i="21"/>
  <c r="AK15" i="21"/>
  <c r="G15" i="21" s="1"/>
  <c r="AG15" i="21"/>
  <c r="AB15" i="21"/>
  <c r="W15" i="21"/>
  <c r="R15" i="21"/>
  <c r="M15" i="21"/>
  <c r="H15" i="21"/>
  <c r="F15" i="21"/>
  <c r="E15" i="21"/>
  <c r="J15" i="21" s="1"/>
  <c r="BU14" i="21"/>
  <c r="BQ14" i="21"/>
  <c r="BM14" i="21"/>
  <c r="BI14" i="21"/>
  <c r="BE14" i="21"/>
  <c r="BA14" i="21"/>
  <c r="AW14" i="21"/>
  <c r="AS14" i="21"/>
  <c r="AO14" i="21"/>
  <c r="AK14" i="21"/>
  <c r="AG14" i="21"/>
  <c r="AB14" i="21"/>
  <c r="W14" i="21"/>
  <c r="R14" i="21"/>
  <c r="M14" i="21"/>
  <c r="G14" i="21" s="1"/>
  <c r="H14" i="21"/>
  <c r="F14" i="21"/>
  <c r="E14" i="21"/>
  <c r="BU13" i="21"/>
  <c r="BQ13" i="21"/>
  <c r="BM13" i="21"/>
  <c r="BI13" i="21"/>
  <c r="BE13" i="21"/>
  <c r="BA13" i="21"/>
  <c r="AW13" i="21"/>
  <c r="AS13" i="21"/>
  <c r="AO13" i="21"/>
  <c r="AK13" i="21"/>
  <c r="AG13" i="21"/>
  <c r="AB13" i="21"/>
  <c r="W13" i="21"/>
  <c r="R13" i="21"/>
  <c r="M13" i="21"/>
  <c r="G13" i="21" s="1"/>
  <c r="H13" i="21"/>
  <c r="F13" i="21"/>
  <c r="E13" i="21"/>
  <c r="J13" i="21" s="1"/>
  <c r="BU12" i="21"/>
  <c r="BQ12" i="21"/>
  <c r="BM12" i="21"/>
  <c r="BI12" i="21"/>
  <c r="BE12" i="21"/>
  <c r="BA12" i="21"/>
  <c r="AW12" i="21"/>
  <c r="AS12" i="21"/>
  <c r="AO12" i="21"/>
  <c r="AK12" i="21"/>
  <c r="AG12" i="21"/>
  <c r="AB12" i="21"/>
  <c r="W12" i="21"/>
  <c r="R12" i="21"/>
  <c r="M12" i="21"/>
  <c r="G12" i="21" s="1"/>
  <c r="H12" i="21"/>
  <c r="F12" i="21"/>
  <c r="E12" i="21"/>
  <c r="BU11" i="21"/>
  <c r="BQ11" i="21"/>
  <c r="BM11" i="21"/>
  <c r="BI11" i="21"/>
  <c r="BE11" i="21"/>
  <c r="BA11" i="21"/>
  <c r="AW11" i="21"/>
  <c r="AS11" i="21"/>
  <c r="AO11" i="21"/>
  <c r="AK11" i="21"/>
  <c r="G11" i="21" s="1"/>
  <c r="AG11" i="21"/>
  <c r="AB11" i="21"/>
  <c r="W11" i="21"/>
  <c r="R11" i="21"/>
  <c r="M11" i="21"/>
  <c r="H11" i="21"/>
  <c r="F11" i="21"/>
  <c r="E11" i="21"/>
  <c r="BU10" i="21"/>
  <c r="BQ10" i="21"/>
  <c r="BM10" i="21"/>
  <c r="BI10" i="21"/>
  <c r="BE10" i="21"/>
  <c r="BA10" i="21"/>
  <c r="AW10" i="21"/>
  <c r="AS10" i="21"/>
  <c r="AO10" i="21"/>
  <c r="AK10" i="21"/>
  <c r="AG10" i="21"/>
  <c r="AB10" i="21"/>
  <c r="W10" i="21"/>
  <c r="R10" i="21"/>
  <c r="M10" i="21"/>
  <c r="G10" i="21" s="1"/>
  <c r="H10" i="21"/>
  <c r="F10" i="21"/>
  <c r="E10" i="21"/>
  <c r="BU9" i="21"/>
  <c r="BQ9" i="21"/>
  <c r="BM9" i="21"/>
  <c r="BI9" i="21"/>
  <c r="BE9" i="21"/>
  <c r="BA9" i="21"/>
  <c r="AW9" i="21"/>
  <c r="AS9" i="21"/>
  <c r="AO9" i="21"/>
  <c r="AK9" i="21"/>
  <c r="AG9" i="21"/>
  <c r="AB9" i="21"/>
  <c r="W9" i="21"/>
  <c r="R9" i="21"/>
  <c r="M9" i="21"/>
  <c r="H9" i="21"/>
  <c r="F9" i="21"/>
  <c r="E9" i="21"/>
  <c r="BU8" i="21"/>
  <c r="BQ8" i="21"/>
  <c r="BM8" i="21"/>
  <c r="BI8" i="21"/>
  <c r="BE8" i="21"/>
  <c r="BA8" i="21"/>
  <c r="AW8" i="21"/>
  <c r="AS8" i="21"/>
  <c r="AO8" i="21"/>
  <c r="AK8" i="21"/>
  <c r="AG8" i="21"/>
  <c r="AB8" i="21"/>
  <c r="W8" i="21"/>
  <c r="R8" i="21"/>
  <c r="M8" i="21"/>
  <c r="H8" i="21"/>
  <c r="F8" i="21"/>
  <c r="E8" i="21"/>
  <c r="BU7" i="21"/>
  <c r="BQ7" i="21"/>
  <c r="BM7" i="21"/>
  <c r="BI7" i="21"/>
  <c r="BE7" i="21"/>
  <c r="BA7" i="21"/>
  <c r="AW7" i="21"/>
  <c r="AS7" i="21"/>
  <c r="AO7" i="21"/>
  <c r="AK7" i="21"/>
  <c r="AG7" i="21"/>
  <c r="AB7" i="21"/>
  <c r="W7" i="21"/>
  <c r="R7" i="21"/>
  <c r="M7" i="21"/>
  <c r="H7" i="21"/>
  <c r="F7" i="21"/>
  <c r="E7" i="21"/>
  <c r="BU6" i="21"/>
  <c r="BQ6" i="21"/>
  <c r="BM6" i="21"/>
  <c r="BI6" i="21"/>
  <c r="BE6" i="21"/>
  <c r="BA6" i="21"/>
  <c r="AW6" i="21"/>
  <c r="AS6" i="21"/>
  <c r="AO6" i="21"/>
  <c r="AK6" i="21"/>
  <c r="AG6" i="21"/>
  <c r="AB6" i="21"/>
  <c r="W6" i="21"/>
  <c r="R6" i="21"/>
  <c r="M6" i="21"/>
  <c r="H6" i="21"/>
  <c r="F6" i="21"/>
  <c r="E6" i="21"/>
  <c r="BU5" i="21"/>
  <c r="BQ5" i="21"/>
  <c r="BM5" i="21"/>
  <c r="BI5" i="21"/>
  <c r="BE5" i="21"/>
  <c r="BA5" i="21"/>
  <c r="AW5" i="21"/>
  <c r="AS5" i="21"/>
  <c r="AO5" i="21"/>
  <c r="AK5" i="21"/>
  <c r="AG5" i="21"/>
  <c r="AB5" i="21"/>
  <c r="W5" i="21"/>
  <c r="R5" i="21"/>
  <c r="M5" i="21"/>
  <c r="H5" i="21"/>
  <c r="F5" i="21"/>
  <c r="E5" i="21"/>
  <c r="BU4" i="21"/>
  <c r="BQ4" i="21"/>
  <c r="BM4" i="21"/>
  <c r="BI4" i="21"/>
  <c r="BE4" i="21"/>
  <c r="BA4" i="21"/>
  <c r="AW4" i="21"/>
  <c r="AS4" i="21"/>
  <c r="AO4" i="21"/>
  <c r="AK4" i="21"/>
  <c r="AG4" i="21"/>
  <c r="AB4" i="21"/>
  <c r="W4" i="21"/>
  <c r="R4" i="21"/>
  <c r="M4" i="21"/>
  <c r="G4" i="21" s="1"/>
  <c r="H4" i="21"/>
  <c r="F4" i="21"/>
  <c r="E4" i="21"/>
  <c r="J4" i="21" s="1"/>
  <c r="BU3" i="21"/>
  <c r="BQ3" i="21"/>
  <c r="BM3" i="21"/>
  <c r="BI3" i="21"/>
  <c r="BE3" i="21"/>
  <c r="BA3" i="21"/>
  <c r="AW3" i="21"/>
  <c r="AS3" i="21"/>
  <c r="AO3" i="21"/>
  <c r="AK3" i="21"/>
  <c r="G3" i="21" s="1"/>
  <c r="AG3" i="21"/>
  <c r="AB3" i="21"/>
  <c r="W3" i="21"/>
  <c r="R3" i="21"/>
  <c r="M3" i="21"/>
  <c r="H3" i="21"/>
  <c r="F3" i="21"/>
  <c r="E3" i="21"/>
  <c r="G8" i="21" l="1"/>
  <c r="G26" i="21"/>
  <c r="J22" i="21"/>
  <c r="G18" i="21"/>
  <c r="G9" i="21"/>
  <c r="G7" i="21"/>
  <c r="G17" i="21"/>
  <c r="J5" i="21"/>
  <c r="G5" i="21"/>
  <c r="J18" i="21"/>
  <c r="J16" i="21"/>
  <c r="J9" i="21"/>
  <c r="J8" i="21"/>
  <c r="J7" i="21"/>
  <c r="J6" i="21"/>
  <c r="G6" i="21"/>
  <c r="J30" i="21"/>
  <c r="J29" i="21"/>
  <c r="J27" i="21"/>
  <c r="J25" i="21"/>
  <c r="J24" i="21"/>
  <c r="J23" i="21"/>
  <c r="J21" i="21"/>
  <c r="J20" i="21"/>
  <c r="J19" i="21"/>
  <c r="J17" i="21"/>
  <c r="J14" i="21"/>
  <c r="J12" i="21"/>
  <c r="J11" i="21"/>
  <c r="J10" i="21"/>
  <c r="BW30" i="15"/>
  <c r="BS30" i="15"/>
  <c r="BO30" i="15"/>
  <c r="BK30" i="15"/>
  <c r="BG30" i="15"/>
  <c r="BC30" i="15"/>
  <c r="AY30" i="15"/>
  <c r="AU30" i="15"/>
  <c r="AQ30" i="15"/>
  <c r="AL30" i="15"/>
  <c r="AG30" i="15"/>
  <c r="AB30" i="15"/>
  <c r="W30" i="15"/>
  <c r="R30" i="15"/>
  <c r="M30" i="15"/>
  <c r="BW29" i="15"/>
  <c r="BS29" i="15"/>
  <c r="BO29" i="15"/>
  <c r="BK29" i="15"/>
  <c r="BG29" i="15"/>
  <c r="BC29" i="15"/>
  <c r="AY29" i="15"/>
  <c r="AU29" i="15"/>
  <c r="AQ29" i="15"/>
  <c r="AL29" i="15"/>
  <c r="AG29" i="15"/>
  <c r="AB29" i="15"/>
  <c r="W29" i="15"/>
  <c r="R29" i="15"/>
  <c r="M29" i="15"/>
  <c r="BW28" i="15"/>
  <c r="BS28" i="15"/>
  <c r="BO28" i="15"/>
  <c r="BK28" i="15"/>
  <c r="BG28" i="15"/>
  <c r="BC28" i="15"/>
  <c r="AY28" i="15"/>
  <c r="AU28" i="15"/>
  <c r="AQ28" i="15"/>
  <c r="AL28" i="15"/>
  <c r="AG28" i="15"/>
  <c r="AB28" i="15"/>
  <c r="W28" i="15"/>
  <c r="R28" i="15"/>
  <c r="M28" i="15"/>
  <c r="BW27" i="15"/>
  <c r="BS27" i="15"/>
  <c r="BO27" i="15"/>
  <c r="BK27" i="15"/>
  <c r="BG27" i="15"/>
  <c r="BC27" i="15"/>
  <c r="AY27" i="15"/>
  <c r="AU27" i="15"/>
  <c r="AQ27" i="15"/>
  <c r="AL27" i="15"/>
  <c r="AG27" i="15"/>
  <c r="AB27" i="15"/>
  <c r="W27" i="15"/>
  <c r="R27" i="15"/>
  <c r="M27" i="15"/>
  <c r="BW26" i="15"/>
  <c r="BS26" i="15"/>
  <c r="BO26" i="15"/>
  <c r="BK26" i="15"/>
  <c r="BG26" i="15"/>
  <c r="BC26" i="15"/>
  <c r="AY26" i="15"/>
  <c r="AU26" i="15"/>
  <c r="AQ26" i="15"/>
  <c r="AL26" i="15"/>
  <c r="AG26" i="15"/>
  <c r="AB26" i="15"/>
  <c r="W26" i="15"/>
  <c r="R26" i="15"/>
  <c r="M26" i="15"/>
  <c r="BW25" i="15"/>
  <c r="BS25" i="15"/>
  <c r="BO25" i="15"/>
  <c r="BK25" i="15"/>
  <c r="BG25" i="15"/>
  <c r="BC25" i="15"/>
  <c r="AY25" i="15"/>
  <c r="AU25" i="15"/>
  <c r="AQ25" i="15"/>
  <c r="AL25" i="15"/>
  <c r="AG25" i="15"/>
  <c r="AB25" i="15"/>
  <c r="W25" i="15"/>
  <c r="R25" i="15"/>
  <c r="M25" i="15"/>
  <c r="H25" i="15"/>
  <c r="F25" i="15"/>
  <c r="E25" i="15"/>
  <c r="BW24" i="15"/>
  <c r="BS24" i="15"/>
  <c r="BO24" i="15"/>
  <c r="BK24" i="15"/>
  <c r="BG24" i="15"/>
  <c r="BC24" i="15"/>
  <c r="AY24" i="15"/>
  <c r="AU24" i="15"/>
  <c r="AQ24" i="15"/>
  <c r="AL24" i="15"/>
  <c r="AG24" i="15"/>
  <c r="AB24" i="15"/>
  <c r="W24" i="15"/>
  <c r="R24" i="15"/>
  <c r="M24" i="15"/>
  <c r="H24" i="15"/>
  <c r="F24" i="15"/>
  <c r="E24" i="15"/>
  <c r="BW23" i="15"/>
  <c r="BS23" i="15"/>
  <c r="BO23" i="15"/>
  <c r="BK23" i="15"/>
  <c r="BG23" i="15"/>
  <c r="BC23" i="15"/>
  <c r="AY23" i="15"/>
  <c r="AU23" i="15"/>
  <c r="AQ23" i="15"/>
  <c r="AL23" i="15"/>
  <c r="AG23" i="15"/>
  <c r="AB23" i="15"/>
  <c r="W23" i="15"/>
  <c r="G23" i="15" s="1"/>
  <c r="R23" i="15"/>
  <c r="M23" i="15"/>
  <c r="H23" i="15"/>
  <c r="F23" i="15"/>
  <c r="E23" i="15"/>
  <c r="BW22" i="15"/>
  <c r="BS22" i="15"/>
  <c r="BO22" i="15"/>
  <c r="BK22" i="15"/>
  <c r="BG22" i="15"/>
  <c r="BC22" i="15"/>
  <c r="AY22" i="15"/>
  <c r="AU22" i="15"/>
  <c r="AQ22" i="15"/>
  <c r="AL22" i="15"/>
  <c r="AG22" i="15"/>
  <c r="AB22" i="15"/>
  <c r="W22" i="15"/>
  <c r="R22" i="15"/>
  <c r="M22" i="15"/>
  <c r="H22" i="15"/>
  <c r="F22" i="15"/>
  <c r="E22" i="15"/>
  <c r="BW21" i="15"/>
  <c r="BS21" i="15"/>
  <c r="BO21" i="15"/>
  <c r="BK21" i="15"/>
  <c r="BG21" i="15"/>
  <c r="BC21" i="15"/>
  <c r="AY21" i="15"/>
  <c r="AU21" i="15"/>
  <c r="AQ21" i="15"/>
  <c r="AL21" i="15"/>
  <c r="AG21" i="15"/>
  <c r="AB21" i="15"/>
  <c r="W21" i="15"/>
  <c r="R21" i="15"/>
  <c r="M21" i="15"/>
  <c r="H21" i="15"/>
  <c r="F21" i="15"/>
  <c r="E21" i="15"/>
  <c r="BW20" i="15"/>
  <c r="BS20" i="15"/>
  <c r="BO20" i="15"/>
  <c r="BK20" i="15"/>
  <c r="BG20" i="15"/>
  <c r="BC20" i="15"/>
  <c r="AY20" i="15"/>
  <c r="AU20" i="15"/>
  <c r="AQ20" i="15"/>
  <c r="AL20" i="15"/>
  <c r="AG20" i="15"/>
  <c r="AB20" i="15"/>
  <c r="W20" i="15"/>
  <c r="R20" i="15"/>
  <c r="M20" i="15"/>
  <c r="H20" i="15"/>
  <c r="F20" i="15"/>
  <c r="E20" i="15"/>
  <c r="BW19" i="15"/>
  <c r="BS19" i="15"/>
  <c r="BO19" i="15"/>
  <c r="BK19" i="15"/>
  <c r="BG19" i="15"/>
  <c r="BC19" i="15"/>
  <c r="AY19" i="15"/>
  <c r="AU19" i="15"/>
  <c r="AQ19" i="15"/>
  <c r="AL19" i="15"/>
  <c r="AG19" i="15"/>
  <c r="AB19" i="15"/>
  <c r="W19" i="15"/>
  <c r="R19" i="15"/>
  <c r="M19" i="15"/>
  <c r="H19" i="15"/>
  <c r="F19" i="15"/>
  <c r="E19" i="15"/>
  <c r="BW18" i="15"/>
  <c r="BS18" i="15"/>
  <c r="BO18" i="15"/>
  <c r="BK18" i="15"/>
  <c r="BG18" i="15"/>
  <c r="BC18" i="15"/>
  <c r="AY18" i="15"/>
  <c r="AU18" i="15"/>
  <c r="AQ18" i="15"/>
  <c r="AL18" i="15"/>
  <c r="AG18" i="15"/>
  <c r="AB18" i="15"/>
  <c r="W18" i="15"/>
  <c r="R18" i="15"/>
  <c r="M18" i="15"/>
  <c r="H18" i="15"/>
  <c r="F18" i="15"/>
  <c r="E18" i="15"/>
  <c r="BW17" i="15"/>
  <c r="BS17" i="15"/>
  <c r="BO17" i="15"/>
  <c r="BK17" i="15"/>
  <c r="BG17" i="15"/>
  <c r="BC17" i="15"/>
  <c r="AY17" i="15"/>
  <c r="AU17" i="15"/>
  <c r="AQ17" i="15"/>
  <c r="AL17" i="15"/>
  <c r="AG17" i="15"/>
  <c r="AB17" i="15"/>
  <c r="W17" i="15"/>
  <c r="R17" i="15"/>
  <c r="M17" i="15"/>
  <c r="H17" i="15"/>
  <c r="F17" i="15"/>
  <c r="E17" i="15"/>
  <c r="BW16" i="15"/>
  <c r="BS16" i="15"/>
  <c r="BO16" i="15"/>
  <c r="BK16" i="15"/>
  <c r="BG16" i="15"/>
  <c r="BC16" i="15"/>
  <c r="AY16" i="15"/>
  <c r="AU16" i="15"/>
  <c r="AQ16" i="15"/>
  <c r="AL16" i="15"/>
  <c r="AG16" i="15"/>
  <c r="AB16" i="15"/>
  <c r="W16" i="15"/>
  <c r="R16" i="15"/>
  <c r="M16" i="15"/>
  <c r="H16" i="15"/>
  <c r="F16" i="15"/>
  <c r="E16" i="15"/>
  <c r="BW15" i="15"/>
  <c r="BS15" i="15"/>
  <c r="BO15" i="15"/>
  <c r="BK15" i="15"/>
  <c r="BG15" i="15"/>
  <c r="BC15" i="15"/>
  <c r="AY15" i="15"/>
  <c r="AU15" i="15"/>
  <c r="AQ15" i="15"/>
  <c r="AL15" i="15"/>
  <c r="AG15" i="15"/>
  <c r="AB15" i="15"/>
  <c r="W15" i="15"/>
  <c r="R15" i="15"/>
  <c r="M15" i="15"/>
  <c r="H15" i="15"/>
  <c r="F15" i="15"/>
  <c r="E15" i="15"/>
  <c r="BW14" i="15"/>
  <c r="BS14" i="15"/>
  <c r="BO14" i="15"/>
  <c r="BK14" i="15"/>
  <c r="BG14" i="15"/>
  <c r="BC14" i="15"/>
  <c r="AY14" i="15"/>
  <c r="AU14" i="15"/>
  <c r="AQ14" i="15"/>
  <c r="AL14" i="15"/>
  <c r="AG14" i="15"/>
  <c r="AB14" i="15"/>
  <c r="W14" i="15"/>
  <c r="R14" i="15"/>
  <c r="M14" i="15"/>
  <c r="H14" i="15"/>
  <c r="F14" i="15"/>
  <c r="E14" i="15"/>
  <c r="BW13" i="15"/>
  <c r="BS13" i="15"/>
  <c r="BO13" i="15"/>
  <c r="BK13" i="15"/>
  <c r="BG13" i="15"/>
  <c r="BC13" i="15"/>
  <c r="AY13" i="15"/>
  <c r="AU13" i="15"/>
  <c r="AQ13" i="15"/>
  <c r="AL13" i="15"/>
  <c r="AG13" i="15"/>
  <c r="AB13" i="15"/>
  <c r="W13" i="15"/>
  <c r="R13" i="15"/>
  <c r="M13" i="15"/>
  <c r="H13" i="15"/>
  <c r="F13" i="15"/>
  <c r="E13" i="15"/>
  <c r="BW12" i="15"/>
  <c r="BS12" i="15"/>
  <c r="BO12" i="15"/>
  <c r="BK12" i="15"/>
  <c r="BG12" i="15"/>
  <c r="BC12" i="15"/>
  <c r="AY12" i="15"/>
  <c r="AU12" i="15"/>
  <c r="AQ12" i="15"/>
  <c r="AL12" i="15"/>
  <c r="AG12" i="15"/>
  <c r="AB12" i="15"/>
  <c r="W12" i="15"/>
  <c r="R12" i="15"/>
  <c r="M12" i="15"/>
  <c r="H12" i="15"/>
  <c r="F12" i="15"/>
  <c r="E12" i="15"/>
  <c r="BW11" i="15"/>
  <c r="BS11" i="15"/>
  <c r="BO11" i="15"/>
  <c r="BK11" i="15"/>
  <c r="BG11" i="15"/>
  <c r="BC11" i="15"/>
  <c r="AY11" i="15"/>
  <c r="AU11" i="15"/>
  <c r="AQ11" i="15"/>
  <c r="AL11" i="15"/>
  <c r="AG11" i="15"/>
  <c r="AB11" i="15"/>
  <c r="W11" i="15"/>
  <c r="R11" i="15"/>
  <c r="M11" i="15"/>
  <c r="H11" i="15"/>
  <c r="F11" i="15"/>
  <c r="E11" i="15"/>
  <c r="BW10" i="15"/>
  <c r="BS10" i="15"/>
  <c r="BO10" i="15"/>
  <c r="BK10" i="15"/>
  <c r="BG10" i="15"/>
  <c r="BC10" i="15"/>
  <c r="AY10" i="15"/>
  <c r="AU10" i="15"/>
  <c r="AQ10" i="15"/>
  <c r="AL10" i="15"/>
  <c r="AG10" i="15"/>
  <c r="AB10" i="15"/>
  <c r="W10" i="15"/>
  <c r="R10" i="15"/>
  <c r="M10" i="15"/>
  <c r="H10" i="15"/>
  <c r="F10" i="15"/>
  <c r="E10" i="15"/>
  <c r="BW9" i="15"/>
  <c r="BS9" i="15"/>
  <c r="BO9" i="15"/>
  <c r="BK9" i="15"/>
  <c r="BG9" i="15"/>
  <c r="BC9" i="15"/>
  <c r="AY9" i="15"/>
  <c r="AU9" i="15"/>
  <c r="AQ9" i="15"/>
  <c r="AL9" i="15"/>
  <c r="AG9" i="15"/>
  <c r="AB9" i="15"/>
  <c r="W9" i="15"/>
  <c r="R9" i="15"/>
  <c r="M9" i="15"/>
  <c r="H9" i="15"/>
  <c r="F9" i="15"/>
  <c r="E9" i="15"/>
  <c r="BW8" i="15"/>
  <c r="BS8" i="15"/>
  <c r="BO8" i="15"/>
  <c r="BK8" i="15"/>
  <c r="BG8" i="15"/>
  <c r="BC8" i="15"/>
  <c r="AY8" i="15"/>
  <c r="AU8" i="15"/>
  <c r="AQ8" i="15"/>
  <c r="AL8" i="15"/>
  <c r="AG8" i="15"/>
  <c r="AB8" i="15"/>
  <c r="W8" i="15"/>
  <c r="R8" i="15"/>
  <c r="M8" i="15"/>
  <c r="H8" i="15"/>
  <c r="F8" i="15"/>
  <c r="E8" i="15"/>
  <c r="BW7" i="15"/>
  <c r="BS7" i="15"/>
  <c r="BO7" i="15"/>
  <c r="BK7" i="15"/>
  <c r="BG7" i="15"/>
  <c r="BC7" i="15"/>
  <c r="AY7" i="15"/>
  <c r="AU7" i="15"/>
  <c r="AQ7" i="15"/>
  <c r="AL7" i="15"/>
  <c r="AG7" i="15"/>
  <c r="AB7" i="15"/>
  <c r="W7" i="15"/>
  <c r="R7" i="15"/>
  <c r="M7" i="15"/>
  <c r="G7" i="15" s="1"/>
  <c r="H7" i="15"/>
  <c r="F7" i="15"/>
  <c r="E7" i="15"/>
  <c r="J7" i="15" s="1"/>
  <c r="BW6" i="15"/>
  <c r="BS6" i="15"/>
  <c r="BO6" i="15"/>
  <c r="BK6" i="15"/>
  <c r="BG6" i="15"/>
  <c r="BC6" i="15"/>
  <c r="AY6" i="15"/>
  <c r="AU6" i="15"/>
  <c r="AQ6" i="15"/>
  <c r="AL6" i="15"/>
  <c r="AG6" i="15"/>
  <c r="AB6" i="15"/>
  <c r="W6" i="15"/>
  <c r="R6" i="15"/>
  <c r="M6" i="15"/>
  <c r="H6" i="15"/>
  <c r="F6" i="15"/>
  <c r="E6" i="15"/>
  <c r="BW5" i="15"/>
  <c r="BS5" i="15"/>
  <c r="BO5" i="15"/>
  <c r="BK5" i="15"/>
  <c r="BG5" i="15"/>
  <c r="BC5" i="15"/>
  <c r="AY5" i="15"/>
  <c r="AU5" i="15"/>
  <c r="AQ5" i="15"/>
  <c r="AL5" i="15"/>
  <c r="AG5" i="15"/>
  <c r="AB5" i="15"/>
  <c r="W5" i="15"/>
  <c r="R5" i="15"/>
  <c r="M5" i="15"/>
  <c r="G5" i="15" s="1"/>
  <c r="H5" i="15"/>
  <c r="F5" i="15"/>
  <c r="E5" i="15"/>
  <c r="J5" i="15" s="1"/>
  <c r="BW4" i="15"/>
  <c r="BS4" i="15"/>
  <c r="BO4" i="15"/>
  <c r="BK4" i="15"/>
  <c r="BG4" i="15"/>
  <c r="BC4" i="15"/>
  <c r="AY4" i="15"/>
  <c r="AU4" i="15"/>
  <c r="AQ4" i="15"/>
  <c r="AL4" i="15"/>
  <c r="AG4" i="15"/>
  <c r="AB4" i="15"/>
  <c r="W4" i="15"/>
  <c r="R4" i="15"/>
  <c r="M4" i="15"/>
  <c r="H4" i="15"/>
  <c r="F4" i="15"/>
  <c r="E4" i="15"/>
  <c r="BW3" i="15"/>
  <c r="BS3" i="15"/>
  <c r="BO3" i="15"/>
  <c r="BK3" i="15"/>
  <c r="BG3" i="15"/>
  <c r="BC3" i="15"/>
  <c r="AY3" i="15"/>
  <c r="AU3" i="15"/>
  <c r="AQ3" i="15"/>
  <c r="AL3" i="15"/>
  <c r="AG3" i="15"/>
  <c r="AB3" i="15"/>
  <c r="W3" i="15"/>
  <c r="R3" i="15"/>
  <c r="M3" i="15"/>
  <c r="H3" i="15"/>
  <c r="F3" i="15"/>
  <c r="E3" i="15"/>
  <c r="J3" i="15" s="1"/>
  <c r="J8" i="15" l="1"/>
  <c r="G8" i="15"/>
  <c r="J11" i="15"/>
  <c r="J6" i="15"/>
  <c r="J12" i="15"/>
  <c r="J10" i="15"/>
  <c r="J9" i="15"/>
  <c r="G27" i="15"/>
  <c r="G16" i="15"/>
  <c r="G26" i="15"/>
  <c r="G17" i="15"/>
  <c r="G25" i="15"/>
  <c r="G24" i="15"/>
  <c r="G21" i="15"/>
  <c r="G11" i="15"/>
  <c r="J19" i="15"/>
  <c r="G22" i="15"/>
  <c r="G15" i="15"/>
  <c r="G19" i="15"/>
  <c r="G20" i="15"/>
  <c r="J20" i="15"/>
  <c r="G28" i="15"/>
  <c r="J13" i="15"/>
  <c r="G13" i="15"/>
  <c r="G14" i="15"/>
  <c r="G12" i="15"/>
  <c r="G6" i="15"/>
  <c r="G10" i="15"/>
  <c r="G3" i="15"/>
  <c r="J17" i="15"/>
  <c r="J18" i="15"/>
  <c r="J4" i="15"/>
  <c r="J23" i="15"/>
  <c r="J24" i="15"/>
  <c r="J25" i="15"/>
  <c r="J22" i="15"/>
  <c r="J21" i="15"/>
  <c r="J16" i="15"/>
  <c r="G18" i="15"/>
  <c r="J15" i="15"/>
  <c r="J14" i="15"/>
  <c r="G9" i="15"/>
  <c r="G4" i="15"/>
  <c r="G30" i="15"/>
  <c r="G29" i="15"/>
  <c r="CB30" i="13"/>
  <c r="BX30" i="13"/>
  <c r="BT30" i="13"/>
  <c r="BP30" i="13"/>
  <c r="BK30" i="13"/>
  <c r="BF30" i="13"/>
  <c r="BA30" i="13"/>
  <c r="AV30" i="13"/>
  <c r="AQ30" i="13"/>
  <c r="AL30" i="13"/>
  <c r="AG30" i="13"/>
  <c r="AB30" i="13"/>
  <c r="W30" i="13"/>
  <c r="R30" i="13"/>
  <c r="M30" i="13"/>
  <c r="CB29" i="13"/>
  <c r="BX29" i="13"/>
  <c r="BT29" i="13"/>
  <c r="BP29" i="13"/>
  <c r="BK29" i="13"/>
  <c r="BF29" i="13"/>
  <c r="BA29" i="13"/>
  <c r="AV29" i="13"/>
  <c r="AQ29" i="13"/>
  <c r="AL29" i="13"/>
  <c r="AG29" i="13"/>
  <c r="AB29" i="13"/>
  <c r="W29" i="13"/>
  <c r="M29" i="13"/>
  <c r="CB28" i="13"/>
  <c r="BX28" i="13"/>
  <c r="BT28" i="13"/>
  <c r="BP28" i="13"/>
  <c r="BK28" i="13"/>
  <c r="BF28" i="13"/>
  <c r="BA28" i="13"/>
  <c r="AV28" i="13"/>
  <c r="AQ28" i="13"/>
  <c r="AL28" i="13"/>
  <c r="AG28" i="13"/>
  <c r="AB28" i="13"/>
  <c r="R28" i="13"/>
  <c r="M28" i="13"/>
  <c r="CB27" i="13"/>
  <c r="BX27" i="13"/>
  <c r="BT27" i="13"/>
  <c r="BP27" i="13"/>
  <c r="BK27" i="13"/>
  <c r="BF27" i="13"/>
  <c r="BA27" i="13"/>
  <c r="AV27" i="13"/>
  <c r="AQ27" i="13"/>
  <c r="AL27" i="13"/>
  <c r="AG27" i="13"/>
  <c r="AB27" i="13"/>
  <c r="W27" i="13"/>
  <c r="R27" i="13"/>
  <c r="M27" i="13"/>
  <c r="CB26" i="13"/>
  <c r="BX26" i="13"/>
  <c r="BT26" i="13"/>
  <c r="BP26" i="13"/>
  <c r="BK26" i="13"/>
  <c r="BF26" i="13"/>
  <c r="BA26" i="13"/>
  <c r="AV26" i="13"/>
  <c r="AQ26" i="13"/>
  <c r="AL26" i="13"/>
  <c r="AG26" i="13"/>
  <c r="AB26" i="13"/>
  <c r="W26" i="13"/>
  <c r="R26" i="13"/>
  <c r="M26" i="13"/>
  <c r="CB25" i="13"/>
  <c r="BX25" i="13"/>
  <c r="BT25" i="13"/>
  <c r="BP25" i="13"/>
  <c r="BK25" i="13"/>
  <c r="BF25" i="13"/>
  <c r="BA25" i="13"/>
  <c r="AV25" i="13"/>
  <c r="AQ25" i="13"/>
  <c r="AL25" i="13"/>
  <c r="AG25" i="13"/>
  <c r="AB25" i="13"/>
  <c r="W25" i="13"/>
  <c r="R25" i="13"/>
  <c r="M25" i="13"/>
  <c r="H25" i="13"/>
  <c r="F25" i="13"/>
  <c r="E25" i="13"/>
  <c r="CB24" i="13"/>
  <c r="BX24" i="13"/>
  <c r="BT24" i="13"/>
  <c r="BP24" i="13"/>
  <c r="BK24" i="13"/>
  <c r="BF24" i="13"/>
  <c r="BA24" i="13"/>
  <c r="AV24" i="13"/>
  <c r="AQ24" i="13"/>
  <c r="AL24" i="13"/>
  <c r="AG24" i="13"/>
  <c r="AB24" i="13"/>
  <c r="W24" i="13"/>
  <c r="R24" i="13"/>
  <c r="M24" i="13"/>
  <c r="H24" i="13"/>
  <c r="F24" i="13"/>
  <c r="E24" i="13"/>
  <c r="CB23" i="13"/>
  <c r="BX23" i="13"/>
  <c r="BT23" i="13"/>
  <c r="BP23" i="13"/>
  <c r="BK23" i="13"/>
  <c r="BF23" i="13"/>
  <c r="BA23" i="13"/>
  <c r="AV23" i="13"/>
  <c r="AQ23" i="13"/>
  <c r="AL23" i="13"/>
  <c r="AG23" i="13"/>
  <c r="AB23" i="13"/>
  <c r="W23" i="13"/>
  <c r="R23" i="13"/>
  <c r="M23" i="13"/>
  <c r="H23" i="13"/>
  <c r="F23" i="13"/>
  <c r="E23" i="13"/>
  <c r="CB22" i="13"/>
  <c r="BX22" i="13"/>
  <c r="BT22" i="13"/>
  <c r="BP22" i="13"/>
  <c r="BK22" i="13"/>
  <c r="BF22" i="13"/>
  <c r="BA22" i="13"/>
  <c r="AV22" i="13"/>
  <c r="AQ22" i="13"/>
  <c r="AL22" i="13"/>
  <c r="AG22" i="13"/>
  <c r="AB22" i="13"/>
  <c r="W22" i="13"/>
  <c r="R22" i="13"/>
  <c r="M22" i="13"/>
  <c r="H22" i="13"/>
  <c r="F22" i="13"/>
  <c r="E22" i="13"/>
  <c r="CB21" i="13"/>
  <c r="BX21" i="13"/>
  <c r="BT21" i="13"/>
  <c r="BP21" i="13"/>
  <c r="BK21" i="13"/>
  <c r="BF21" i="13"/>
  <c r="BA21" i="13"/>
  <c r="AV21" i="13"/>
  <c r="AQ21" i="13"/>
  <c r="AL21" i="13"/>
  <c r="AG21" i="13"/>
  <c r="AB21" i="13"/>
  <c r="W21" i="13"/>
  <c r="R21" i="13"/>
  <c r="M21" i="13"/>
  <c r="H21" i="13"/>
  <c r="F21" i="13"/>
  <c r="E21" i="13"/>
  <c r="CB20" i="13"/>
  <c r="BX20" i="13"/>
  <c r="BT20" i="13"/>
  <c r="BP20" i="13"/>
  <c r="BK20" i="13"/>
  <c r="BF20" i="13"/>
  <c r="BA20" i="13"/>
  <c r="AV20" i="13"/>
  <c r="AQ20" i="13"/>
  <c r="AL20" i="13"/>
  <c r="AG20" i="13"/>
  <c r="AB20" i="13"/>
  <c r="W20" i="13"/>
  <c r="R20" i="13"/>
  <c r="M20" i="13"/>
  <c r="H20" i="13"/>
  <c r="F20" i="13"/>
  <c r="E20" i="13"/>
  <c r="CB19" i="13"/>
  <c r="BX19" i="13"/>
  <c r="BT19" i="13"/>
  <c r="BP19" i="13"/>
  <c r="BK19" i="13"/>
  <c r="BF19" i="13"/>
  <c r="BA19" i="13"/>
  <c r="AV19" i="13"/>
  <c r="AQ19" i="13"/>
  <c r="AL19" i="13"/>
  <c r="AG19" i="13"/>
  <c r="AB19" i="13"/>
  <c r="W19" i="13"/>
  <c r="R19" i="13"/>
  <c r="G19" i="13" s="1"/>
  <c r="M19" i="13"/>
  <c r="H19" i="13"/>
  <c r="F19" i="13"/>
  <c r="CB18" i="13"/>
  <c r="BX18" i="13"/>
  <c r="BT18" i="13"/>
  <c r="BP18" i="13"/>
  <c r="BK18" i="13"/>
  <c r="BF18" i="13"/>
  <c r="BA18" i="13"/>
  <c r="AV18" i="13"/>
  <c r="AQ18" i="13"/>
  <c r="AL18" i="13"/>
  <c r="AG18" i="13"/>
  <c r="AB18" i="13"/>
  <c r="W18" i="13"/>
  <c r="R18" i="13"/>
  <c r="M18" i="13"/>
  <c r="H18" i="13"/>
  <c r="F18" i="13"/>
  <c r="E18" i="13"/>
  <c r="CB17" i="13"/>
  <c r="BX17" i="13"/>
  <c r="BT17" i="13"/>
  <c r="BP17" i="13"/>
  <c r="BK17" i="13"/>
  <c r="BF17" i="13"/>
  <c r="BA17" i="13"/>
  <c r="AV17" i="13"/>
  <c r="AQ17" i="13"/>
  <c r="AL17" i="13"/>
  <c r="AG17" i="13"/>
  <c r="AB17" i="13"/>
  <c r="W17" i="13"/>
  <c r="R17" i="13"/>
  <c r="M17" i="13"/>
  <c r="H17" i="13"/>
  <c r="F17" i="13"/>
  <c r="E17" i="13"/>
  <c r="CB16" i="13"/>
  <c r="BX16" i="13"/>
  <c r="BT16" i="13"/>
  <c r="BP16" i="13"/>
  <c r="BK16" i="13"/>
  <c r="BF16" i="13"/>
  <c r="BA16" i="13"/>
  <c r="AV16" i="13"/>
  <c r="AQ16" i="13"/>
  <c r="AL16" i="13"/>
  <c r="AG16" i="13"/>
  <c r="AB16" i="13"/>
  <c r="W16" i="13"/>
  <c r="R16" i="13"/>
  <c r="M16" i="13"/>
  <c r="F16" i="13"/>
  <c r="J16" i="13" s="1"/>
  <c r="E16" i="13"/>
  <c r="CB15" i="13"/>
  <c r="BX15" i="13"/>
  <c r="BT15" i="13"/>
  <c r="BP15" i="13"/>
  <c r="BK15" i="13"/>
  <c r="BF15" i="13"/>
  <c r="BA15" i="13"/>
  <c r="AV15" i="13"/>
  <c r="AQ15" i="13"/>
  <c r="AL15" i="13"/>
  <c r="AG15" i="13"/>
  <c r="AB15" i="13"/>
  <c r="W15" i="13"/>
  <c r="R15" i="13"/>
  <c r="M15" i="13"/>
  <c r="H15" i="13"/>
  <c r="F15" i="13"/>
  <c r="E15" i="13"/>
  <c r="CB14" i="13"/>
  <c r="BX14" i="13"/>
  <c r="BT14" i="13"/>
  <c r="BP14" i="13"/>
  <c r="BK14" i="13"/>
  <c r="BF14" i="13"/>
  <c r="BA14" i="13"/>
  <c r="AV14" i="13"/>
  <c r="AQ14" i="13"/>
  <c r="AL14" i="13"/>
  <c r="AG14" i="13"/>
  <c r="AB14" i="13"/>
  <c r="W14" i="13"/>
  <c r="R14" i="13"/>
  <c r="M14" i="13"/>
  <c r="H14" i="13"/>
  <c r="F14" i="13"/>
  <c r="F15" i="1" s="1"/>
  <c r="E14" i="13"/>
  <c r="E15" i="1" s="1"/>
  <c r="CB13" i="13"/>
  <c r="BX13" i="13"/>
  <c r="BT13" i="13"/>
  <c r="BP13" i="13"/>
  <c r="BK13" i="13"/>
  <c r="BF13" i="13"/>
  <c r="BA13" i="13"/>
  <c r="AV13" i="13"/>
  <c r="AQ13" i="13"/>
  <c r="AL13" i="13"/>
  <c r="AG13" i="13"/>
  <c r="AB13" i="13"/>
  <c r="W13" i="13"/>
  <c r="R13" i="13"/>
  <c r="M13" i="13"/>
  <c r="H13" i="13"/>
  <c r="F13" i="13"/>
  <c r="E13" i="13"/>
  <c r="CB12" i="13"/>
  <c r="BX12" i="13"/>
  <c r="BT12" i="13"/>
  <c r="BP12" i="13"/>
  <c r="BK12" i="13"/>
  <c r="BF12" i="13"/>
  <c r="BA12" i="13"/>
  <c r="AV12" i="13"/>
  <c r="AQ12" i="13"/>
  <c r="AL12" i="13"/>
  <c r="AG12" i="13"/>
  <c r="AB12" i="13"/>
  <c r="W12" i="13"/>
  <c r="R12" i="13"/>
  <c r="M12" i="13"/>
  <c r="H12" i="13"/>
  <c r="F12" i="13"/>
  <c r="E12" i="13"/>
  <c r="CB11" i="13"/>
  <c r="BX11" i="13"/>
  <c r="BT11" i="13"/>
  <c r="BP11" i="13"/>
  <c r="BK11" i="13"/>
  <c r="BF11" i="13"/>
  <c r="BA11" i="13"/>
  <c r="AV11" i="13"/>
  <c r="AQ11" i="13"/>
  <c r="AL11" i="13"/>
  <c r="AG11" i="13"/>
  <c r="AB11" i="13"/>
  <c r="W11" i="13"/>
  <c r="R11" i="13"/>
  <c r="M11" i="13"/>
  <c r="H11" i="13"/>
  <c r="F11" i="13"/>
  <c r="E11" i="13"/>
  <c r="CB10" i="13"/>
  <c r="BX10" i="13"/>
  <c r="BT10" i="13"/>
  <c r="BP10" i="13"/>
  <c r="BK10" i="13"/>
  <c r="BF10" i="13"/>
  <c r="BA10" i="13"/>
  <c r="AV10" i="13"/>
  <c r="AQ10" i="13"/>
  <c r="AL10" i="13"/>
  <c r="AG10" i="13"/>
  <c r="AB10" i="13"/>
  <c r="W10" i="13"/>
  <c r="R10" i="13"/>
  <c r="M10" i="13"/>
  <c r="H10" i="13"/>
  <c r="F10" i="13"/>
  <c r="E10" i="13"/>
  <c r="CB9" i="13"/>
  <c r="BX9" i="13"/>
  <c r="BT9" i="13"/>
  <c r="BP9" i="13"/>
  <c r="BK9" i="13"/>
  <c r="BF9" i="13"/>
  <c r="BA9" i="13"/>
  <c r="AV9" i="13"/>
  <c r="AQ9" i="13"/>
  <c r="AL9" i="13"/>
  <c r="AG9" i="13"/>
  <c r="AB9" i="13"/>
  <c r="W9" i="13"/>
  <c r="R9" i="13"/>
  <c r="M9" i="13"/>
  <c r="H9" i="13"/>
  <c r="F9" i="13"/>
  <c r="E9" i="13"/>
  <c r="CB8" i="13"/>
  <c r="BX8" i="13"/>
  <c r="BT8" i="13"/>
  <c r="BP8" i="13"/>
  <c r="BK8" i="13"/>
  <c r="BF8" i="13"/>
  <c r="BA8" i="13"/>
  <c r="AV8" i="13"/>
  <c r="AQ8" i="13"/>
  <c r="AL8" i="13"/>
  <c r="AG8" i="13"/>
  <c r="AB8" i="13"/>
  <c r="W8" i="13"/>
  <c r="R8" i="13"/>
  <c r="M8" i="13"/>
  <c r="H8" i="13"/>
  <c r="F8" i="13"/>
  <c r="E8" i="13"/>
  <c r="CB7" i="13"/>
  <c r="BX7" i="13"/>
  <c r="BT7" i="13"/>
  <c r="BP7" i="13"/>
  <c r="BK7" i="13"/>
  <c r="BF7" i="13"/>
  <c r="BA7" i="13"/>
  <c r="AV7" i="13"/>
  <c r="AQ7" i="13"/>
  <c r="AL7" i="13"/>
  <c r="AG7" i="13"/>
  <c r="AB7" i="13"/>
  <c r="W7" i="13"/>
  <c r="R7" i="13"/>
  <c r="M7" i="13"/>
  <c r="H7" i="13"/>
  <c r="F7" i="13"/>
  <c r="E7" i="13"/>
  <c r="CB6" i="13"/>
  <c r="BX6" i="13"/>
  <c r="BT6" i="13"/>
  <c r="BP6" i="13"/>
  <c r="BK6" i="13"/>
  <c r="BF6" i="13"/>
  <c r="BA6" i="13"/>
  <c r="AV6" i="13"/>
  <c r="AL6" i="13"/>
  <c r="AG6" i="13"/>
  <c r="AB6" i="13"/>
  <c r="R6" i="13"/>
  <c r="M6" i="13"/>
  <c r="H6" i="13"/>
  <c r="F6" i="13"/>
  <c r="E6" i="13"/>
  <c r="CB5" i="13"/>
  <c r="BX5" i="13"/>
  <c r="BT5" i="13"/>
  <c r="BP5" i="13"/>
  <c r="BK5" i="13"/>
  <c r="BF5" i="13"/>
  <c r="BA5" i="13"/>
  <c r="AV5" i="13"/>
  <c r="AQ5" i="13"/>
  <c r="AL5" i="13"/>
  <c r="AG5" i="13"/>
  <c r="AB5" i="13"/>
  <c r="W5" i="13"/>
  <c r="R5" i="13"/>
  <c r="M5" i="13"/>
  <c r="F5" i="13"/>
  <c r="E5" i="13"/>
  <c r="CB4" i="13"/>
  <c r="BX4" i="13"/>
  <c r="BT4" i="13"/>
  <c r="BP4" i="13"/>
  <c r="BF4" i="13"/>
  <c r="BA4" i="13"/>
  <c r="AV4" i="13"/>
  <c r="AQ4" i="13"/>
  <c r="AL4" i="13"/>
  <c r="AG4" i="13"/>
  <c r="AB4" i="13"/>
  <c r="W4" i="13"/>
  <c r="R4" i="13"/>
  <c r="M4" i="13"/>
  <c r="H4" i="13"/>
  <c r="F4" i="13"/>
  <c r="E4" i="13"/>
  <c r="CB3" i="13"/>
  <c r="BX3" i="13"/>
  <c r="BT3" i="13"/>
  <c r="BP3" i="13"/>
  <c r="BK3" i="13"/>
  <c r="BF3" i="13"/>
  <c r="BA3" i="13"/>
  <c r="AV3" i="13"/>
  <c r="AQ3" i="13"/>
  <c r="AL3" i="13"/>
  <c r="AG3" i="13"/>
  <c r="AB3" i="13"/>
  <c r="W3" i="13"/>
  <c r="R3" i="13"/>
  <c r="M3" i="13"/>
  <c r="H3" i="13"/>
  <c r="F3" i="13"/>
  <c r="F4" i="1" s="1"/>
  <c r="E3" i="13"/>
  <c r="E4" i="1" s="1"/>
  <c r="G15" i="13" l="1"/>
  <c r="G23" i="13"/>
  <c r="G5" i="13"/>
  <c r="G12" i="13"/>
  <c r="G25" i="13"/>
  <c r="G16" i="13"/>
  <c r="G17" i="13"/>
  <c r="G27" i="13"/>
  <c r="G28" i="1" s="1"/>
  <c r="G30" i="13"/>
  <c r="G31" i="1" s="1"/>
  <c r="J4" i="13"/>
  <c r="G11" i="13"/>
  <c r="J14" i="13"/>
  <c r="H15" i="1"/>
  <c r="G22" i="13"/>
  <c r="G26" i="13"/>
  <c r="G27" i="1" s="1"/>
  <c r="G3" i="13"/>
  <c r="G4" i="13"/>
  <c r="G10" i="13"/>
  <c r="G14" i="13"/>
  <c r="G15" i="1" s="1"/>
  <c r="G18" i="13"/>
  <c r="G29" i="13"/>
  <c r="G30" i="1" s="1"/>
  <c r="J22" i="13"/>
  <c r="J23" i="13"/>
  <c r="H24" i="1"/>
  <c r="J15" i="13"/>
  <c r="J3" i="13"/>
  <c r="H4" i="1"/>
  <c r="J18" i="13"/>
  <c r="J6" i="13"/>
  <c r="G8" i="13"/>
  <c r="G7" i="13"/>
  <c r="J24" i="13"/>
  <c r="G28" i="13"/>
  <c r="G29" i="1" s="1"/>
  <c r="G24" i="13"/>
  <c r="G6" i="13"/>
  <c r="J11" i="13"/>
  <c r="J7" i="13"/>
  <c r="G9" i="13"/>
  <c r="G13" i="13"/>
  <c r="G21" i="13"/>
  <c r="J9" i="13"/>
  <c r="J13" i="13"/>
  <c r="J17" i="13"/>
  <c r="J21" i="13"/>
  <c r="J25" i="13"/>
  <c r="J10" i="13"/>
  <c r="J19" i="13"/>
  <c r="J20" i="13"/>
  <c r="J5" i="13"/>
  <c r="G20" i="13"/>
  <c r="J8" i="13"/>
  <c r="J12" i="13"/>
  <c r="CD30" i="3"/>
  <c r="BZ30" i="3"/>
  <c r="BU30" i="3"/>
  <c r="BP30" i="3"/>
  <c r="BK30" i="3"/>
  <c r="BF30" i="3"/>
  <c r="BA30" i="3"/>
  <c r="AV30" i="3"/>
  <c r="AQ30" i="3"/>
  <c r="AL30" i="3"/>
  <c r="AG30" i="3"/>
  <c r="AB30" i="3"/>
  <c r="W30" i="3"/>
  <c r="R30" i="3"/>
  <c r="M30" i="3"/>
  <c r="CD29" i="3"/>
  <c r="BZ29" i="3"/>
  <c r="BP29" i="3"/>
  <c r="BK29" i="3"/>
  <c r="BF29" i="3"/>
  <c r="BA29" i="3"/>
  <c r="AV29" i="3"/>
  <c r="AQ29" i="3"/>
  <c r="AL29" i="3"/>
  <c r="AG29" i="3"/>
  <c r="AB29" i="3"/>
  <c r="W29" i="3"/>
  <c r="R29" i="3"/>
  <c r="M29" i="3"/>
  <c r="CD28" i="3"/>
  <c r="BZ28" i="3"/>
  <c r="BP28" i="3"/>
  <c r="BK28" i="3"/>
  <c r="BF28" i="3"/>
  <c r="BA28" i="3"/>
  <c r="AV28" i="3"/>
  <c r="AQ28" i="3"/>
  <c r="AL28" i="3"/>
  <c r="AG28" i="3"/>
  <c r="AB28" i="3"/>
  <c r="W28" i="3"/>
  <c r="R28" i="3"/>
  <c r="M28" i="3"/>
  <c r="CD27" i="3"/>
  <c r="BZ27" i="3"/>
  <c r="BU27" i="3"/>
  <c r="BP27" i="3"/>
  <c r="BK27" i="3"/>
  <c r="BF27" i="3"/>
  <c r="BA27" i="3"/>
  <c r="AV27" i="3"/>
  <c r="AQ27" i="3"/>
  <c r="AL27" i="3"/>
  <c r="AG27" i="3"/>
  <c r="AB27" i="3"/>
  <c r="W27" i="3"/>
  <c r="R27" i="3"/>
  <c r="M27" i="3"/>
  <c r="CD26" i="3"/>
  <c r="BZ26" i="3"/>
  <c r="BU26" i="3"/>
  <c r="BP26" i="3"/>
  <c r="BK26" i="3"/>
  <c r="BF26" i="3"/>
  <c r="BA26" i="3"/>
  <c r="AV26" i="3"/>
  <c r="AQ26" i="3"/>
  <c r="AL26" i="3"/>
  <c r="AG26" i="3"/>
  <c r="AB26" i="3"/>
  <c r="W26" i="3"/>
  <c r="R26" i="3"/>
  <c r="CD25" i="3"/>
  <c r="BZ25" i="3"/>
  <c r="BU25" i="3"/>
  <c r="BP25" i="3"/>
  <c r="BK25" i="3"/>
  <c r="BF25" i="3"/>
  <c r="BA25" i="3"/>
  <c r="AV25" i="3"/>
  <c r="AQ25" i="3"/>
  <c r="AL25" i="3"/>
  <c r="AG25" i="3"/>
  <c r="AB25" i="3"/>
  <c r="W25" i="3"/>
  <c r="R25" i="3"/>
  <c r="M25" i="3"/>
  <c r="H25" i="3"/>
  <c r="F25" i="3"/>
  <c r="F26" i="1" s="1"/>
  <c r="E25" i="3"/>
  <c r="E26" i="1" s="1"/>
  <c r="CD24" i="3"/>
  <c r="BZ24" i="3"/>
  <c r="BU24" i="3"/>
  <c r="BP24" i="3"/>
  <c r="BK24" i="3"/>
  <c r="BF24" i="3"/>
  <c r="BA24" i="3"/>
  <c r="AV24" i="3"/>
  <c r="AQ24" i="3"/>
  <c r="AL24" i="3"/>
  <c r="AG24" i="3"/>
  <c r="AB24" i="3"/>
  <c r="W24" i="3"/>
  <c r="R24" i="3"/>
  <c r="M24" i="3"/>
  <c r="H24" i="3"/>
  <c r="H25" i="1" s="1"/>
  <c r="F24" i="3"/>
  <c r="F25" i="1" s="1"/>
  <c r="E24" i="3"/>
  <c r="E25" i="1" s="1"/>
  <c r="CD23" i="3"/>
  <c r="BZ23" i="3"/>
  <c r="BU23" i="3"/>
  <c r="BP23" i="3"/>
  <c r="BK23" i="3"/>
  <c r="BF23" i="3"/>
  <c r="BA23" i="3"/>
  <c r="AV23" i="3"/>
  <c r="AQ23" i="3"/>
  <c r="AL23" i="3"/>
  <c r="AG23" i="3"/>
  <c r="AB23" i="3"/>
  <c r="W23" i="3"/>
  <c r="R23" i="3"/>
  <c r="M23" i="3"/>
  <c r="F23" i="3"/>
  <c r="F24" i="1" s="1"/>
  <c r="E23" i="3"/>
  <c r="E24" i="1" s="1"/>
  <c r="CD22" i="3"/>
  <c r="BZ22" i="3"/>
  <c r="BU22" i="3"/>
  <c r="BP22" i="3"/>
  <c r="BK22" i="3"/>
  <c r="BF22" i="3"/>
  <c r="BA22" i="3"/>
  <c r="AV22" i="3"/>
  <c r="AQ22" i="3"/>
  <c r="AL22" i="3"/>
  <c r="AG22" i="3"/>
  <c r="AB22" i="3"/>
  <c r="W22" i="3"/>
  <c r="R22" i="3"/>
  <c r="M22" i="3"/>
  <c r="H22" i="3"/>
  <c r="H23" i="1" s="1"/>
  <c r="F22" i="3"/>
  <c r="F23" i="1" s="1"/>
  <c r="E22" i="3"/>
  <c r="E23" i="1" s="1"/>
  <c r="CD21" i="3"/>
  <c r="BZ21" i="3"/>
  <c r="BU21" i="3"/>
  <c r="BP21" i="3"/>
  <c r="BK21" i="3"/>
  <c r="BF21" i="3"/>
  <c r="BA21" i="3"/>
  <c r="AV21" i="3"/>
  <c r="AQ21" i="3"/>
  <c r="AL21" i="3"/>
  <c r="AG21" i="3"/>
  <c r="AB21" i="3"/>
  <c r="W21" i="3"/>
  <c r="R21" i="3"/>
  <c r="M21" i="3"/>
  <c r="H21" i="3"/>
  <c r="H22" i="1" s="1"/>
  <c r="F21" i="3"/>
  <c r="F22" i="1" s="1"/>
  <c r="E21" i="3"/>
  <c r="E22" i="1" s="1"/>
  <c r="CD20" i="3"/>
  <c r="BZ20" i="3"/>
  <c r="BU20" i="3"/>
  <c r="BP20" i="3"/>
  <c r="BK20" i="3"/>
  <c r="BF20" i="3"/>
  <c r="BA20" i="3"/>
  <c r="AV20" i="3"/>
  <c r="AQ20" i="3"/>
  <c r="AL20" i="3"/>
  <c r="AG20" i="3"/>
  <c r="AB20" i="3"/>
  <c r="W20" i="3"/>
  <c r="R20" i="3"/>
  <c r="M20" i="3"/>
  <c r="H20" i="3"/>
  <c r="H21" i="1" s="1"/>
  <c r="F20" i="3"/>
  <c r="F21" i="1" s="1"/>
  <c r="E20" i="3"/>
  <c r="E21" i="1" s="1"/>
  <c r="CD19" i="3"/>
  <c r="BZ19" i="3"/>
  <c r="BU19" i="3"/>
  <c r="BP19" i="3"/>
  <c r="BK19" i="3"/>
  <c r="BF19" i="3"/>
  <c r="BA19" i="3"/>
  <c r="AV19" i="3"/>
  <c r="AQ19" i="3"/>
  <c r="AL19" i="3"/>
  <c r="AG19" i="3"/>
  <c r="AB19" i="3"/>
  <c r="W19" i="3"/>
  <c r="R19" i="3"/>
  <c r="M19" i="3"/>
  <c r="H19" i="3"/>
  <c r="H20" i="1" s="1"/>
  <c r="F19" i="3"/>
  <c r="F20" i="1" s="1"/>
  <c r="E19" i="3"/>
  <c r="E20" i="1" s="1"/>
  <c r="CD18" i="3"/>
  <c r="BZ18" i="3"/>
  <c r="BU18" i="3"/>
  <c r="BP18" i="3"/>
  <c r="BK18" i="3"/>
  <c r="BF18" i="3"/>
  <c r="BA18" i="3"/>
  <c r="AV18" i="3"/>
  <c r="AQ18" i="3"/>
  <c r="AL18" i="3"/>
  <c r="AG18" i="3"/>
  <c r="AB18" i="3"/>
  <c r="W18" i="3"/>
  <c r="R18" i="3"/>
  <c r="M18" i="3"/>
  <c r="H19" i="1"/>
  <c r="F18" i="3"/>
  <c r="F19" i="1" s="1"/>
  <c r="E18" i="3"/>
  <c r="E19" i="1" s="1"/>
  <c r="CD17" i="3"/>
  <c r="BZ17" i="3"/>
  <c r="BU17" i="3"/>
  <c r="BP17" i="3"/>
  <c r="BK17" i="3"/>
  <c r="BF17" i="3"/>
  <c r="BA17" i="3"/>
  <c r="AV17" i="3"/>
  <c r="AQ17" i="3"/>
  <c r="AL17" i="3"/>
  <c r="AG17" i="3"/>
  <c r="AB17" i="3"/>
  <c r="W17" i="3"/>
  <c r="R17" i="3"/>
  <c r="M17" i="3"/>
  <c r="H18" i="1"/>
  <c r="F17" i="3"/>
  <c r="F18" i="1" s="1"/>
  <c r="E17" i="3"/>
  <c r="E18" i="1" s="1"/>
  <c r="CD16" i="3"/>
  <c r="BZ16" i="3"/>
  <c r="BU16" i="3"/>
  <c r="BP16" i="3"/>
  <c r="BK16" i="3"/>
  <c r="BF16" i="3"/>
  <c r="BA16" i="3"/>
  <c r="AV16" i="3"/>
  <c r="AQ16" i="3"/>
  <c r="AL16" i="3"/>
  <c r="AG16" i="3"/>
  <c r="AB16" i="3"/>
  <c r="W16" i="3"/>
  <c r="R16" i="3"/>
  <c r="M16" i="3"/>
  <c r="H16" i="3"/>
  <c r="H17" i="1" s="1"/>
  <c r="F16" i="3"/>
  <c r="F17" i="1" s="1"/>
  <c r="E17" i="1"/>
  <c r="CD15" i="3"/>
  <c r="BZ15" i="3"/>
  <c r="BU15" i="3"/>
  <c r="BP15" i="3"/>
  <c r="BK15" i="3"/>
  <c r="BF15" i="3"/>
  <c r="BA15" i="3"/>
  <c r="AV15" i="3"/>
  <c r="AQ15" i="3"/>
  <c r="AL15" i="3"/>
  <c r="AG15" i="3"/>
  <c r="AB15" i="3"/>
  <c r="W15" i="3"/>
  <c r="R15" i="3"/>
  <c r="M15" i="3"/>
  <c r="H15" i="3"/>
  <c r="H16" i="1" s="1"/>
  <c r="F15" i="3"/>
  <c r="F16" i="1" s="1"/>
  <c r="E15" i="3"/>
  <c r="E16" i="1" s="1"/>
  <c r="CD14" i="3"/>
  <c r="BZ14" i="3"/>
  <c r="BU14" i="3"/>
  <c r="BP14" i="3"/>
  <c r="BK14" i="3"/>
  <c r="BF14" i="3"/>
  <c r="BA14" i="3"/>
  <c r="AV14" i="3"/>
  <c r="AQ14" i="3"/>
  <c r="AL14" i="3"/>
  <c r="AG14" i="3"/>
  <c r="AB14" i="3"/>
  <c r="W14" i="3"/>
  <c r="R14" i="3"/>
  <c r="M14" i="3"/>
  <c r="H14" i="3"/>
  <c r="F14" i="3"/>
  <c r="E14" i="3"/>
  <c r="J25" i="3" l="1"/>
  <c r="H26" i="1"/>
  <c r="G28" i="3"/>
  <c r="G26" i="3"/>
  <c r="J22" i="3"/>
  <c r="J21" i="3"/>
  <c r="J20" i="3"/>
  <c r="J19" i="3"/>
  <c r="J18" i="3"/>
  <c r="J17" i="3"/>
  <c r="J16" i="3"/>
  <c r="J14" i="3"/>
  <c r="J15" i="3"/>
  <c r="J23" i="3"/>
  <c r="J24" i="3"/>
  <c r="J29" i="3"/>
  <c r="J30" i="3"/>
  <c r="G16" i="3"/>
  <c r="G17" i="1" s="1"/>
  <c r="G17" i="3"/>
  <c r="G18" i="1" s="1"/>
  <c r="G21" i="3"/>
  <c r="G22" i="1" s="1"/>
  <c r="G24" i="3"/>
  <c r="G25" i="1" s="1"/>
  <c r="G25" i="3"/>
  <c r="G26" i="1" s="1"/>
  <c r="G20" i="3"/>
  <c r="G21" i="1" s="1"/>
  <c r="G18" i="3"/>
  <c r="G19" i="1" s="1"/>
  <c r="G22" i="3"/>
  <c r="G23" i="1" s="1"/>
  <c r="G15" i="3"/>
  <c r="G16" i="1" s="1"/>
  <c r="G14" i="3"/>
  <c r="G19" i="3"/>
  <c r="G20" i="1" s="1"/>
  <c r="G23" i="3"/>
  <c r="G24" i="1" s="1"/>
  <c r="CD13" i="3" l="1"/>
  <c r="BZ13" i="3"/>
  <c r="BU13" i="3"/>
  <c r="BP13" i="3"/>
  <c r="BK13" i="3"/>
  <c r="BF13" i="3"/>
  <c r="BA13" i="3"/>
  <c r="AV13" i="3"/>
  <c r="AQ13" i="3"/>
  <c r="AL13" i="3"/>
  <c r="AG13" i="3"/>
  <c r="AB13" i="3"/>
  <c r="W13" i="3"/>
  <c r="R13" i="3"/>
  <c r="M13" i="3"/>
  <c r="H13" i="3"/>
  <c r="H14" i="1" s="1"/>
  <c r="F13" i="3"/>
  <c r="F14" i="1" s="1"/>
  <c r="E13" i="3"/>
  <c r="E14" i="1" s="1"/>
  <c r="CD12" i="3"/>
  <c r="BZ12" i="3"/>
  <c r="BU12" i="3"/>
  <c r="BP12" i="3"/>
  <c r="BK12" i="3"/>
  <c r="BF12" i="3"/>
  <c r="BA12" i="3"/>
  <c r="AV12" i="3"/>
  <c r="AQ12" i="3"/>
  <c r="AL12" i="3"/>
  <c r="AG12" i="3"/>
  <c r="AB12" i="3"/>
  <c r="W12" i="3"/>
  <c r="R12" i="3"/>
  <c r="M12" i="3"/>
  <c r="H12" i="3"/>
  <c r="H13" i="1" s="1"/>
  <c r="F12" i="3"/>
  <c r="F13" i="1" s="1"/>
  <c r="E12" i="3"/>
  <c r="E13" i="1" s="1"/>
  <c r="CD11" i="3"/>
  <c r="BZ11" i="3"/>
  <c r="BU11" i="3"/>
  <c r="BP11" i="3"/>
  <c r="BK11" i="3"/>
  <c r="BF11" i="3"/>
  <c r="BA11" i="3"/>
  <c r="AV11" i="3"/>
  <c r="AQ11" i="3"/>
  <c r="AL11" i="3"/>
  <c r="AG11" i="3"/>
  <c r="AB11" i="3"/>
  <c r="W11" i="3"/>
  <c r="R11" i="3"/>
  <c r="M11" i="3"/>
  <c r="H11" i="3"/>
  <c r="H12" i="1" s="1"/>
  <c r="F11" i="3"/>
  <c r="F12" i="1" s="1"/>
  <c r="E11" i="3"/>
  <c r="E12" i="1" s="1"/>
  <c r="CD10" i="3"/>
  <c r="BZ10" i="3"/>
  <c r="BU10" i="3"/>
  <c r="BP10" i="3"/>
  <c r="BK10" i="3"/>
  <c r="BF10" i="3"/>
  <c r="BA10" i="3"/>
  <c r="AV10" i="3"/>
  <c r="AQ10" i="3"/>
  <c r="AL10" i="3"/>
  <c r="AG10" i="3"/>
  <c r="AB10" i="3"/>
  <c r="W10" i="3"/>
  <c r="R10" i="3"/>
  <c r="M10" i="3"/>
  <c r="H10" i="3"/>
  <c r="H11" i="1" s="1"/>
  <c r="F10" i="3"/>
  <c r="F11" i="1" s="1"/>
  <c r="E10" i="3"/>
  <c r="E11" i="1" s="1"/>
  <c r="CD9" i="3"/>
  <c r="BZ9" i="3"/>
  <c r="BU9" i="3"/>
  <c r="BP9" i="3"/>
  <c r="BK9" i="3"/>
  <c r="BF9" i="3"/>
  <c r="BA9" i="3"/>
  <c r="AV9" i="3"/>
  <c r="AQ9" i="3"/>
  <c r="AL9" i="3"/>
  <c r="AG9" i="3"/>
  <c r="AB9" i="3"/>
  <c r="W9" i="3"/>
  <c r="R9" i="3"/>
  <c r="M9" i="3"/>
  <c r="H9" i="3"/>
  <c r="H10" i="1" s="1"/>
  <c r="F9" i="3"/>
  <c r="F10" i="1" s="1"/>
  <c r="E9" i="3"/>
  <c r="E10" i="1" s="1"/>
  <c r="CD8" i="3"/>
  <c r="BZ8" i="3"/>
  <c r="BU8" i="3"/>
  <c r="BP8" i="3"/>
  <c r="BK8" i="3"/>
  <c r="BF8" i="3"/>
  <c r="BA8" i="3"/>
  <c r="AV8" i="3"/>
  <c r="AQ8" i="3"/>
  <c r="AL8" i="3"/>
  <c r="AG8" i="3"/>
  <c r="AB8" i="3"/>
  <c r="W8" i="3"/>
  <c r="R8" i="3"/>
  <c r="M8" i="3"/>
  <c r="H8" i="3"/>
  <c r="H9" i="1" s="1"/>
  <c r="F8" i="3"/>
  <c r="F9" i="1" s="1"/>
  <c r="E8" i="3"/>
  <c r="E9" i="1" s="1"/>
  <c r="CD7" i="3"/>
  <c r="BZ7" i="3"/>
  <c r="BU7" i="3"/>
  <c r="BP7" i="3"/>
  <c r="BK7" i="3"/>
  <c r="BF7" i="3"/>
  <c r="BA7" i="3"/>
  <c r="AV7" i="3"/>
  <c r="AQ7" i="3"/>
  <c r="AL7" i="3"/>
  <c r="AG7" i="3"/>
  <c r="AB7" i="3"/>
  <c r="W7" i="3"/>
  <c r="R7" i="3"/>
  <c r="M7" i="3"/>
  <c r="H7" i="3"/>
  <c r="H8" i="1" s="1"/>
  <c r="F7" i="3"/>
  <c r="F8" i="1" s="1"/>
  <c r="E7" i="3"/>
  <c r="E8" i="1" s="1"/>
  <c r="CD6" i="3"/>
  <c r="BZ6" i="3"/>
  <c r="BU6" i="3"/>
  <c r="BP6" i="3"/>
  <c r="BK6" i="3"/>
  <c r="BF6" i="3"/>
  <c r="BA6" i="3"/>
  <c r="AV6" i="3"/>
  <c r="AQ6" i="3"/>
  <c r="AL6" i="3"/>
  <c r="AG6" i="3"/>
  <c r="AB6" i="3"/>
  <c r="W6" i="3"/>
  <c r="R6" i="3"/>
  <c r="M6" i="3"/>
  <c r="H6" i="3"/>
  <c r="H7" i="1" s="1"/>
  <c r="F6" i="3"/>
  <c r="F7" i="1" s="1"/>
  <c r="E6" i="3"/>
  <c r="E7" i="1" s="1"/>
  <c r="CD5" i="3"/>
  <c r="BZ5" i="3"/>
  <c r="BU5" i="3"/>
  <c r="BP5" i="3"/>
  <c r="BK5" i="3"/>
  <c r="BF5" i="3"/>
  <c r="BA5" i="3"/>
  <c r="AV5" i="3"/>
  <c r="AQ5" i="3"/>
  <c r="AL5" i="3"/>
  <c r="AG5" i="3"/>
  <c r="AB5" i="3"/>
  <c r="W5" i="3"/>
  <c r="R5" i="3"/>
  <c r="M5" i="3"/>
  <c r="H5" i="3"/>
  <c r="H6" i="1" s="1"/>
  <c r="F5" i="3"/>
  <c r="F6" i="1" s="1"/>
  <c r="E5" i="3"/>
  <c r="E6" i="1" s="1"/>
  <c r="CD4" i="3"/>
  <c r="BZ4" i="3"/>
  <c r="BU4" i="3"/>
  <c r="BP4" i="3"/>
  <c r="BK4" i="3"/>
  <c r="BF4" i="3"/>
  <c r="BA4" i="3"/>
  <c r="AV4" i="3"/>
  <c r="AQ4" i="3"/>
  <c r="AL4" i="3"/>
  <c r="AG4" i="3"/>
  <c r="AB4" i="3"/>
  <c r="W4" i="3"/>
  <c r="R4" i="3"/>
  <c r="M4" i="3"/>
  <c r="H4" i="3"/>
  <c r="H5" i="1" s="1"/>
  <c r="F4" i="3"/>
  <c r="F5" i="1" s="1"/>
  <c r="E4" i="3"/>
  <c r="E5" i="1" s="1"/>
  <c r="CD3" i="3"/>
  <c r="BZ3" i="3"/>
  <c r="BU3" i="3"/>
  <c r="BP3" i="3"/>
  <c r="BK3" i="3"/>
  <c r="BF3" i="3"/>
  <c r="AV3" i="3"/>
  <c r="AQ3" i="3"/>
  <c r="AL3" i="3"/>
  <c r="AG3" i="3"/>
  <c r="AB3" i="3"/>
  <c r="W3" i="3"/>
  <c r="R3" i="3"/>
  <c r="M3" i="3"/>
  <c r="H3" i="3"/>
  <c r="F3" i="3"/>
  <c r="E3" i="3"/>
  <c r="J4" i="3" l="1"/>
  <c r="J6" i="3"/>
  <c r="J10" i="3"/>
  <c r="J8" i="3"/>
  <c r="J11" i="3"/>
  <c r="J7" i="3"/>
  <c r="J3" i="3"/>
  <c r="J12" i="3"/>
  <c r="J5" i="3"/>
  <c r="J13" i="3"/>
  <c r="J9" i="3"/>
  <c r="G8" i="3"/>
  <c r="G9" i="1" s="1"/>
  <c r="G3" i="3"/>
  <c r="G4" i="1" s="1"/>
  <c r="G6" i="3"/>
  <c r="G7" i="1" s="1"/>
  <c r="G7" i="3"/>
  <c r="G8" i="1" s="1"/>
  <c r="G11" i="3"/>
  <c r="G12" i="1" s="1"/>
  <c r="G12" i="3"/>
  <c r="G13" i="1" s="1"/>
  <c r="G13" i="3"/>
  <c r="G14" i="1" s="1"/>
  <c r="G4" i="3"/>
  <c r="G5" i="1" s="1"/>
  <c r="G9" i="3"/>
  <c r="G10" i="1" s="1"/>
  <c r="G5" i="3"/>
  <c r="G6" i="1" s="1"/>
  <c r="G10" i="3"/>
  <c r="G11" i="1" s="1"/>
</calcChain>
</file>

<file path=xl/comments1.xml><?xml version="1.0" encoding="utf-8"?>
<comments xmlns="http://schemas.openxmlformats.org/spreadsheetml/2006/main">
  <authors>
    <author>Author</author>
  </authors>
  <commentList>
    <comment ref="AH25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Под въпрос, община Търговище планира да разкрие услуга с 15 бр. потребители, което не достига потребността от общо 24 лица. Къде отиват остналите 9...???</t>
        </r>
      </text>
    </comment>
  </commentList>
</comments>
</file>

<file path=xl/sharedStrings.xml><?xml version="1.0" encoding="utf-8"?>
<sst xmlns="http://schemas.openxmlformats.org/spreadsheetml/2006/main" count="3746" uniqueCount="378">
  <si>
    <t>КАРТА ОБЛАСТ</t>
  </si>
  <si>
    <t xml:space="preserve">ОБЛАСТ БУРГАС
</t>
  </si>
  <si>
    <t xml:space="preserve">Община Айтос
</t>
  </si>
  <si>
    <t xml:space="preserve">Община Бургас
</t>
  </si>
  <si>
    <t xml:space="preserve">Община Камено
</t>
  </si>
  <si>
    <t xml:space="preserve">Община Карнобат
</t>
  </si>
  <si>
    <t xml:space="preserve">Община Малко Търново
</t>
  </si>
  <si>
    <t xml:space="preserve">Община Несебър
</t>
  </si>
  <si>
    <t xml:space="preserve">Община Поморие
</t>
  </si>
  <si>
    <t xml:space="preserve">Община Приморско
</t>
  </si>
  <si>
    <t xml:space="preserve">Община Руен
</t>
  </si>
  <si>
    <t xml:space="preserve">Община Созопол
</t>
  </si>
  <si>
    <t xml:space="preserve">Община Средец
</t>
  </si>
  <si>
    <t xml:space="preserve">Община Сунгурларе
</t>
  </si>
  <si>
    <t xml:space="preserve">Община Царево
</t>
  </si>
  <si>
    <t xml:space="preserve">Община 14
</t>
  </si>
  <si>
    <t xml:space="preserve">Община 15
</t>
  </si>
  <si>
    <t>№</t>
  </si>
  <si>
    <t>Дейност по Чл. 15 от ЗСУ</t>
  </si>
  <si>
    <t>min</t>
  </si>
  <si>
    <t>max</t>
  </si>
  <si>
    <t>СУ</t>
  </si>
  <si>
    <t>П5</t>
  </si>
  <si>
    <t>Р</t>
  </si>
  <si>
    <t>П</t>
  </si>
  <si>
    <t>информиране, консултиране и обучение за реализиране на социални права и за развиване на умения (като общодостъпна услуга)</t>
  </si>
  <si>
    <r>
      <t>мобилна превантивна общностна работа(</t>
    </r>
    <r>
      <rPr>
        <sz val="11"/>
        <rFont val="Calibri"/>
        <family val="2"/>
        <charset val="204"/>
        <scheme val="minor"/>
      </rPr>
      <t xml:space="preserve"> като общодостъпна услуга)</t>
    </r>
  </si>
  <si>
    <t>-</t>
  </si>
  <si>
    <t>информиране и консултиране (специализирана)</t>
  </si>
  <si>
    <t>застъпничество и посредничество</t>
  </si>
  <si>
    <t>терапия и рехабилитация</t>
  </si>
  <si>
    <t>обучение за придобиване на умения</t>
  </si>
  <si>
    <t>подкрепа за придобиване на трудови умения</t>
  </si>
  <si>
    <t>дневна грижа за деца с трайни увреждания</t>
  </si>
  <si>
    <t>дневна грижа за пълнолетни лица с трайни увреждания</t>
  </si>
  <si>
    <t>осигуряване на подслон за бездомни лица</t>
  </si>
  <si>
    <t>асистентска подкрепа</t>
  </si>
  <si>
    <t>резидентна грижа за деца без увреждания</t>
  </si>
  <si>
    <t>резидентна грижа за младежи до 25 г. *</t>
  </si>
  <si>
    <t>4</t>
  </si>
  <si>
    <t>6</t>
  </si>
  <si>
    <t>резидентна грижа за деца с трайни увреждания</t>
  </si>
  <si>
    <t>резидентна грижа за пълнолетни лица с психични разстройства</t>
  </si>
  <si>
    <t xml:space="preserve"> резидентна грижа за пълнолетни лица с интелектуални затруднения</t>
  </si>
  <si>
    <t>резидентна грижа за пълнолетни лица с физически увреждания</t>
  </si>
  <si>
    <t>резидентна грижа за пълнолетни лица с деменция</t>
  </si>
  <si>
    <t>резидентна грижа за пълнолетни лица със сетивни увреждания</t>
  </si>
  <si>
    <t>резидентна грижа за лица в надтрудоспособна възраст без увреждания</t>
  </si>
  <si>
    <t>интегрирани здравно-социални услуги за резидентна грижа за деца с трайни увреждания с потребност от постоянни медицински грижи са</t>
  </si>
  <si>
    <t>интегрирани здравно-социални услуги за резидентна грижа за пълнолетни лица с трайни увреждания с потребност от постоянни медицински грижи</t>
  </si>
  <si>
    <t>интегрирани здравно-социални услуги за резидентна грижа за възрастни хора в невъзможност за самообслужване с потребност от постоянни медицински грижи с</t>
  </si>
  <si>
    <t>осигуряване на подслон за деца в кризисна ситуация /в светлата част/*</t>
  </si>
  <si>
    <t>15</t>
  </si>
  <si>
    <t>30</t>
  </si>
  <si>
    <t>осигуряване на подслон за лица в кризисна ситуация</t>
  </si>
  <si>
    <t>осигуряване на подслон за деца, пострадали от домашно насилие и деца, жертви на трафик</t>
  </si>
  <si>
    <t>осигуряване на подслон за пълнолетни лица, пострадали от домашно насилие и лица жертви на трафик</t>
  </si>
  <si>
    <t>КАРТА ОБЛАСТ МОНТАНА</t>
  </si>
  <si>
    <t xml:space="preserve">ОБЛАСТ МОНТАНА
</t>
  </si>
  <si>
    <t xml:space="preserve">Община Берковица
</t>
  </si>
  <si>
    <t xml:space="preserve">Община Бойчиновци
</t>
  </si>
  <si>
    <t xml:space="preserve">Община Брусарци
</t>
  </si>
  <si>
    <t xml:space="preserve">Община Вълчедръм
</t>
  </si>
  <si>
    <t xml:space="preserve">Община Вършец
</t>
  </si>
  <si>
    <t xml:space="preserve">Община Г. Дамяново
</t>
  </si>
  <si>
    <t xml:space="preserve">Община Лом
</t>
  </si>
  <si>
    <t xml:space="preserve">Община Медковец
</t>
  </si>
  <si>
    <t xml:space="preserve">Община Монтана
</t>
  </si>
  <si>
    <t xml:space="preserve">Община Чипровци
</t>
  </si>
  <si>
    <t xml:space="preserve">Община Якимово
</t>
  </si>
  <si>
    <t xml:space="preserve">Община 12
</t>
  </si>
  <si>
    <t xml:space="preserve">Община 13
</t>
  </si>
  <si>
    <t xml:space="preserve">ОБЛАСТ ПЕРНИК
</t>
  </si>
  <si>
    <t xml:space="preserve">Община БРЕЗНИК
</t>
  </si>
  <si>
    <t xml:space="preserve">Община ЗЕМЕН
</t>
  </si>
  <si>
    <t xml:space="preserve">Община КОВАЧЕВЦИ
</t>
  </si>
  <si>
    <t xml:space="preserve">Община ПЕРНИК
</t>
  </si>
  <si>
    <t xml:space="preserve">Община РАДОМИР
</t>
  </si>
  <si>
    <t xml:space="preserve">Община ТРЪН
</t>
  </si>
  <si>
    <t xml:space="preserve">Община 7
</t>
  </si>
  <si>
    <t xml:space="preserve">Община 8
</t>
  </si>
  <si>
    <t xml:space="preserve">Община 9
</t>
  </si>
  <si>
    <t xml:space="preserve">Община 10
</t>
  </si>
  <si>
    <t xml:space="preserve">Община 11
</t>
  </si>
  <si>
    <t xml:space="preserve">ОБЛАСТ СЛИВЕН
</t>
  </si>
  <si>
    <t>Община Котел</t>
  </si>
  <si>
    <t>Община Нова Загора</t>
  </si>
  <si>
    <t>Община Сливен</t>
  </si>
  <si>
    <t>Община Твърдица</t>
  </si>
  <si>
    <t xml:space="preserve">Община 5
</t>
  </si>
  <si>
    <t xml:space="preserve">Община 6
</t>
  </si>
  <si>
    <t xml:space="preserve">Община СТОЛИЧНА ОБЩИНА
</t>
  </si>
  <si>
    <t xml:space="preserve">Община 2
</t>
  </si>
  <si>
    <t xml:space="preserve">Община 3
</t>
  </si>
  <si>
    <t xml:space="preserve">Община 4
</t>
  </si>
  <si>
    <t xml:space="preserve">ОБЛАСТ СТАРА ЗАГОРА
</t>
  </si>
  <si>
    <t xml:space="preserve">Община Братя Даскалови
</t>
  </si>
  <si>
    <t xml:space="preserve">Община Гурково
</t>
  </si>
  <si>
    <t xml:space="preserve">Община Гълъбово
</t>
  </si>
  <si>
    <t xml:space="preserve">Община Казанлък
</t>
  </si>
  <si>
    <t xml:space="preserve">Община Мъглиж
</t>
  </si>
  <si>
    <t xml:space="preserve">Община Николаево
</t>
  </si>
  <si>
    <t xml:space="preserve">Община Опан
</t>
  </si>
  <si>
    <t xml:space="preserve">Община Павел баня
</t>
  </si>
  <si>
    <t xml:space="preserve">Община Раднево
</t>
  </si>
  <si>
    <t xml:space="preserve">Община Стара Загора
</t>
  </si>
  <si>
    <t xml:space="preserve">Община Чирпан
</t>
  </si>
  <si>
    <t xml:space="preserve">ОБЛАСТ ТЪРГОВИЩЕ
</t>
  </si>
  <si>
    <t xml:space="preserve">Община Антоново
</t>
  </si>
  <si>
    <t xml:space="preserve">Община Омуртаг
</t>
  </si>
  <si>
    <t xml:space="preserve">Община Опака
</t>
  </si>
  <si>
    <t xml:space="preserve">Община Попово
</t>
  </si>
  <si>
    <t xml:space="preserve">Община Търговище
</t>
  </si>
  <si>
    <t xml:space="preserve">ОБЛАСТ ХАСКОВО
</t>
  </si>
  <si>
    <t xml:space="preserve">Община Димитровград
</t>
  </si>
  <si>
    <t xml:space="preserve">Община Ивайловград
</t>
  </si>
  <si>
    <t xml:space="preserve">Община Любимец
</t>
  </si>
  <si>
    <t xml:space="preserve">Община Маджарово
</t>
  </si>
  <si>
    <t xml:space="preserve">Община Минерални бани
</t>
  </si>
  <si>
    <t xml:space="preserve">Община Свиленград
</t>
  </si>
  <si>
    <t xml:space="preserve">Община Симеоновград
</t>
  </si>
  <si>
    <t xml:space="preserve">Община Стамболово
</t>
  </si>
  <si>
    <t xml:space="preserve">Община Тополовград
</t>
  </si>
  <si>
    <t xml:space="preserve">Община Харманли
</t>
  </si>
  <si>
    <t xml:space="preserve">Община Хасково
</t>
  </si>
  <si>
    <t xml:space="preserve">интегрирани здравно-социални услуги за резидентна грижа за деца с трайни увреждания с потребност от постоянни медицински грижи </t>
  </si>
  <si>
    <t xml:space="preserve">интегрирани здравно-социални услуги за резидентна грижа за възрастни хора в невъзможност за самообслужване с потребност от постоянни медицински грижи </t>
  </si>
  <si>
    <t xml:space="preserve">ОБЛАСТ ЯМБОЛ
</t>
  </si>
  <si>
    <t xml:space="preserve">Община Болярово
</t>
  </si>
  <si>
    <t xml:space="preserve">Община Елхово
</t>
  </si>
  <si>
    <t xml:space="preserve">Община Стралджа
</t>
  </si>
  <si>
    <t xml:space="preserve">Община Тунджа
</t>
  </si>
  <si>
    <t xml:space="preserve">Община Ямбол
</t>
  </si>
  <si>
    <t>ОБЛАСТ ВЕЛИКО ТЪРНОВО</t>
  </si>
  <si>
    <t xml:space="preserve">Община Велико Търново
</t>
  </si>
  <si>
    <t xml:space="preserve">Община Горна Оряховица
</t>
  </si>
  <si>
    <t xml:space="preserve">Община Елена
</t>
  </si>
  <si>
    <t xml:space="preserve">Община Златарица
</t>
  </si>
  <si>
    <t xml:space="preserve">Община Лясковец
</t>
  </si>
  <si>
    <t xml:space="preserve">Община Павликени
</t>
  </si>
  <si>
    <t xml:space="preserve">Община Полски Тръмбеш
</t>
  </si>
  <si>
    <t xml:space="preserve">Община Свищов
</t>
  </si>
  <si>
    <t xml:space="preserve">Община Стражица
</t>
  </si>
  <si>
    <t xml:space="preserve">Община Сухиндол
</t>
  </si>
  <si>
    <t xml:space="preserve">ОБЛАСТ КЮСТЕНДИЛ
</t>
  </si>
  <si>
    <t xml:space="preserve">Община Бобов дол
</t>
  </si>
  <si>
    <t xml:space="preserve">Община Бобошево
</t>
  </si>
  <si>
    <t xml:space="preserve">Община Дупница
</t>
  </si>
  <si>
    <t xml:space="preserve">Община Кочериново
</t>
  </si>
  <si>
    <t xml:space="preserve">Община Кюстендил
</t>
  </si>
  <si>
    <t xml:space="preserve">Община Невестино
</t>
  </si>
  <si>
    <t xml:space="preserve">Община Сапарева баня
</t>
  </si>
  <si>
    <t xml:space="preserve">Община Трекляно
</t>
  </si>
  <si>
    <t xml:space="preserve">ОБЛАСТ ПЛЕВЕН
</t>
  </si>
  <si>
    <t xml:space="preserve">Община Белене
</t>
  </si>
  <si>
    <t xml:space="preserve">Община Гулянци
</t>
  </si>
  <si>
    <t xml:space="preserve">Община Долна Митрополия
</t>
  </si>
  <si>
    <t xml:space="preserve">Община Долни Дъбник
</t>
  </si>
  <si>
    <t xml:space="preserve">Община Искър
</t>
  </si>
  <si>
    <t xml:space="preserve">Община Кнежа
</t>
  </si>
  <si>
    <t xml:space="preserve">Община Левски
</t>
  </si>
  <si>
    <t xml:space="preserve">Община Никопол
</t>
  </si>
  <si>
    <t xml:space="preserve">Община Плевен
</t>
  </si>
  <si>
    <t xml:space="preserve">Община Пордим
</t>
  </si>
  <si>
    <t xml:space="preserve">Община Червен бряг
</t>
  </si>
  <si>
    <t>КАРТА ОБЛАСТ РУСЕ</t>
  </si>
  <si>
    <t>ОБЛАСТ РУСЕ</t>
  </si>
  <si>
    <t>Община Борово</t>
  </si>
  <si>
    <t>Община Бяла</t>
  </si>
  <si>
    <t>Община Ветово</t>
  </si>
  <si>
    <t>Община Две могили</t>
  </si>
  <si>
    <t>Община Иваново</t>
  </si>
  <si>
    <t>Община Русе</t>
  </si>
  <si>
    <t>Община Сливо поле</t>
  </si>
  <si>
    <t>Община Ценово</t>
  </si>
  <si>
    <t xml:space="preserve">ОБЛАСТ ШУМЕН
</t>
  </si>
  <si>
    <t xml:space="preserve">Община Велики Преслав
</t>
  </si>
  <si>
    <t xml:space="preserve">Община Венец
</t>
  </si>
  <si>
    <t xml:space="preserve">Община Върбица
</t>
  </si>
  <si>
    <t xml:space="preserve">Община Каолиново
</t>
  </si>
  <si>
    <t xml:space="preserve">Община Каспичан
</t>
  </si>
  <si>
    <t xml:space="preserve">Община Никола Козлево
</t>
  </si>
  <si>
    <t xml:space="preserve">Община Нови пазар
</t>
  </si>
  <si>
    <t xml:space="preserve">Община Смядово
</t>
  </si>
  <si>
    <t xml:space="preserve">Община Хитрино
</t>
  </si>
  <si>
    <t xml:space="preserve">Община Шумен
</t>
  </si>
  <si>
    <t xml:space="preserve">ОБЛАСТ Варна
</t>
  </si>
  <si>
    <t xml:space="preserve">Община Аврен
</t>
  </si>
  <si>
    <t xml:space="preserve">Община Аксаково
</t>
  </si>
  <si>
    <t xml:space="preserve">Община Белослав
</t>
  </si>
  <si>
    <t xml:space="preserve">Община Бяла
</t>
  </si>
  <si>
    <t xml:space="preserve">Община Варна
</t>
  </si>
  <si>
    <t xml:space="preserve">Община Ветрино
</t>
  </si>
  <si>
    <t xml:space="preserve">Община Вълчи дол
</t>
  </si>
  <si>
    <t xml:space="preserve">Община Девня
</t>
  </si>
  <si>
    <t xml:space="preserve">Община Долни Чифлик
</t>
  </si>
  <si>
    <t xml:space="preserve">Община Дългопол
</t>
  </si>
  <si>
    <t xml:space="preserve">Община Провадия
</t>
  </si>
  <si>
    <t xml:space="preserve">Община Суворово
</t>
  </si>
  <si>
    <t xml:space="preserve">ОБЛАСТ Силистра
</t>
  </si>
  <si>
    <t xml:space="preserve">Община Алфатар
</t>
  </si>
  <si>
    <t xml:space="preserve">Община Главиница
</t>
  </si>
  <si>
    <t xml:space="preserve">Община Дулово
</t>
  </si>
  <si>
    <t xml:space="preserve">Община Кайнарджа
</t>
  </si>
  <si>
    <t xml:space="preserve">Община Силистра
</t>
  </si>
  <si>
    <t xml:space="preserve">Община Ситово
</t>
  </si>
  <si>
    <t xml:space="preserve">Община Тутракан
</t>
  </si>
  <si>
    <t xml:space="preserve">ОБЛАСТ СМОЛЯН
</t>
  </si>
  <si>
    <t xml:space="preserve">Община Баните
</t>
  </si>
  <si>
    <t xml:space="preserve">Община Борино
</t>
  </si>
  <si>
    <t xml:space="preserve">Община Девин
</t>
  </si>
  <si>
    <t xml:space="preserve">Община Доспат
</t>
  </si>
  <si>
    <t xml:space="preserve">Община Златоград
</t>
  </si>
  <si>
    <t xml:space="preserve">Община Мадан
</t>
  </si>
  <si>
    <t xml:space="preserve">Община Неделино
</t>
  </si>
  <si>
    <t xml:space="preserve">Община Рудозем
</t>
  </si>
  <si>
    <t xml:space="preserve">Община Смолян
</t>
  </si>
  <si>
    <t xml:space="preserve">Община Чепеларе
</t>
  </si>
  <si>
    <t>КАРТА ОБЛАСТ ДОБРИЧ</t>
  </si>
  <si>
    <t xml:space="preserve">ОБЛАСТ ДОБРИЧ
</t>
  </si>
  <si>
    <t xml:space="preserve">Община Балчик
</t>
  </si>
  <si>
    <t xml:space="preserve">Община Генерал Тошево
</t>
  </si>
  <si>
    <t xml:space="preserve">Община Добрич
</t>
  </si>
  <si>
    <t xml:space="preserve">Община Добричка
</t>
  </si>
  <si>
    <t xml:space="preserve">Община Каварна
</t>
  </si>
  <si>
    <t xml:space="preserve">Община Крушари
</t>
  </si>
  <si>
    <t xml:space="preserve">Община Тервел
</t>
  </si>
  <si>
    <t xml:space="preserve">Община Шабла
</t>
  </si>
  <si>
    <t xml:space="preserve">ОБЛАСТ КЪРДЖАЛИ
</t>
  </si>
  <si>
    <t xml:space="preserve">Община Ардино
</t>
  </si>
  <si>
    <t xml:space="preserve">Община Джебел
</t>
  </si>
  <si>
    <t xml:space="preserve">Община Кирково
</t>
  </si>
  <si>
    <t xml:space="preserve">Община Крумовград
</t>
  </si>
  <si>
    <t xml:space="preserve">Община Кърджали
</t>
  </si>
  <si>
    <t xml:space="preserve">Община Момчилград
</t>
  </si>
  <si>
    <t xml:space="preserve">Община Черноочене
</t>
  </si>
  <si>
    <t xml:space="preserve">ОБЛАСТ БЛАГОЕВГРАД
</t>
  </si>
  <si>
    <t xml:space="preserve">Община Банско
</t>
  </si>
  <si>
    <t xml:space="preserve">Община Белица
</t>
  </si>
  <si>
    <t xml:space="preserve">Община Благоевград
</t>
  </si>
  <si>
    <t xml:space="preserve">Община Гоце Делчев
</t>
  </si>
  <si>
    <t xml:space="preserve">Община Гърмен
</t>
  </si>
  <si>
    <t xml:space="preserve">Община Кресна
</t>
  </si>
  <si>
    <t xml:space="preserve">Община Петрич
</t>
  </si>
  <si>
    <t xml:space="preserve">Община Разлог
</t>
  </si>
  <si>
    <t xml:space="preserve">Община Сандански
</t>
  </si>
  <si>
    <t xml:space="preserve">Община Сатовча
</t>
  </si>
  <si>
    <t xml:space="preserve">Община Симитли
</t>
  </si>
  <si>
    <t xml:space="preserve">Община Струмяни
</t>
  </si>
  <si>
    <t xml:space="preserve">Община Хаджидимово 
</t>
  </si>
  <si>
    <t xml:space="preserve">Община Якоруда
</t>
  </si>
  <si>
    <t>ОБЛАСТ ВИДИН</t>
  </si>
  <si>
    <t>Община Белоградчик</t>
  </si>
  <si>
    <t>Община Бойница</t>
  </si>
  <si>
    <t>Община Брегово</t>
  </si>
  <si>
    <t>Община Видин</t>
  </si>
  <si>
    <t>Община Грамада</t>
  </si>
  <si>
    <t>Община Димово</t>
  </si>
  <si>
    <t>Община Кула</t>
  </si>
  <si>
    <t>Община Макреш</t>
  </si>
  <si>
    <t>Община Ново село</t>
  </si>
  <si>
    <t>Община Ружинци</t>
  </si>
  <si>
    <t>Община Чупрене</t>
  </si>
  <si>
    <t>информиране, консултиране и обучение за реализиране на социални права и за развиване на умения</t>
  </si>
  <si>
    <t>мобилна превантивна общностна работа</t>
  </si>
  <si>
    <t>асистенстска подкрепа</t>
  </si>
  <si>
    <t xml:space="preserve">ОБЛАСТ ГАБРОВО
</t>
  </si>
  <si>
    <t xml:space="preserve">Община Габрово
</t>
  </si>
  <si>
    <t xml:space="preserve">Община Дряново
</t>
  </si>
  <si>
    <t xml:space="preserve">Община Севлиево
</t>
  </si>
  <si>
    <t xml:space="preserve">Община Трявна
</t>
  </si>
  <si>
    <t>КАРТА ОБЛАСТ ЛОВЕЧ</t>
  </si>
  <si>
    <t xml:space="preserve">ОБЛАСТ ЛОВЕЧ
</t>
  </si>
  <si>
    <t xml:space="preserve">Община Априлци
</t>
  </si>
  <si>
    <t xml:space="preserve">Община Летница
</t>
  </si>
  <si>
    <t xml:space="preserve">Община Ловеч
</t>
  </si>
  <si>
    <t xml:space="preserve">Община Луковит
</t>
  </si>
  <si>
    <t xml:space="preserve">Община Тетевен
</t>
  </si>
  <si>
    <t xml:space="preserve">Община Троян
</t>
  </si>
  <si>
    <t xml:space="preserve">Община Угърчин
</t>
  </si>
  <si>
    <t xml:space="preserve">Община Ябланица
</t>
  </si>
  <si>
    <t xml:space="preserve"> СОФИЙСКА ОБЛАСТ
</t>
  </si>
  <si>
    <t xml:space="preserve">Община Антон
</t>
  </si>
  <si>
    <t xml:space="preserve">Община Божурище
</t>
  </si>
  <si>
    <t xml:space="preserve">Община  Ботевград
</t>
  </si>
  <si>
    <t xml:space="preserve">Община Годеч
</t>
  </si>
  <si>
    <t xml:space="preserve">Община Горна Малина
</t>
  </si>
  <si>
    <t xml:space="preserve">Община Долна баня
</t>
  </si>
  <si>
    <t xml:space="preserve">Община Драгоман
</t>
  </si>
  <si>
    <t xml:space="preserve">Община Елин Пелин
</t>
  </si>
  <si>
    <t xml:space="preserve">Община Етрополе
</t>
  </si>
  <si>
    <t xml:space="preserve">Община Златица
</t>
  </si>
  <si>
    <t xml:space="preserve">Община Ихтиман
</t>
  </si>
  <si>
    <t xml:space="preserve">Община Копривщица
</t>
  </si>
  <si>
    <t xml:space="preserve">Община  Костенец
</t>
  </si>
  <si>
    <t xml:space="preserve">Община Костинброд
</t>
  </si>
  <si>
    <t xml:space="preserve">Община  Мирково
</t>
  </si>
  <si>
    <t xml:space="preserve">Община Пирдоп
</t>
  </si>
  <si>
    <t xml:space="preserve">Община Правец
</t>
  </si>
  <si>
    <t xml:space="preserve">Община Самоков
</t>
  </si>
  <si>
    <t xml:space="preserve">Община Своге
</t>
  </si>
  <si>
    <t xml:space="preserve">Община Сливница
</t>
  </si>
  <si>
    <t xml:space="preserve">Община Чавдар
</t>
  </si>
  <si>
    <t xml:space="preserve">Община Челопеч
</t>
  </si>
  <si>
    <t xml:space="preserve">ОБЛАСТ
</t>
  </si>
  <si>
    <t>Община Батак</t>
  </si>
  <si>
    <t xml:space="preserve">Община Белово
</t>
  </si>
  <si>
    <t xml:space="preserve">Община Брацигово
</t>
  </si>
  <si>
    <t xml:space="preserve">Община Велинград
</t>
  </si>
  <si>
    <t xml:space="preserve">Община Лесичово
</t>
  </si>
  <si>
    <t xml:space="preserve">Община Пазарджик
</t>
  </si>
  <si>
    <t xml:space="preserve">Община Панагюрище
</t>
  </si>
  <si>
    <t xml:space="preserve">Община Пещера
</t>
  </si>
  <si>
    <t xml:space="preserve">Община Ракитово
</t>
  </si>
  <si>
    <t xml:space="preserve">Община Септември
</t>
  </si>
  <si>
    <t xml:space="preserve">Община Стрелча
</t>
  </si>
  <si>
    <t xml:space="preserve">Община Сърница
</t>
  </si>
  <si>
    <t>Социална услуга</t>
  </si>
  <si>
    <t>мин.</t>
  </si>
  <si>
    <t>макс.</t>
  </si>
  <si>
    <t>информиране, консултиране и обучение за реализиране на социални права и за развиване на умения (общодостъпна услуга)</t>
  </si>
  <si>
    <t xml:space="preserve">осигуряване на подслон за лица в кризисна ситуация-бременни и майки с деца до 3г. </t>
  </si>
  <si>
    <t>осигуряване на подслон за деца в кризисна ситуация /в светлата част/</t>
  </si>
  <si>
    <t>мобилна превантивна общностна работа(общодостъпна услуга)</t>
  </si>
  <si>
    <t>Брой на лицата, ползващи социалната услуга, съгласно разпоредбите на НКСУ</t>
  </si>
  <si>
    <t xml:space="preserve">Община Завет
</t>
  </si>
  <si>
    <t xml:space="preserve">Община Исперих
</t>
  </si>
  <si>
    <t xml:space="preserve">Община Кубрат
</t>
  </si>
  <si>
    <t xml:space="preserve">Община Лозница
</t>
  </si>
  <si>
    <t xml:space="preserve">Община Разград
</t>
  </si>
  <si>
    <t xml:space="preserve">Община Самуил
</t>
  </si>
  <si>
    <t xml:space="preserve">Община Цар Калоян
</t>
  </si>
  <si>
    <t>ОБЛАСТ
ВРАЦА</t>
  </si>
  <si>
    <t xml:space="preserve">Община Борован
</t>
  </si>
  <si>
    <t xml:space="preserve">Община Бяла Слатина
</t>
  </si>
  <si>
    <t xml:space="preserve">Община Козлодуй
</t>
  </si>
  <si>
    <t xml:space="preserve">Община Криводол
</t>
  </si>
  <si>
    <t xml:space="preserve">Община Оряхово
</t>
  </si>
  <si>
    <t>Община Роман</t>
  </si>
  <si>
    <t xml:space="preserve">Община Хайредин
</t>
  </si>
  <si>
    <t>ОБЛАСТ ПЛОВДИВ</t>
  </si>
  <si>
    <t>Община Асеновград</t>
  </si>
  <si>
    <t>Община Брезово</t>
  </si>
  <si>
    <t>Община Калояново</t>
  </si>
  <si>
    <t>Община Карлово</t>
  </si>
  <si>
    <t>Община Кричим</t>
  </si>
  <si>
    <t>Община Куклен</t>
  </si>
  <si>
    <t>Община Лъки</t>
  </si>
  <si>
    <t>Община Марица</t>
  </si>
  <si>
    <t>Община Перущица</t>
  </si>
  <si>
    <t>Община Пловдив</t>
  </si>
  <si>
    <t>Община Първомай</t>
  </si>
  <si>
    <t>Община Раковски</t>
  </si>
  <si>
    <t>Община Родопи</t>
  </si>
  <si>
    <t>Община Садово</t>
  </si>
  <si>
    <t>Община Сопот</t>
  </si>
  <si>
    <t>Община Стамболийски</t>
  </si>
  <si>
    <t>Община Съединение</t>
  </si>
  <si>
    <t>Община Хисаря</t>
  </si>
  <si>
    <t>Разпределени
+/-</t>
  </si>
  <si>
    <t>мобилна превантивна общностна работа( като общодостъпна услуга)</t>
  </si>
  <si>
    <t xml:space="preserve">Община Враца
</t>
  </si>
  <si>
    <t xml:space="preserve">Община Мизия
</t>
  </si>
  <si>
    <t xml:space="preserve">Община Мездра
</t>
  </si>
  <si>
    <t xml:space="preserve">Община Рила
</t>
  </si>
  <si>
    <t>К</t>
  </si>
  <si>
    <t>K</t>
  </si>
  <si>
    <t xml:space="preserve">ОБЛАСТ СОФИЯ-ГРАД
</t>
  </si>
  <si>
    <t>РЕПУБЛИКА БЪЛГАРИЯ</t>
  </si>
  <si>
    <t>СОЦИАЛНА УСЛУГА</t>
  </si>
  <si>
    <t>КАРТА</t>
  </si>
  <si>
    <t>ПРЕДЛОЖЕНИЕ ЗА НАЦИОНАЛНА КАРТА НА СОЦИАЛНИТЕ УСЛУГИ</t>
  </si>
  <si>
    <t xml:space="preserve">резидентна грижа за младежи до 25 г. </t>
  </si>
  <si>
    <t>резидентна грижа за младежи до 25 г.</t>
  </si>
  <si>
    <t>интегрирани здравно-социални услуги за резидентна грижа за деца с трайни увреждания с потребност от постоянни медицински грижи</t>
  </si>
  <si>
    <t xml:space="preserve">информиране, консултиране и обучение за реализиране на социални права и за развиване на умения (като общодостъпна услуга) </t>
  </si>
  <si>
    <t>осигуряване на подслон за лица в кризисна ситуация-бременни и майки с деца до 3г.</t>
  </si>
  <si>
    <t xml:space="preserve">осигуряване на подслон за деца в кризисна ситуация /в светлата част/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</si>
</sst>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scheme val="minor"/>
    </font>
    <font>
      <b/>
      <sz val="16"/>
      <name val="Calibri"/>
      <family val="2"/>
      <charset val="204"/>
      <scheme val="minor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5" fillId="0" borderId="0"/>
    <xf numFmtId="0" fontId="8" fillId="0" borderId="0"/>
    <xf numFmtId="0" fontId="37" fillId="20" borderId="0" applyNumberFormat="0" applyBorder="0" applyAlignment="0" applyProtection="0"/>
    <xf numFmtId="0" fontId="38" fillId="21" borderId="0" applyNumberFormat="0" applyBorder="0" applyAlignment="0" applyProtection="0"/>
    <xf numFmtId="0" fontId="12" fillId="12" borderId="13">
      <alignment horizontal="center" vertical="center"/>
    </xf>
  </cellStyleXfs>
  <cellXfs count="767"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49" fontId="14" fillId="0" borderId="13" xfId="0" quotePrefix="1" applyNumberFormat="1" applyFont="1" applyBorder="1" applyAlignment="1">
      <alignment horizontal="center" vertical="center" wrapText="1"/>
    </xf>
    <xf numFmtId="49" fontId="14" fillId="0" borderId="14" xfId="0" quotePrefix="1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16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0" fillId="0" borderId="17" xfId="0" applyBorder="1"/>
    <xf numFmtId="0" fontId="13" fillId="0" borderId="18" xfId="0" applyFont="1" applyBorder="1" applyAlignment="1">
      <alignment horizontal="left" vertical="center" wrapText="1"/>
    </xf>
    <xf numFmtId="0" fontId="0" fillId="0" borderId="13" xfId="0" applyBorder="1"/>
    <xf numFmtId="0" fontId="13" fillId="2" borderId="13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3" xfId="0" applyFont="1" applyBorder="1"/>
    <xf numFmtId="0" fontId="14" fillId="0" borderId="13" xfId="0" applyFont="1" applyBorder="1" applyAlignment="1">
      <alignment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4" fillId="0" borderId="13" xfId="0" quotePrefix="1" applyNumberFormat="1" applyFont="1" applyBorder="1" applyAlignment="1">
      <alignment horizontal="center" vertical="center" wrapText="1"/>
    </xf>
    <xf numFmtId="0" fontId="14" fillId="0" borderId="14" xfId="0" quotePrefix="1" applyNumberFormat="1" applyFont="1" applyBorder="1" applyAlignment="1">
      <alignment horizontal="center" vertical="center" wrapText="1"/>
    </xf>
    <xf numFmtId="0" fontId="13" fillId="0" borderId="0" xfId="0" applyFont="1"/>
    <xf numFmtId="0" fontId="16" fillId="0" borderId="13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/>
    </xf>
    <xf numFmtId="0" fontId="15" fillId="0" borderId="13" xfId="1" applyFont="1" applyFill="1" applyBorder="1" applyAlignment="1">
      <alignment horizontal="center"/>
    </xf>
    <xf numFmtId="0" fontId="18" fillId="0" borderId="13" xfId="1" applyFont="1" applyFill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3" xfId="0" applyFont="1" applyBorder="1" applyAlignment="1">
      <alignment horizontal="center"/>
    </xf>
    <xf numFmtId="0" fontId="13" fillId="0" borderId="18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/>
    <xf numFmtId="0" fontId="14" fillId="0" borderId="11" xfId="0" applyFont="1" applyFill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/>
    </xf>
    <xf numFmtId="0" fontId="17" fillId="0" borderId="13" xfId="1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/>
    </xf>
    <xf numFmtId="0" fontId="19" fillId="0" borderId="13" xfId="0" applyFont="1" applyBorder="1" applyAlignment="1">
      <alignment vertical="center"/>
    </xf>
    <xf numFmtId="0" fontId="14" fillId="0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9" fillId="0" borderId="13" xfId="0" applyFont="1" applyBorder="1"/>
    <xf numFmtId="0" fontId="14" fillId="0" borderId="12" xfId="0" applyFont="1" applyFill="1" applyBorder="1" applyAlignment="1">
      <alignment horizontal="center" vertical="center" wrapText="1"/>
    </xf>
    <xf numFmtId="0" fontId="16" fillId="0" borderId="13" xfId="1" applyFont="1" applyFill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7" fillId="0" borderId="13" xfId="1" applyFont="1" applyFill="1" applyBorder="1" applyAlignment="1">
      <alignment horizontal="center"/>
    </xf>
    <xf numFmtId="0" fontId="0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15" xfId="0" applyFont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49" fontId="13" fillId="0" borderId="14" xfId="0" quotePrefix="1" applyNumberFormat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49" fontId="13" fillId="0" borderId="18" xfId="0" quotePrefix="1" applyNumberFormat="1" applyFont="1" applyBorder="1" applyAlignment="1">
      <alignment horizontal="center" vertical="center" wrapText="1"/>
    </xf>
    <xf numFmtId="49" fontId="13" fillId="0" borderId="32" xfId="0" quotePrefix="1" applyNumberFormat="1" applyFont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8" fillId="0" borderId="0" xfId="0" applyFont="1"/>
    <xf numFmtId="0" fontId="14" fillId="3" borderId="37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23" fillId="0" borderId="0" xfId="0" applyFont="1"/>
    <xf numFmtId="0" fontId="25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5" fillId="0" borderId="13" xfId="1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7" fillId="0" borderId="13" xfId="1" applyFont="1" applyBorder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ill="1"/>
    <xf numFmtId="0" fontId="0" fillId="2" borderId="0" xfId="0" applyFill="1"/>
    <xf numFmtId="0" fontId="13" fillId="7" borderId="13" xfId="0" applyFont="1" applyFill="1" applyBorder="1" applyAlignment="1">
      <alignment horizontal="left" vertical="center" wrapText="1"/>
    </xf>
    <xf numFmtId="49" fontId="13" fillId="7" borderId="13" xfId="0" quotePrefix="1" applyNumberFormat="1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/>
    </xf>
    <xf numFmtId="0" fontId="13" fillId="7" borderId="13" xfId="0" quotePrefix="1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12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18" xfId="0" applyFont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15" xfId="1" applyFont="1" applyFill="1" applyBorder="1" applyAlignment="1">
      <alignment horizontal="center"/>
    </xf>
    <xf numFmtId="0" fontId="13" fillId="0" borderId="3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49" fontId="13" fillId="0" borderId="28" xfId="0" quotePrefix="1" applyNumberFormat="1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34" fillId="0" borderId="0" xfId="0" applyFont="1" applyFill="1"/>
    <xf numFmtId="0" fontId="13" fillId="13" borderId="11" xfId="0" applyFont="1" applyFill="1" applyBorder="1" applyAlignment="1">
      <alignment horizontal="center" vertical="center" wrapText="1"/>
    </xf>
    <xf numFmtId="0" fontId="13" fillId="13" borderId="9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13" borderId="27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13" borderId="15" xfId="1" applyFont="1" applyFill="1" applyBorder="1" applyAlignment="1">
      <alignment horizontal="center" vertical="center"/>
    </xf>
    <xf numFmtId="0" fontId="13" fillId="13" borderId="15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13" borderId="3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3" fillId="2" borderId="13" xfId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13" borderId="11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13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3" fillId="13" borderId="14" xfId="0" applyFont="1" applyFill="1" applyBorder="1" applyAlignment="1">
      <alignment horizontal="center" vertical="center" wrapText="1"/>
    </xf>
    <xf numFmtId="0" fontId="13" fillId="13" borderId="9" xfId="0" applyFont="1" applyFill="1" applyBorder="1" applyAlignment="1">
      <alignment vertical="center" wrapText="1"/>
    </xf>
    <xf numFmtId="0" fontId="13" fillId="13" borderId="13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12" fillId="12" borderId="13" xfId="0" applyFont="1" applyFill="1" applyBorder="1" applyAlignment="1">
      <alignment horizontal="center" vertical="center"/>
    </xf>
    <xf numFmtId="0" fontId="13" fillId="16" borderId="11" xfId="0" applyFont="1" applyFill="1" applyBorder="1" applyAlignment="1">
      <alignment horizontal="center" vertical="center" wrapText="1"/>
    </xf>
    <xf numFmtId="0" fontId="13" fillId="16" borderId="9" xfId="0" applyFont="1" applyFill="1" applyBorder="1" applyAlignment="1">
      <alignment horizontal="center" vertical="center" wrapText="1"/>
    </xf>
    <xf numFmtId="0" fontId="13" fillId="16" borderId="13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13" borderId="50" xfId="0" applyFont="1" applyFill="1" applyBorder="1" applyAlignment="1">
      <alignment horizontal="center" vertical="center" wrapText="1"/>
    </xf>
    <xf numFmtId="0" fontId="13" fillId="16" borderId="51" xfId="0" applyFont="1" applyFill="1" applyBorder="1" applyAlignment="1">
      <alignment horizontal="center" vertical="center" wrapText="1"/>
    </xf>
    <xf numFmtId="0" fontId="13" fillId="16" borderId="26" xfId="0" applyFont="1" applyFill="1" applyBorder="1" applyAlignment="1">
      <alignment horizontal="center" vertical="center" wrapText="1"/>
    </xf>
    <xf numFmtId="0" fontId="13" fillId="16" borderId="27" xfId="0" applyFont="1" applyFill="1" applyBorder="1" applyAlignment="1">
      <alignment horizontal="center" vertical="center" wrapText="1"/>
    </xf>
    <xf numFmtId="0" fontId="13" fillId="16" borderId="28" xfId="0" applyFont="1" applyFill="1" applyBorder="1" applyAlignment="1">
      <alignment horizontal="center" vertical="center" wrapText="1"/>
    </xf>
    <xf numFmtId="0" fontId="13" fillId="13" borderId="39" xfId="0" applyFont="1" applyFill="1" applyBorder="1" applyAlignment="1">
      <alignment horizontal="center" vertical="center" wrapText="1"/>
    </xf>
    <xf numFmtId="0" fontId="13" fillId="16" borderId="35" xfId="0" applyFont="1" applyFill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13" borderId="22" xfId="0" applyFont="1" applyFill="1" applyBorder="1" applyAlignment="1">
      <alignment horizontal="center" vertical="center" wrapText="1"/>
    </xf>
    <xf numFmtId="0" fontId="13" fillId="16" borderId="25" xfId="0" applyFont="1" applyFill="1" applyBorder="1" applyAlignment="1">
      <alignment horizontal="center" vertical="center" wrapText="1"/>
    </xf>
    <xf numFmtId="0" fontId="13" fillId="13" borderId="18" xfId="0" applyFont="1" applyFill="1" applyBorder="1" applyAlignment="1">
      <alignment horizontal="center" vertical="center" wrapText="1"/>
    </xf>
    <xf numFmtId="0" fontId="13" fillId="16" borderId="3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13" borderId="29" xfId="1" applyFont="1" applyFill="1" applyBorder="1" applyAlignment="1">
      <alignment horizontal="center" vertical="center"/>
    </xf>
    <xf numFmtId="0" fontId="13" fillId="0" borderId="29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4" fillId="17" borderId="44" xfId="0" applyFont="1" applyFill="1" applyBorder="1" applyAlignment="1">
      <alignment horizontal="center" vertical="center" wrapText="1"/>
    </xf>
    <xf numFmtId="0" fontId="13" fillId="16" borderId="12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18" borderId="10" xfId="0" applyFont="1" applyFill="1" applyBorder="1" applyAlignment="1">
      <alignment horizontal="center" vertical="center" wrapText="1"/>
    </xf>
    <xf numFmtId="0" fontId="14" fillId="18" borderId="9" xfId="0" applyFont="1" applyFill="1" applyBorder="1" applyAlignment="1">
      <alignment horizontal="center" vertical="center" wrapText="1"/>
    </xf>
    <xf numFmtId="0" fontId="13" fillId="18" borderId="11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5" fillId="0" borderId="13" xfId="1" applyFill="1" applyBorder="1" applyAlignment="1">
      <alignment horizontal="center" vertical="center"/>
    </xf>
    <xf numFmtId="0" fontId="18" fillId="0" borderId="13" xfId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13" fillId="0" borderId="29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 wrapText="1"/>
    </xf>
    <xf numFmtId="0" fontId="14" fillId="14" borderId="2" xfId="0" applyFont="1" applyFill="1" applyBorder="1" applyAlignment="1">
      <alignment horizontal="center" vertical="center" wrapText="1"/>
    </xf>
    <xf numFmtId="0" fontId="13" fillId="16" borderId="0" xfId="0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horizontal="center" vertical="center" wrapText="1"/>
    </xf>
    <xf numFmtId="0" fontId="13" fillId="18" borderId="13" xfId="0" applyFont="1" applyFill="1" applyBorder="1" applyAlignment="1">
      <alignment horizontal="center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14" fillId="17" borderId="14" xfId="0" applyFont="1" applyFill="1" applyBorder="1" applyAlignment="1">
      <alignment horizontal="center" vertical="center" wrapText="1"/>
    </xf>
    <xf numFmtId="0" fontId="15" fillId="0" borderId="29" xfId="1" applyBorder="1" applyAlignment="1">
      <alignment horizontal="center"/>
    </xf>
    <xf numFmtId="0" fontId="18" fillId="0" borderId="29" xfId="1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0" fillId="0" borderId="29" xfId="0" applyBorder="1"/>
    <xf numFmtId="0" fontId="12" fillId="0" borderId="29" xfId="0" applyFont="1" applyBorder="1"/>
    <xf numFmtId="0" fontId="13" fillId="2" borderId="10" xfId="0" applyFont="1" applyFill="1" applyBorder="1" applyAlignment="1">
      <alignment horizontal="center" vertical="center" wrapText="1"/>
    </xf>
    <xf numFmtId="0" fontId="13" fillId="16" borderId="10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/>
    </xf>
    <xf numFmtId="0" fontId="13" fillId="0" borderId="34" xfId="0" applyFont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5" fillId="0" borderId="29" xfId="1" applyFont="1" applyFill="1" applyBorder="1" applyAlignment="1">
      <alignment horizontal="center"/>
    </xf>
    <xf numFmtId="0" fontId="18" fillId="0" borderId="29" xfId="1" applyFont="1" applyFill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3" fillId="16" borderId="19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2" borderId="55" xfId="0" applyFont="1" applyFill="1" applyBorder="1" applyAlignment="1">
      <alignment horizontal="center" vertical="center" wrapText="1"/>
    </xf>
    <xf numFmtId="0" fontId="13" fillId="16" borderId="17" xfId="0" applyFont="1" applyFill="1" applyBorder="1" applyAlignment="1">
      <alignment horizontal="center" vertical="center" wrapText="1"/>
    </xf>
    <xf numFmtId="0" fontId="13" fillId="16" borderId="57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0" fontId="13" fillId="16" borderId="36" xfId="0" applyFont="1" applyFill="1" applyBorder="1" applyAlignment="1">
      <alignment horizontal="center" vertical="center" wrapText="1"/>
    </xf>
    <xf numFmtId="0" fontId="14" fillId="16" borderId="12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3" fillId="17" borderId="44" xfId="0" applyFont="1" applyFill="1" applyBorder="1" applyAlignment="1">
      <alignment horizontal="center" vertical="center" wrapText="1"/>
    </xf>
    <xf numFmtId="0" fontId="13" fillId="17" borderId="43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3" fillId="18" borderId="41" xfId="0" applyFont="1" applyFill="1" applyBorder="1" applyAlignment="1">
      <alignment horizontal="center" vertical="center" wrapText="1"/>
    </xf>
    <xf numFmtId="0" fontId="13" fillId="18" borderId="9" xfId="0" applyFont="1" applyFill="1" applyBorder="1" applyAlignment="1">
      <alignment horizontal="center" vertical="center" wrapText="1"/>
    </xf>
    <xf numFmtId="0" fontId="13" fillId="18" borderId="26" xfId="0" applyFont="1" applyFill="1" applyBorder="1" applyAlignment="1">
      <alignment horizontal="center" vertical="center" wrapText="1"/>
    </xf>
    <xf numFmtId="0" fontId="13" fillId="18" borderId="12" xfId="0" applyFont="1" applyFill="1" applyBorder="1" applyAlignment="1">
      <alignment horizontal="center" vertical="center" wrapText="1"/>
    </xf>
    <xf numFmtId="0" fontId="13" fillId="18" borderId="53" xfId="0" applyFont="1" applyFill="1" applyBorder="1" applyAlignment="1">
      <alignment horizontal="center" vertical="center" wrapText="1"/>
    </xf>
    <xf numFmtId="0" fontId="13" fillId="18" borderId="39" xfId="0" applyFont="1" applyFill="1" applyBorder="1" applyAlignment="1">
      <alignment horizontal="center" vertical="center" wrapText="1"/>
    </xf>
    <xf numFmtId="0" fontId="13" fillId="18" borderId="57" xfId="0" applyFont="1" applyFill="1" applyBorder="1" applyAlignment="1">
      <alignment horizontal="center" vertical="center" wrapText="1"/>
    </xf>
    <xf numFmtId="0" fontId="13" fillId="18" borderId="36" xfId="0" applyFont="1" applyFill="1" applyBorder="1" applyAlignment="1">
      <alignment horizontal="center" vertical="center" wrapText="1"/>
    </xf>
    <xf numFmtId="0" fontId="14" fillId="17" borderId="4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6" fillId="0" borderId="29" xfId="1" applyFont="1" applyBorder="1" applyAlignment="1">
      <alignment horizontal="center"/>
    </xf>
    <xf numFmtId="0" fontId="17" fillId="0" borderId="29" xfId="1" applyFont="1" applyBorder="1" applyAlignment="1">
      <alignment horizontal="center"/>
    </xf>
    <xf numFmtId="0" fontId="13" fillId="19" borderId="44" xfId="0" applyFont="1" applyFill="1" applyBorder="1" applyAlignment="1">
      <alignment horizontal="center" vertical="center" wrapText="1"/>
    </xf>
    <xf numFmtId="0" fontId="13" fillId="18" borderId="10" xfId="0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4" fillId="18" borderId="12" xfId="0" applyFont="1" applyFill="1" applyBorder="1" applyAlignment="1">
      <alignment horizontal="center" vertical="center" wrapText="1"/>
    </xf>
    <xf numFmtId="0" fontId="13" fillId="18" borderId="22" xfId="0" applyFont="1" applyFill="1" applyBorder="1" applyAlignment="1">
      <alignment horizontal="center" vertical="center" wrapText="1"/>
    </xf>
    <xf numFmtId="0" fontId="13" fillId="18" borderId="28" xfId="0" applyFont="1" applyFill="1" applyBorder="1" applyAlignment="1">
      <alignment horizontal="center" vertical="center" wrapText="1"/>
    </xf>
    <xf numFmtId="0" fontId="13" fillId="18" borderId="18" xfId="0" applyFont="1" applyFill="1" applyBorder="1" applyAlignment="1">
      <alignment horizontal="center" vertical="center" wrapText="1"/>
    </xf>
    <xf numFmtId="0" fontId="13" fillId="18" borderId="33" xfId="0" applyFont="1" applyFill="1" applyBorder="1" applyAlignment="1">
      <alignment horizontal="center" vertical="center" wrapText="1"/>
    </xf>
    <xf numFmtId="0" fontId="16" fillId="0" borderId="29" xfId="1" applyFont="1" applyFill="1" applyBorder="1" applyAlignment="1">
      <alignment horizontal="center"/>
    </xf>
    <xf numFmtId="0" fontId="0" fillId="0" borderId="29" xfId="0" applyFont="1" applyBorder="1"/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0" borderId="29" xfId="1" applyFont="1" applyBorder="1" applyAlignment="1">
      <alignment horizontal="center"/>
    </xf>
    <xf numFmtId="0" fontId="14" fillId="17" borderId="43" xfId="0" applyFont="1" applyFill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3" fillId="3" borderId="1" xfId="0" applyFont="1" applyFill="1" applyBorder="1" applyAlignment="1">
      <alignment horizontal="right" vertical="center" wrapText="1"/>
    </xf>
    <xf numFmtId="0" fontId="13" fillId="18" borderId="5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16" fillId="13" borderId="15" xfId="1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19" borderId="43" xfId="0" applyFont="1" applyFill="1" applyBorder="1" applyAlignment="1">
      <alignment horizontal="center" vertical="center" wrapText="1"/>
    </xf>
    <xf numFmtId="0" fontId="13" fillId="16" borderId="6" xfId="0" applyFont="1" applyFill="1" applyBorder="1" applyAlignment="1">
      <alignment horizontal="center" vertical="center" wrapText="1"/>
    </xf>
    <xf numFmtId="0" fontId="13" fillId="16" borderId="0" xfId="0" applyFont="1" applyFill="1"/>
    <xf numFmtId="0" fontId="0" fillId="16" borderId="0" xfId="0" applyFill="1"/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3" fillId="17" borderId="0" xfId="0" applyFont="1" applyFill="1"/>
    <xf numFmtId="0" fontId="14" fillId="16" borderId="6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14" fillId="0" borderId="13" xfId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6" fillId="0" borderId="13" xfId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 wrapText="1"/>
    </xf>
    <xf numFmtId="0" fontId="13" fillId="3" borderId="42" xfId="0" applyFont="1" applyFill="1" applyBorder="1" applyAlignment="1">
      <alignment horizontal="right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48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14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13" fillId="18" borderId="11" xfId="0" applyFont="1" applyFill="1" applyBorder="1" applyAlignment="1">
      <alignment vertical="center" wrapText="1"/>
    </xf>
    <xf numFmtId="0" fontId="13" fillId="18" borderId="12" xfId="0" applyFont="1" applyFill="1" applyBorder="1" applyAlignment="1">
      <alignment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vertical="center" wrapText="1"/>
    </xf>
    <xf numFmtId="0" fontId="13" fillId="18" borderId="13" xfId="0" applyFont="1" applyFill="1" applyBorder="1" applyAlignment="1">
      <alignment vertical="center" wrapText="1"/>
    </xf>
    <xf numFmtId="0" fontId="13" fillId="0" borderId="29" xfId="0" applyFont="1" applyBorder="1" applyAlignment="1">
      <alignment horizontal="center" vertical="center" wrapText="1"/>
    </xf>
    <xf numFmtId="0" fontId="2" fillId="16" borderId="28" xfId="0" applyFont="1" applyFill="1" applyBorder="1" applyAlignment="1">
      <alignment horizontal="center" vertical="center" wrapText="1"/>
    </xf>
    <xf numFmtId="0" fontId="13" fillId="13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wrapText="1"/>
    </xf>
    <xf numFmtId="0" fontId="14" fillId="0" borderId="29" xfId="0" applyFont="1" applyBorder="1" applyAlignment="1">
      <alignment wrapText="1"/>
    </xf>
    <xf numFmtId="0" fontId="16" fillId="0" borderId="29" xfId="1" applyFont="1" applyBorder="1"/>
    <xf numFmtId="0" fontId="17" fillId="0" borderId="29" xfId="1" applyFont="1" applyBorder="1"/>
    <xf numFmtId="0" fontId="9" fillId="0" borderId="29" xfId="0" applyFont="1" applyBorder="1"/>
    <xf numFmtId="0" fontId="13" fillId="0" borderId="2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9" fillId="0" borderId="29" xfId="0" applyFont="1" applyBorder="1" applyAlignment="1">
      <alignment vertical="center"/>
    </xf>
    <xf numFmtId="0" fontId="10" fillId="0" borderId="29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41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6" fillId="0" borderId="15" xfId="1" applyFont="1" applyBorder="1" applyAlignment="1">
      <alignment horizontal="center"/>
    </xf>
    <xf numFmtId="0" fontId="13" fillId="16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13" fillId="13" borderId="32" xfId="0" applyFont="1" applyFill="1" applyBorder="1" applyAlignment="1">
      <alignment horizontal="center" vertical="center" wrapText="1"/>
    </xf>
    <xf numFmtId="0" fontId="14" fillId="22" borderId="43" xfId="0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/>
    </xf>
    <xf numFmtId="0" fontId="16" fillId="13" borderId="15" xfId="1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 vertical="center"/>
    </xf>
    <xf numFmtId="0" fontId="13" fillId="18" borderId="15" xfId="0" applyFont="1" applyFill="1" applyBorder="1" applyAlignment="1">
      <alignment horizontal="center" vertical="center" wrapText="1"/>
    </xf>
    <xf numFmtId="0" fontId="13" fillId="18" borderId="3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19" fillId="0" borderId="15" xfId="0" applyFont="1" applyFill="1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13" fillId="16" borderId="47" xfId="0" applyFont="1" applyFill="1" applyBorder="1" applyAlignment="1">
      <alignment horizontal="center" vertical="center" wrapText="1"/>
    </xf>
    <xf numFmtId="0" fontId="13" fillId="17" borderId="61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13" fillId="0" borderId="13" xfId="0" quotePrefix="1" applyNumberFormat="1" applyFont="1" applyBorder="1" applyAlignment="1">
      <alignment horizontal="center" vertical="center" wrapText="1"/>
    </xf>
    <xf numFmtId="0" fontId="13" fillId="0" borderId="14" xfId="0" quotePrefix="1" applyNumberFormat="1" applyFont="1" applyBorder="1" applyAlignment="1">
      <alignment horizontal="center" vertical="center" wrapText="1"/>
    </xf>
    <xf numFmtId="0" fontId="13" fillId="17" borderId="62" xfId="0" applyFont="1" applyFill="1" applyBorder="1" applyAlignment="1">
      <alignment horizontal="center" vertical="center" wrapText="1"/>
    </xf>
    <xf numFmtId="0" fontId="15" fillId="0" borderId="13" xfId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3" fillId="0" borderId="13" xfId="1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2" fillId="0" borderId="13" xfId="0" applyFont="1" applyFill="1" applyBorder="1"/>
    <xf numFmtId="0" fontId="13" fillId="0" borderId="1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 wrapText="1"/>
    </xf>
    <xf numFmtId="0" fontId="15" fillId="0" borderId="29" xfId="1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0" fillId="0" borderId="29" xfId="0" applyFill="1" applyBorder="1"/>
    <xf numFmtId="0" fontId="13" fillId="0" borderId="29" xfId="1" applyFont="1" applyFill="1" applyBorder="1" applyAlignment="1">
      <alignment horizontal="center"/>
    </xf>
    <xf numFmtId="0" fontId="12" fillId="0" borderId="29" xfId="0" applyFont="1" applyFill="1" applyBorder="1"/>
    <xf numFmtId="0" fontId="13" fillId="0" borderId="29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29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0" fillId="0" borderId="17" xfId="0" applyFont="1" applyBorder="1"/>
    <xf numFmtId="0" fontId="0" fillId="0" borderId="15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9" xfId="0" applyFont="1" applyFill="1" applyBorder="1"/>
    <xf numFmtId="0" fontId="0" fillId="0" borderId="13" xfId="0" applyFont="1" applyFill="1" applyBorder="1"/>
    <xf numFmtId="0" fontId="0" fillId="0" borderId="19" xfId="0" applyFont="1" applyBorder="1" applyAlignment="1">
      <alignment horizontal="center" vertical="center"/>
    </xf>
    <xf numFmtId="0" fontId="1" fillId="0" borderId="29" xfId="0" applyFont="1" applyFill="1" applyBorder="1"/>
    <xf numFmtId="0" fontId="1" fillId="0" borderId="13" xfId="0" applyFont="1" applyFill="1" applyBorder="1"/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4" fillId="3" borderId="42" xfId="0" applyFont="1" applyFill="1" applyBorder="1" applyAlignment="1">
      <alignment horizontal="right" vertical="center" wrapText="1"/>
    </xf>
    <xf numFmtId="0" fontId="14" fillId="3" borderId="37" xfId="0" applyFont="1" applyFill="1" applyBorder="1" applyAlignment="1">
      <alignment horizontal="right" vertical="center" wrapText="1"/>
    </xf>
    <xf numFmtId="0" fontId="15" fillId="0" borderId="13" xfId="1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13" borderId="15" xfId="0" applyFont="1" applyFill="1" applyBorder="1" applyAlignment="1">
      <alignment horizontal="center" vertical="center"/>
    </xf>
    <xf numFmtId="0" fontId="1" fillId="0" borderId="13" xfId="0" applyFont="1" applyBorder="1"/>
    <xf numFmtId="0" fontId="13" fillId="3" borderId="7" xfId="0" applyFont="1" applyFill="1" applyBorder="1" applyAlignment="1">
      <alignment horizontal="center" vertical="center" wrapText="1"/>
    </xf>
    <xf numFmtId="0" fontId="0" fillId="13" borderId="15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1" fillId="13" borderId="1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15" xfId="0" applyFont="1" applyBorder="1"/>
    <xf numFmtId="0" fontId="0" fillId="2" borderId="13" xfId="0" applyFont="1" applyFill="1" applyBorder="1"/>
    <xf numFmtId="0" fontId="1" fillId="0" borderId="15" xfId="0" applyFont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1" fillId="0" borderId="15" xfId="0" applyFont="1" applyBorder="1"/>
    <xf numFmtId="0" fontId="1" fillId="2" borderId="13" xfId="0" applyFont="1" applyFill="1" applyBorder="1"/>
    <xf numFmtId="0" fontId="1" fillId="0" borderId="29" xfId="0" applyFont="1" applyBorder="1"/>
    <xf numFmtId="0" fontId="16" fillId="2" borderId="13" xfId="1" applyFont="1" applyFill="1" applyBorder="1" applyAlignment="1">
      <alignment horizontal="center" vertical="center"/>
    </xf>
    <xf numFmtId="0" fontId="13" fillId="17" borderId="19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6" borderId="2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5" fillId="0" borderId="29" xfId="1" applyFont="1" applyBorder="1" applyAlignment="1">
      <alignment horizontal="center"/>
    </xf>
    <xf numFmtId="0" fontId="13" fillId="0" borderId="9" xfId="0" applyFont="1" applyFill="1" applyBorder="1" applyAlignment="1">
      <alignment vertical="center" wrapText="1"/>
    </xf>
    <xf numFmtId="0" fontId="33" fillId="0" borderId="29" xfId="1" applyFont="1" applyFill="1" applyBorder="1" applyAlignment="1">
      <alignment horizontal="center"/>
    </xf>
    <xf numFmtId="0" fontId="33" fillId="0" borderId="13" xfId="1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 vertical="center"/>
    </xf>
    <xf numFmtId="0" fontId="33" fillId="0" borderId="29" xfId="1" applyFont="1" applyFill="1" applyBorder="1" applyAlignment="1">
      <alignment horizontal="center" vertical="center"/>
    </xf>
    <xf numFmtId="0" fontId="33" fillId="0" borderId="13" xfId="1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5" xfId="1" applyFont="1" applyBorder="1" applyAlignment="1">
      <alignment horizontal="center"/>
    </xf>
    <xf numFmtId="0" fontId="1" fillId="0" borderId="13" xfId="1" applyFont="1" applyFill="1" applyBorder="1" applyAlignment="1">
      <alignment horizontal="center"/>
    </xf>
    <xf numFmtId="0" fontId="1" fillId="0" borderId="15" xfId="1" applyFont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5" fillId="0" borderId="13" xfId="1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46" xfId="0" applyFont="1" applyBorder="1"/>
    <xf numFmtId="0" fontId="1" fillId="0" borderId="15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3" fillId="17" borderId="10" xfId="0" applyFont="1" applyFill="1" applyBorder="1" applyAlignment="1">
      <alignment horizontal="center" vertical="center" wrapText="1"/>
    </xf>
    <xf numFmtId="0" fontId="13" fillId="17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/>
    </xf>
    <xf numFmtId="0" fontId="13" fillId="0" borderId="13" xfId="0" applyFont="1" applyFill="1" applyBorder="1" applyAlignment="1">
      <alignment wrapText="1"/>
    </xf>
    <xf numFmtId="0" fontId="13" fillId="0" borderId="9" xfId="0" applyFont="1" applyFill="1" applyBorder="1" applyAlignment="1">
      <alignment wrapText="1"/>
    </xf>
    <xf numFmtId="0" fontId="14" fillId="0" borderId="13" xfId="0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0" fontId="16" fillId="0" borderId="13" xfId="1" applyFont="1" applyFill="1" applyBorder="1"/>
    <xf numFmtId="0" fontId="15" fillId="0" borderId="13" xfId="1" applyFill="1" applyBorder="1"/>
    <xf numFmtId="0" fontId="17" fillId="0" borderId="13" xfId="1" applyFont="1" applyFill="1" applyBorder="1"/>
    <xf numFmtId="0" fontId="18" fillId="0" borderId="13" xfId="1" applyFont="1" applyFill="1" applyBorder="1"/>
    <xf numFmtId="0" fontId="9" fillId="0" borderId="13" xfId="0" applyFont="1" applyFill="1" applyBorder="1"/>
    <xf numFmtId="0" fontId="9" fillId="0" borderId="13" xfId="0" applyFont="1" applyFill="1" applyBorder="1" applyAlignment="1">
      <alignment horizontal="center"/>
    </xf>
    <xf numFmtId="0" fontId="13" fillId="18" borderId="8" xfId="0" applyFont="1" applyFill="1" applyBorder="1" applyAlignment="1">
      <alignment horizontal="center" vertical="center" wrapText="1"/>
    </xf>
    <xf numFmtId="0" fontId="13" fillId="17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/>
    </xf>
    <xf numFmtId="0" fontId="19" fillId="0" borderId="13" xfId="0" applyFont="1" applyFill="1" applyBorder="1"/>
    <xf numFmtId="0" fontId="13" fillId="0" borderId="13" xfId="0" applyFont="1" applyFill="1" applyBorder="1"/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3" fillId="17" borderId="26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6" borderId="2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17" borderId="3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5" fillId="0" borderId="29" xfId="1" applyFont="1" applyBorder="1" applyAlignment="1">
      <alignment horizontal="center" vertical="center"/>
    </xf>
    <xf numFmtId="0" fontId="20" fillId="0" borderId="13" xfId="1" applyFont="1" applyFill="1" applyBorder="1" applyAlignment="1">
      <alignment horizontal="center"/>
    </xf>
    <xf numFmtId="0" fontId="1" fillId="0" borderId="17" xfId="0" applyFont="1" applyBorder="1"/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58" xfId="0" applyFont="1" applyBorder="1"/>
    <xf numFmtId="0" fontId="1" fillId="0" borderId="0" xfId="0" applyFont="1" applyBorder="1"/>
    <xf numFmtId="0" fontId="1" fillId="0" borderId="0" xfId="0" applyFont="1" applyFill="1"/>
    <xf numFmtId="0" fontId="1" fillId="0" borderId="0" xfId="0" applyFont="1"/>
    <xf numFmtId="0" fontId="1" fillId="0" borderId="41" xfId="0" applyFont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3" fillId="18" borderId="24" xfId="0" applyFont="1" applyFill="1" applyBorder="1" applyAlignment="1">
      <alignment horizontal="center" vertical="center" wrapText="1"/>
    </xf>
    <xf numFmtId="0" fontId="16" fillId="0" borderId="29" xfId="1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5" fillId="0" borderId="13" xfId="1" applyFont="1" applyFill="1" applyBorder="1" applyAlignment="1">
      <alignment horizontal="center" vertical="center"/>
    </xf>
    <xf numFmtId="0" fontId="29" fillId="0" borderId="13" xfId="1" applyFont="1" applyFill="1" applyBorder="1" applyAlignment="1">
      <alignment horizontal="center" vertical="center"/>
    </xf>
    <xf numFmtId="0" fontId="27" fillId="0" borderId="13" xfId="1" applyFont="1" applyFill="1" applyBorder="1" applyAlignment="1">
      <alignment horizontal="center"/>
    </xf>
    <xf numFmtId="0" fontId="30" fillId="0" borderId="13" xfId="1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16" borderId="28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 wrapText="1"/>
    </xf>
    <xf numFmtId="0" fontId="13" fillId="16" borderId="56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/>
    </xf>
    <xf numFmtId="0" fontId="1" fillId="13" borderId="50" xfId="0" applyFont="1" applyFill="1" applyBorder="1" applyAlignment="1">
      <alignment horizontal="center" vertical="center" wrapText="1"/>
    </xf>
    <xf numFmtId="0" fontId="1" fillId="16" borderId="51" xfId="0" applyFont="1" applyFill="1" applyBorder="1" applyAlignment="1">
      <alignment horizontal="center" vertical="center" wrapText="1"/>
    </xf>
    <xf numFmtId="0" fontId="13" fillId="16" borderId="26" xfId="0" applyFont="1" applyFill="1" applyBorder="1" applyAlignment="1">
      <alignment vertical="center" wrapText="1"/>
    </xf>
    <xf numFmtId="0" fontId="13" fillId="16" borderId="3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13" borderId="39" xfId="0" applyFont="1" applyFill="1" applyBorder="1" applyAlignment="1">
      <alignment horizontal="center" vertical="center" wrapText="1"/>
    </xf>
    <xf numFmtId="0" fontId="1" fillId="16" borderId="35" xfId="0" applyFont="1" applyFill="1" applyBorder="1" applyAlignment="1">
      <alignment horizontal="center" vertical="center" wrapText="1"/>
    </xf>
    <xf numFmtId="0" fontId="15" fillId="0" borderId="29" xfId="1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2" fillId="7" borderId="42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vertical="center" wrapText="1"/>
    </xf>
    <xf numFmtId="0" fontId="12" fillId="24" borderId="6" xfId="0" applyFont="1" applyFill="1" applyBorder="1" applyAlignment="1">
      <alignment vertical="center"/>
    </xf>
    <xf numFmtId="0" fontId="12" fillId="24" borderId="6" xfId="0" applyFont="1" applyFill="1" applyBorder="1" applyAlignment="1">
      <alignment vertical="center" wrapText="1"/>
    </xf>
    <xf numFmtId="0" fontId="0" fillId="25" borderId="9" xfId="0" applyFill="1" applyBorder="1" applyAlignment="1">
      <alignment horizontal="center" vertical="center"/>
    </xf>
    <xf numFmtId="0" fontId="13" fillId="25" borderId="9" xfId="0" applyFont="1" applyFill="1" applyBorder="1" applyAlignment="1">
      <alignment horizontal="left" vertical="center" wrapText="1"/>
    </xf>
    <xf numFmtId="0" fontId="0" fillId="25" borderId="13" xfId="0" applyFill="1" applyBorder="1" applyAlignment="1">
      <alignment horizontal="center" vertical="center"/>
    </xf>
    <xf numFmtId="0" fontId="13" fillId="25" borderId="13" xfId="0" applyFont="1" applyFill="1" applyBorder="1" applyAlignment="1">
      <alignment horizontal="left" vertical="center" wrapText="1"/>
    </xf>
    <xf numFmtId="0" fontId="12" fillId="23" borderId="9" xfId="0" applyFont="1" applyFill="1" applyBorder="1" applyAlignment="1">
      <alignment horizontal="center"/>
    </xf>
    <xf numFmtId="0" fontId="13" fillId="18" borderId="9" xfId="0" applyFont="1" applyFill="1" applyBorder="1" applyAlignment="1">
      <alignment vertical="center" wrapText="1"/>
    </xf>
    <xf numFmtId="0" fontId="13" fillId="18" borderId="39" xfId="0" applyFont="1" applyFill="1" applyBorder="1" applyAlignment="1">
      <alignment vertical="center" wrapText="1"/>
    </xf>
    <xf numFmtId="0" fontId="13" fillId="18" borderId="57" xfId="0" applyFont="1" applyFill="1" applyBorder="1" applyAlignment="1">
      <alignment vertical="center" wrapText="1"/>
    </xf>
    <xf numFmtId="0" fontId="13" fillId="18" borderId="59" xfId="0" applyFont="1" applyFill="1" applyBorder="1" applyAlignment="1">
      <alignment vertical="center" wrapText="1"/>
    </xf>
    <xf numFmtId="0" fontId="13" fillId="18" borderId="21" xfId="0" applyFont="1" applyFill="1" applyBorder="1" applyAlignment="1">
      <alignment horizontal="center" vertical="center" wrapText="1"/>
    </xf>
    <xf numFmtId="0" fontId="13" fillId="18" borderId="14" xfId="0" applyFont="1" applyFill="1" applyBorder="1" applyAlignment="1">
      <alignment horizontal="center" vertical="center" wrapText="1"/>
    </xf>
    <xf numFmtId="0" fontId="13" fillId="18" borderId="63" xfId="0" applyFont="1" applyFill="1" applyBorder="1" applyAlignment="1">
      <alignment horizontal="center" vertical="center" wrapText="1"/>
    </xf>
    <xf numFmtId="0" fontId="13" fillId="18" borderId="32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39" fillId="2" borderId="6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/>
    </xf>
    <xf numFmtId="0" fontId="21" fillId="8" borderId="42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21" fillId="9" borderId="42" xfId="0" applyFont="1" applyFill="1" applyBorder="1" applyAlignment="1">
      <alignment horizontal="center" vertical="center"/>
    </xf>
    <xf numFmtId="0" fontId="22" fillId="11" borderId="6" xfId="0" applyFont="1" applyFill="1" applyBorder="1" applyAlignment="1">
      <alignment horizontal="center" vertical="center"/>
    </xf>
    <xf numFmtId="0" fontId="21" fillId="9" borderId="44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/>
    </xf>
    <xf numFmtId="0" fontId="12" fillId="7" borderId="42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 wrapText="1"/>
    </xf>
    <xf numFmtId="0" fontId="21" fillId="7" borderId="42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/>
    </xf>
    <xf numFmtId="0" fontId="21" fillId="12" borderId="42" xfId="0" applyFont="1" applyFill="1" applyBorder="1" applyAlignment="1">
      <alignment horizontal="center" vertical="center"/>
    </xf>
    <xf numFmtId="0" fontId="21" fillId="10" borderId="6" xfId="0" applyFont="1" applyFill="1" applyBorder="1" applyAlignment="1">
      <alignment horizontal="center" vertical="center"/>
    </xf>
    <xf numFmtId="0" fontId="21" fillId="10" borderId="4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48" xfId="0" applyFont="1" applyFill="1" applyBorder="1" applyAlignment="1">
      <alignment horizontal="center" wrapText="1"/>
    </xf>
    <xf numFmtId="0" fontId="14" fillId="0" borderId="20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17" borderId="42" xfId="0" applyFont="1" applyFill="1" applyBorder="1" applyAlignment="1">
      <alignment horizontal="center" vertical="center" wrapText="1"/>
    </xf>
    <xf numFmtId="0" fontId="14" fillId="17" borderId="43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wrapText="1"/>
    </xf>
    <xf numFmtId="0" fontId="12" fillId="0" borderId="48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4" fillId="2" borderId="37" xfId="0" applyFont="1" applyFill="1" applyBorder="1" applyAlignment="1">
      <alignment horizontal="center" wrapText="1"/>
    </xf>
    <xf numFmtId="0" fontId="14" fillId="2" borderId="48" xfId="0" applyFont="1" applyFill="1" applyBorder="1" applyAlignment="1">
      <alignment horizontal="center" wrapText="1"/>
    </xf>
    <xf numFmtId="0" fontId="14" fillId="2" borderId="20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17" borderId="37" xfId="0" applyFont="1" applyFill="1" applyBorder="1" applyAlignment="1">
      <alignment horizontal="center" vertical="center" wrapText="1"/>
    </xf>
    <xf numFmtId="0" fontId="14" fillId="17" borderId="5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48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4" fillId="17" borderId="20" xfId="0" applyFont="1" applyFill="1" applyBorder="1" applyAlignment="1">
      <alignment horizontal="center" vertical="center" wrapText="1"/>
    </xf>
    <xf numFmtId="0" fontId="14" fillId="17" borderId="36" xfId="0" applyFont="1" applyFill="1" applyBorder="1" applyAlignment="1">
      <alignment horizontal="center" vertical="center" wrapText="1"/>
    </xf>
    <xf numFmtId="0" fontId="14" fillId="17" borderId="42" xfId="0" applyFont="1" applyFill="1" applyBorder="1" applyAlignment="1">
      <alignment horizontal="center" wrapText="1"/>
    </xf>
    <xf numFmtId="0" fontId="14" fillId="17" borderId="43" xfId="0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2" borderId="1" xfId="0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center" wrapText="1"/>
    </xf>
    <xf numFmtId="0" fontId="28" fillId="2" borderId="3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4" fillId="19" borderId="42" xfId="0" applyFont="1" applyFill="1" applyBorder="1" applyAlignment="1">
      <alignment horizontal="center" vertical="center" wrapText="1"/>
    </xf>
    <xf numFmtId="0" fontId="14" fillId="19" borderId="43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17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17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vertical="center"/>
    </xf>
    <xf numFmtId="0" fontId="14" fillId="17" borderId="2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3" fillId="17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center" vertical="center"/>
    </xf>
    <xf numFmtId="0" fontId="14" fillId="17" borderId="4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17" borderId="60" xfId="0" applyFont="1" applyFill="1" applyBorder="1" applyAlignment="1">
      <alignment horizontal="center" vertical="center" wrapText="1"/>
    </xf>
    <xf numFmtId="0" fontId="14" fillId="17" borderId="6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6">
    <cellStyle name="Normal 2" xfId="1"/>
    <cellStyle name="Normal 3" xfId="2"/>
    <cellStyle name="Style 1" xfId="5"/>
    <cellStyle name="Добър" xfId="3" builtinId="26" hidden="1"/>
    <cellStyle name="Лош" xfId="4" builtinId="27" hidden="1"/>
    <cellStyle name="Нормален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00"/>
      <color rgb="FF66FFFF"/>
      <color rgb="FFFF66CC"/>
      <color rgb="FFFFFF99"/>
      <color rgb="FF993300"/>
      <color rgb="FF3333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5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5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6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.bin"/><Relationship Id="rId7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5" Type="http://schemas.openxmlformats.org/officeDocument/2006/relationships/printerSettings" Target="../printerSettings/printerSettings72.bin"/><Relationship Id="rId4" Type="http://schemas.openxmlformats.org/officeDocument/2006/relationships/printerSettings" Target="../printerSettings/printerSettings7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7" Type="http://schemas.openxmlformats.org/officeDocument/2006/relationships/printerSettings" Target="../printerSettings/printerSettings85.bin"/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Relationship Id="rId6" Type="http://schemas.openxmlformats.org/officeDocument/2006/relationships/printerSettings" Target="../printerSettings/printerSettings84.bin"/><Relationship Id="rId5" Type="http://schemas.openxmlformats.org/officeDocument/2006/relationships/printerSettings" Target="../printerSettings/printerSettings83.bin"/><Relationship Id="rId4" Type="http://schemas.openxmlformats.org/officeDocument/2006/relationships/printerSettings" Target="../printerSettings/printerSettings8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sqref="A1:C1"/>
    </sheetView>
  </sheetViews>
  <sheetFormatPr defaultRowHeight="15" x14ac:dyDescent="0.25"/>
  <cols>
    <col min="1" max="1" width="5.42578125" customWidth="1"/>
    <col min="2" max="2" width="60.7109375" customWidth="1"/>
    <col min="3" max="3" width="15.7109375" customWidth="1"/>
  </cols>
  <sheetData>
    <row r="1" spans="1:3" ht="40.15" customHeight="1" thickBot="1" x14ac:dyDescent="0.3">
      <c r="A1" s="638" t="s">
        <v>371</v>
      </c>
      <c r="B1" s="638"/>
      <c r="C1" s="638"/>
    </row>
    <row r="2" spans="1:3" ht="40.15" customHeight="1" thickBot="1" x14ac:dyDescent="0.3">
      <c r="A2" s="622" t="s">
        <v>17</v>
      </c>
      <c r="B2" s="623" t="s">
        <v>369</v>
      </c>
      <c r="C2" s="622" t="s">
        <v>370</v>
      </c>
    </row>
    <row r="3" spans="1:3" ht="48.6" customHeight="1" x14ac:dyDescent="0.25">
      <c r="A3" s="624">
        <v>1</v>
      </c>
      <c r="B3" s="625" t="s">
        <v>320</v>
      </c>
      <c r="C3" s="628">
        <f>SUM('Р БЪЛГАРИЯ'!I4)</f>
        <v>2360</v>
      </c>
    </row>
    <row r="4" spans="1:3" ht="40.15" customHeight="1" x14ac:dyDescent="0.25">
      <c r="A4" s="626">
        <v>2</v>
      </c>
      <c r="B4" s="627" t="s">
        <v>323</v>
      </c>
      <c r="C4" s="628">
        <f>SUM('Р БЪЛГАРИЯ'!I5)</f>
        <v>3256</v>
      </c>
    </row>
    <row r="5" spans="1:3" ht="40.15" customHeight="1" x14ac:dyDescent="0.25">
      <c r="A5" s="626">
        <v>3</v>
      </c>
      <c r="B5" s="627" t="s">
        <v>28</v>
      </c>
      <c r="C5" s="628">
        <f>SUM('Р БЪЛГАРИЯ'!I6)</f>
        <v>11260</v>
      </c>
    </row>
    <row r="6" spans="1:3" ht="40.15" customHeight="1" x14ac:dyDescent="0.25">
      <c r="A6" s="626">
        <v>4</v>
      </c>
      <c r="B6" s="627" t="s">
        <v>29</v>
      </c>
      <c r="C6" s="628">
        <f>SUM('Р БЪЛГАРИЯ'!I7)</f>
        <v>8438</v>
      </c>
    </row>
    <row r="7" spans="1:3" ht="40.15" customHeight="1" x14ac:dyDescent="0.25">
      <c r="A7" s="626">
        <v>5</v>
      </c>
      <c r="B7" s="627" t="s">
        <v>30</v>
      </c>
      <c r="C7" s="628">
        <f>SUM('Р БЪЛГАРИЯ'!I8)</f>
        <v>14773</v>
      </c>
    </row>
    <row r="8" spans="1:3" ht="40.15" customHeight="1" x14ac:dyDescent="0.25">
      <c r="A8" s="626">
        <v>6</v>
      </c>
      <c r="B8" s="627" t="s">
        <v>31</v>
      </c>
      <c r="C8" s="628">
        <f>SUM('Р БЪЛГАРИЯ'!I9)</f>
        <v>11063</v>
      </c>
    </row>
    <row r="9" spans="1:3" ht="40.15" customHeight="1" x14ac:dyDescent="0.25">
      <c r="A9" s="626">
        <v>7</v>
      </c>
      <c r="B9" s="627" t="s">
        <v>32</v>
      </c>
      <c r="C9" s="628">
        <f>SUM('Р БЪЛГАРИЯ'!I10)</f>
        <v>4927</v>
      </c>
    </row>
    <row r="10" spans="1:3" ht="40.15" customHeight="1" x14ac:dyDescent="0.25">
      <c r="A10" s="626">
        <v>8</v>
      </c>
      <c r="B10" s="627" t="s">
        <v>33</v>
      </c>
      <c r="C10" s="628">
        <f>SUM('Р БЪЛГАРИЯ'!I11)</f>
        <v>5874</v>
      </c>
    </row>
    <row r="11" spans="1:3" ht="40.15" customHeight="1" x14ac:dyDescent="0.25">
      <c r="A11" s="626">
        <v>9</v>
      </c>
      <c r="B11" s="627" t="s">
        <v>34</v>
      </c>
      <c r="C11" s="628">
        <f>SUM('Р БЪЛГАРИЯ'!I12)</f>
        <v>15372</v>
      </c>
    </row>
    <row r="12" spans="1:3" ht="40.15" customHeight="1" x14ac:dyDescent="0.25">
      <c r="A12" s="626">
        <v>10</v>
      </c>
      <c r="B12" s="627" t="s">
        <v>35</v>
      </c>
      <c r="C12" s="628">
        <f>SUM('Р БЪЛГАРИЯ'!I13)</f>
        <v>1163</v>
      </c>
    </row>
    <row r="13" spans="1:3" ht="40.15" customHeight="1" x14ac:dyDescent="0.25">
      <c r="A13" s="626">
        <v>11</v>
      </c>
      <c r="B13" s="627" t="s">
        <v>36</v>
      </c>
      <c r="C13" s="628">
        <f>SUM('Р БЪЛГАРИЯ'!I14)</f>
        <v>23577</v>
      </c>
    </row>
    <row r="14" spans="1:3" ht="40.15" customHeight="1" x14ac:dyDescent="0.25">
      <c r="A14" s="626">
        <v>12</v>
      </c>
      <c r="B14" s="627" t="s">
        <v>37</v>
      </c>
      <c r="C14" s="628">
        <f>SUM('Р БЪЛГАРИЯ'!I15)</f>
        <v>2082</v>
      </c>
    </row>
    <row r="15" spans="1:3" ht="40.15" customHeight="1" x14ac:dyDescent="0.25">
      <c r="A15" s="626">
        <v>13</v>
      </c>
      <c r="B15" s="627" t="s">
        <v>372</v>
      </c>
      <c r="C15" s="628">
        <f>SUM('Р БЪЛГАРИЯ'!I16)</f>
        <v>116</v>
      </c>
    </row>
    <row r="16" spans="1:3" ht="40.15" customHeight="1" x14ac:dyDescent="0.25">
      <c r="A16" s="626">
        <v>14</v>
      </c>
      <c r="B16" s="627" t="s">
        <v>41</v>
      </c>
      <c r="C16" s="628">
        <f>SUM('Р БЪЛГАРИЯ'!I17)</f>
        <v>1723</v>
      </c>
    </row>
    <row r="17" spans="1:3" ht="40.15" customHeight="1" x14ac:dyDescent="0.25">
      <c r="A17" s="626">
        <v>15</v>
      </c>
      <c r="B17" s="627" t="s">
        <v>42</v>
      </c>
      <c r="C17" s="628">
        <f>SUM('Р БЪЛГАРИЯ'!I18)</f>
        <v>7923</v>
      </c>
    </row>
    <row r="18" spans="1:3" ht="40.15" customHeight="1" x14ac:dyDescent="0.25">
      <c r="A18" s="626">
        <v>16</v>
      </c>
      <c r="B18" s="627" t="s">
        <v>43</v>
      </c>
      <c r="C18" s="628">
        <f>SUM('Р БЪЛГАРИЯ'!I19)</f>
        <v>5673</v>
      </c>
    </row>
    <row r="19" spans="1:3" ht="40.15" customHeight="1" x14ac:dyDescent="0.25">
      <c r="A19" s="626">
        <v>17</v>
      </c>
      <c r="B19" s="627" t="s">
        <v>44</v>
      </c>
      <c r="C19" s="628">
        <f>SUM('Р БЪЛГАРИЯ'!I20)</f>
        <v>12757</v>
      </c>
    </row>
    <row r="20" spans="1:3" ht="40.15" customHeight="1" x14ac:dyDescent="0.25">
      <c r="A20" s="626">
        <v>18</v>
      </c>
      <c r="B20" s="627" t="s">
        <v>45</v>
      </c>
      <c r="C20" s="628">
        <f>SUM('Р БЪЛГАРИЯ'!I21)</f>
        <v>2158</v>
      </c>
    </row>
    <row r="21" spans="1:3" ht="40.15" customHeight="1" x14ac:dyDescent="0.25">
      <c r="A21" s="626">
        <v>19</v>
      </c>
      <c r="B21" s="627" t="s">
        <v>46</v>
      </c>
      <c r="C21" s="628">
        <f>SUM('Р БЪЛГАРИЯ'!I22)</f>
        <v>1072</v>
      </c>
    </row>
    <row r="22" spans="1:3" ht="40.15" customHeight="1" x14ac:dyDescent="0.25">
      <c r="A22" s="626">
        <v>20</v>
      </c>
      <c r="B22" s="627" t="s">
        <v>47</v>
      </c>
      <c r="C22" s="628">
        <f>SUM('Р БЪЛГАРИЯ'!I23)</f>
        <v>9978</v>
      </c>
    </row>
    <row r="23" spans="1:3" ht="64.900000000000006" customHeight="1" x14ac:dyDescent="0.25">
      <c r="A23" s="626">
        <v>21</v>
      </c>
      <c r="B23" s="627" t="s">
        <v>125</v>
      </c>
      <c r="C23" s="628">
        <f>SUM('Р БЪЛГАРИЯ'!I24)</f>
        <v>480</v>
      </c>
    </row>
    <row r="24" spans="1:3" ht="64.900000000000006" customHeight="1" x14ac:dyDescent="0.25">
      <c r="A24" s="626">
        <v>22</v>
      </c>
      <c r="B24" s="627" t="s">
        <v>49</v>
      </c>
      <c r="C24" s="628">
        <f>SUM('Р БЪЛГАРИЯ'!I25)</f>
        <v>2076</v>
      </c>
    </row>
    <row r="25" spans="1:3" ht="64.900000000000006" customHeight="1" x14ac:dyDescent="0.25">
      <c r="A25" s="626">
        <v>23</v>
      </c>
      <c r="B25" s="627" t="s">
        <v>126</v>
      </c>
      <c r="C25" s="628">
        <f>SUM('Р БЪЛГАРИЯ'!I26)</f>
        <v>1736</v>
      </c>
    </row>
    <row r="26" spans="1:3" ht="40.15" customHeight="1" x14ac:dyDescent="0.25">
      <c r="A26" s="626">
        <v>24</v>
      </c>
      <c r="B26" s="627" t="s">
        <v>322</v>
      </c>
      <c r="C26" s="628">
        <f>SUM('Р БЪЛГАРИЯ'!I27)</f>
        <v>584</v>
      </c>
    </row>
    <row r="27" spans="1:3" ht="40.15" customHeight="1" x14ac:dyDescent="0.25">
      <c r="A27" s="626">
        <v>25</v>
      </c>
      <c r="B27" s="627" t="s">
        <v>54</v>
      </c>
      <c r="C27" s="628">
        <f>SUM('Р БЪЛГАРИЯ'!I28)</f>
        <v>697</v>
      </c>
    </row>
    <row r="28" spans="1:3" ht="40.15" customHeight="1" x14ac:dyDescent="0.25">
      <c r="A28" s="626">
        <v>26</v>
      </c>
      <c r="B28" s="627" t="s">
        <v>321</v>
      </c>
      <c r="C28" s="628">
        <f>SUM('Р БЪЛГАРИЯ'!I29)</f>
        <v>75</v>
      </c>
    </row>
    <row r="29" spans="1:3" ht="40.15" customHeight="1" x14ac:dyDescent="0.25">
      <c r="A29" s="626">
        <v>27</v>
      </c>
      <c r="B29" s="627" t="s">
        <v>55</v>
      </c>
      <c r="C29" s="628">
        <f>SUM('Р БЪЛГАРИЯ'!I30)</f>
        <v>627</v>
      </c>
    </row>
    <row r="30" spans="1:3" ht="40.15" customHeight="1" x14ac:dyDescent="0.25">
      <c r="A30" s="626">
        <v>28</v>
      </c>
      <c r="B30" s="627" t="s">
        <v>56</v>
      </c>
      <c r="C30" s="628">
        <f>SUM('Р БЪЛГАРИЯ'!I31)</f>
        <v>791</v>
      </c>
    </row>
  </sheetData>
  <sheetProtection password="C611" sheet="1" objects="1" scenarios="1" selectLockedCells="1" selectUnlockedCells="1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42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5.6" customHeight="1" x14ac:dyDescent="0.25"/>
  <cols>
    <col min="1" max="1" width="4.42578125" customWidth="1"/>
    <col min="2" max="2" width="25.7109375" customWidth="1"/>
    <col min="3" max="3" width="4.85546875" customWidth="1"/>
    <col min="4" max="4" width="7.855468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3" width="6" customWidth="1"/>
    <col min="24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4" width="5" customWidth="1"/>
    <col min="55" max="55" width="5.85546875" customWidth="1"/>
    <col min="56" max="56" width="5.28515625" customWidth="1"/>
    <col min="57" max="60" width="5.42578125" customWidth="1"/>
    <col min="61" max="62" width="5.5703125" customWidth="1"/>
    <col min="63" max="67" width="5.42578125" customWidth="1"/>
    <col min="68" max="68" width="6.7109375" customWidth="1"/>
    <col min="69" max="70" width="5.85546875" customWidth="1"/>
    <col min="71" max="72" width="5.42578125" customWidth="1"/>
    <col min="73" max="74" width="6.140625" customWidth="1"/>
    <col min="75" max="76" width="5.42578125" customWidth="1"/>
    <col min="77" max="78" width="5.85546875" customWidth="1"/>
  </cols>
  <sheetData>
    <row r="1" spans="1:78" ht="45.6" customHeight="1" thickBot="1" x14ac:dyDescent="0.3">
      <c r="A1" s="676" t="s">
        <v>218</v>
      </c>
      <c r="B1" s="677"/>
      <c r="C1" s="677"/>
      <c r="D1" s="678"/>
      <c r="E1" s="667" t="s">
        <v>219</v>
      </c>
      <c r="F1" s="668"/>
      <c r="G1" s="668"/>
      <c r="H1" s="668"/>
      <c r="I1" s="669"/>
      <c r="J1" s="712" t="s">
        <v>359</v>
      </c>
      <c r="K1" s="654" t="s">
        <v>220</v>
      </c>
      <c r="L1" s="655"/>
      <c r="M1" s="655"/>
      <c r="N1" s="655"/>
      <c r="O1" s="656"/>
      <c r="P1" s="654" t="s">
        <v>221</v>
      </c>
      <c r="Q1" s="655"/>
      <c r="R1" s="655"/>
      <c r="S1" s="655"/>
      <c r="T1" s="656"/>
      <c r="U1" s="673" t="s">
        <v>222</v>
      </c>
      <c r="V1" s="674"/>
      <c r="W1" s="674"/>
      <c r="X1" s="674"/>
      <c r="Y1" s="675"/>
      <c r="Z1" s="683" t="s">
        <v>223</v>
      </c>
      <c r="AA1" s="684"/>
      <c r="AB1" s="684"/>
      <c r="AC1" s="684"/>
      <c r="AD1" s="685"/>
      <c r="AE1" s="673" t="s">
        <v>224</v>
      </c>
      <c r="AF1" s="674"/>
      <c r="AG1" s="674"/>
      <c r="AH1" s="674"/>
      <c r="AI1" s="675"/>
      <c r="AJ1" s="673" t="s">
        <v>225</v>
      </c>
      <c r="AK1" s="674"/>
      <c r="AL1" s="674"/>
      <c r="AM1" s="674"/>
      <c r="AN1" s="675"/>
      <c r="AO1" s="654" t="s">
        <v>226</v>
      </c>
      <c r="AP1" s="655"/>
      <c r="AQ1" s="655"/>
      <c r="AR1" s="655"/>
      <c r="AS1" s="656"/>
      <c r="AT1" s="654" t="s">
        <v>227</v>
      </c>
      <c r="AU1" s="655"/>
      <c r="AV1" s="655"/>
      <c r="AW1" s="655"/>
      <c r="AX1" s="656"/>
      <c r="AY1" s="655" t="s">
        <v>81</v>
      </c>
      <c r="AZ1" s="655"/>
      <c r="BA1" s="655"/>
      <c r="BB1" s="656"/>
      <c r="BC1" s="673" t="s">
        <v>82</v>
      </c>
      <c r="BD1" s="674"/>
      <c r="BE1" s="674"/>
      <c r="BF1" s="675"/>
      <c r="BG1" s="654" t="s">
        <v>83</v>
      </c>
      <c r="BH1" s="655"/>
      <c r="BI1" s="655"/>
      <c r="BJ1" s="656"/>
      <c r="BK1" s="673" t="s">
        <v>70</v>
      </c>
      <c r="BL1" s="674"/>
      <c r="BM1" s="674"/>
      <c r="BN1" s="675"/>
      <c r="BO1" s="673" t="s">
        <v>71</v>
      </c>
      <c r="BP1" s="674"/>
      <c r="BQ1" s="674"/>
      <c r="BR1" s="675"/>
      <c r="BS1" s="654" t="s">
        <v>15</v>
      </c>
      <c r="BT1" s="655"/>
      <c r="BU1" s="655"/>
      <c r="BV1" s="656"/>
      <c r="BW1" s="654" t="s">
        <v>16</v>
      </c>
      <c r="BX1" s="655"/>
      <c r="BY1" s="655"/>
      <c r="BZ1" s="656"/>
    </row>
    <row r="2" spans="1:78" ht="45.6" customHeight="1" thickBot="1" x14ac:dyDescent="0.3">
      <c r="A2" s="1" t="s">
        <v>17</v>
      </c>
      <c r="B2" s="2" t="s">
        <v>18</v>
      </c>
      <c r="C2" s="460" t="s">
        <v>19</v>
      </c>
      <c r="D2" s="5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713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7" t="s">
        <v>21</v>
      </c>
      <c r="AK2" s="4" t="s">
        <v>22</v>
      </c>
      <c r="AL2" s="5" t="s">
        <v>23</v>
      </c>
      <c r="AM2" s="4" t="s">
        <v>24</v>
      </c>
      <c r="AN2" s="4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21</v>
      </c>
      <c r="BD2" s="4" t="s">
        <v>22</v>
      </c>
      <c r="BE2" s="1" t="s">
        <v>23</v>
      </c>
      <c r="BF2" s="7" t="s">
        <v>24</v>
      </c>
      <c r="BG2" s="2" t="s">
        <v>21</v>
      </c>
      <c r="BH2" s="5" t="s">
        <v>22</v>
      </c>
      <c r="BI2" s="4" t="s">
        <v>23</v>
      </c>
      <c r="BJ2" s="4" t="s">
        <v>24</v>
      </c>
      <c r="BK2" s="5" t="s">
        <v>21</v>
      </c>
      <c r="BL2" s="5" t="s">
        <v>22</v>
      </c>
      <c r="BM2" s="8" t="s">
        <v>23</v>
      </c>
      <c r="BN2" s="7" t="s">
        <v>24</v>
      </c>
      <c r="BO2" s="2" t="s">
        <v>21</v>
      </c>
      <c r="BP2" s="5" t="s">
        <v>22</v>
      </c>
      <c r="BQ2" s="5" t="s">
        <v>23</v>
      </c>
      <c r="BR2" s="5" t="s">
        <v>24</v>
      </c>
      <c r="BS2" s="7" t="s">
        <v>21</v>
      </c>
      <c r="BT2" s="5" t="s">
        <v>22</v>
      </c>
      <c r="BU2" s="4" t="s">
        <v>23</v>
      </c>
      <c r="BV2" s="4" t="s">
        <v>24</v>
      </c>
      <c r="BW2" s="5" t="s">
        <v>21</v>
      </c>
      <c r="BX2" s="5" t="s">
        <v>22</v>
      </c>
      <c r="BY2" s="4" t="s">
        <v>23</v>
      </c>
      <c r="BZ2" s="5" t="s">
        <v>24</v>
      </c>
    </row>
    <row r="3" spans="1:78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E30" si="0">K3+P3+U3+Z3+AE3+AJ3+AO3+AT3+AY3+BC3+BG3+BK3+BO3+BS3+BW3</f>
        <v>0</v>
      </c>
      <c r="F3" s="315">
        <f t="shared" ref="F3:F30" si="1">L3+Q3+V3+AA3+AF3+AK3+AP3+AU3+AZ3+BD3+BH3+BL3+BP3+BT3+BX3</f>
        <v>62</v>
      </c>
      <c r="G3" s="255">
        <f t="shared" ref="G3:G30" si="2">M3+R3+W3+AB3+AG3+AL3+AQ3+AV3+BA3+BE3+BI3+BM3+BQ3+BU3+BY3</f>
        <v>-62</v>
      </c>
      <c r="H3" s="255">
        <f t="shared" ref="H3:H30" si="3">N3+S3+X3+AC3+AH3+AM3+AR3+AW3+BB3+BF3+BJ3+BN3+BR3+BV3+BZ3</f>
        <v>63</v>
      </c>
      <c r="I3" s="251">
        <f>SUM(O3+T3+Y3+AD3+AI3+AN3+AS3+AX3)</f>
        <v>62</v>
      </c>
      <c r="J3" s="326">
        <f t="shared" ref="J3:J30" si="4">E3+H3-F3</f>
        <v>1</v>
      </c>
      <c r="K3" s="9">
        <v>0</v>
      </c>
      <c r="L3" s="13">
        <v>7</v>
      </c>
      <c r="M3" s="79">
        <f>K3-L3</f>
        <v>-7</v>
      </c>
      <c r="N3" s="180">
        <v>7</v>
      </c>
      <c r="O3" s="232">
        <f>SUM(K3+N3)</f>
        <v>7</v>
      </c>
      <c r="P3" s="9">
        <v>0</v>
      </c>
      <c r="Q3" s="15">
        <v>5</v>
      </c>
      <c r="R3" s="79">
        <f t="shared" ref="R3:R30" si="5">P3-Q3</f>
        <v>-5</v>
      </c>
      <c r="S3" s="181">
        <v>5</v>
      </c>
      <c r="T3" s="233">
        <f t="shared" ref="T3:T30" si="6">SUM(P3+S3)</f>
        <v>5</v>
      </c>
      <c r="U3" s="9">
        <v>0</v>
      </c>
      <c r="V3" s="11">
        <v>26</v>
      </c>
      <c r="W3" s="79">
        <f t="shared" ref="W3:W30" si="7">U3-V3</f>
        <v>-26</v>
      </c>
      <c r="X3" s="77">
        <v>26</v>
      </c>
      <c r="Y3" s="232">
        <f t="shared" ref="Y3:Y30" si="8">SUM(U3+X3)</f>
        <v>26</v>
      </c>
      <c r="Z3" s="242">
        <v>0</v>
      </c>
      <c r="AA3" s="42">
        <v>8</v>
      </c>
      <c r="AB3" s="79">
        <f t="shared" ref="AB3:AB30" si="9">Z3-AA3</f>
        <v>-8</v>
      </c>
      <c r="AC3" s="180">
        <v>8</v>
      </c>
      <c r="AD3" s="232">
        <f t="shared" ref="AD3:AD30" si="10">SUM(Z3+AC3)</f>
        <v>8</v>
      </c>
      <c r="AE3" s="9">
        <v>0</v>
      </c>
      <c r="AF3" s="13">
        <v>7</v>
      </c>
      <c r="AG3" s="79">
        <f t="shared" ref="AG3:AG30" si="11">AE3-AF3</f>
        <v>-7</v>
      </c>
      <c r="AH3" s="180">
        <v>7</v>
      </c>
      <c r="AI3" s="232">
        <f t="shared" ref="AI3:AI30" si="12">SUM(AE3+AH3)</f>
        <v>7</v>
      </c>
      <c r="AJ3" s="228">
        <v>0</v>
      </c>
      <c r="AK3" s="229">
        <v>2</v>
      </c>
      <c r="AL3" s="141">
        <f t="shared" ref="AL3:AL30" si="13">AJ3-AK3</f>
        <v>-2</v>
      </c>
      <c r="AM3" s="230">
        <v>2</v>
      </c>
      <c r="AN3" s="231">
        <f t="shared" ref="AN3:AN30" si="14">SUM(AJ3+AM3)</f>
        <v>2</v>
      </c>
      <c r="AO3" s="228">
        <v>0</v>
      </c>
      <c r="AP3" s="229">
        <v>5</v>
      </c>
      <c r="AQ3" s="141">
        <f t="shared" ref="AQ3:AQ12" si="15">AO3-AP3</f>
        <v>-5</v>
      </c>
      <c r="AR3" s="238">
        <v>5</v>
      </c>
      <c r="AS3" s="231">
        <f t="shared" ref="AS3:AS30" si="16">SUM(AO3+AR3)</f>
        <v>5</v>
      </c>
      <c r="AT3" s="9">
        <v>0</v>
      </c>
      <c r="AU3" s="13">
        <v>2</v>
      </c>
      <c r="AV3" s="79">
        <f t="shared" ref="AV3:AV30" si="17">AT3-AU3</f>
        <v>-2</v>
      </c>
      <c r="AW3" s="180">
        <v>2</v>
      </c>
      <c r="AX3" s="232">
        <f t="shared" ref="AX3:AX30" si="18">SUM(AT3+AW3)</f>
        <v>2</v>
      </c>
      <c r="AY3" s="13"/>
      <c r="AZ3" s="77"/>
      <c r="BA3" s="79">
        <f t="shared" ref="BA3:BA30" si="19">AY3-AZ3</f>
        <v>0</v>
      </c>
      <c r="BB3" s="77"/>
      <c r="BC3" s="77"/>
      <c r="BD3" s="78"/>
      <c r="BE3" s="79">
        <f t="shared" ref="BE3:BE30" si="20">BC3-BD3</f>
        <v>0</v>
      </c>
      <c r="BF3" s="79"/>
      <c r="BG3" s="79"/>
      <c r="BH3" s="79"/>
      <c r="BI3" s="79">
        <f t="shared" ref="BI3:BI30" si="21">BG3-BH3</f>
        <v>0</v>
      </c>
      <c r="BJ3" s="79"/>
      <c r="BK3" s="79"/>
      <c r="BL3" s="79"/>
      <c r="BM3" s="79">
        <f t="shared" ref="BM3:BM30" si="22">BK3-BL3</f>
        <v>0</v>
      </c>
      <c r="BN3" s="79"/>
      <c r="BO3" s="79"/>
      <c r="BP3" s="79"/>
      <c r="BQ3" s="79">
        <f t="shared" ref="BQ3:BQ30" si="23">BO3-BP3</f>
        <v>0</v>
      </c>
      <c r="BR3" s="79"/>
      <c r="BS3" s="79"/>
      <c r="BT3" s="79"/>
      <c r="BU3" s="79">
        <f t="shared" ref="BU3:BU30" si="24">BS3-BT3</f>
        <v>0</v>
      </c>
      <c r="BV3" s="79"/>
      <c r="BW3" s="79"/>
      <c r="BX3" s="79"/>
      <c r="BY3" s="261">
        <f t="shared" ref="BY3:BY30" si="25">BW3-BX3</f>
        <v>0</v>
      </c>
      <c r="BZ3" s="9">
        <v>1</v>
      </c>
    </row>
    <row r="4" spans="1:78" ht="67.150000000000006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85</v>
      </c>
      <c r="G4" s="255">
        <f t="shared" si="2"/>
        <v>-85</v>
      </c>
      <c r="H4" s="255">
        <f t="shared" si="3"/>
        <v>87</v>
      </c>
      <c r="I4" s="251">
        <f t="shared" ref="I4:I30" si="26">SUM(O4+T4+Y4+AD4+AI4+AN4+AS4+AX4)</f>
        <v>85</v>
      </c>
      <c r="J4" s="326">
        <f t="shared" si="4"/>
        <v>2</v>
      </c>
      <c r="K4" s="9">
        <v>0</v>
      </c>
      <c r="L4" s="13">
        <v>10</v>
      </c>
      <c r="M4" s="79">
        <f t="shared" ref="M4:M11" si="27">K4-L4</f>
        <v>-10</v>
      </c>
      <c r="N4" s="180">
        <v>10</v>
      </c>
      <c r="O4" s="232">
        <f t="shared" ref="O4:O30" si="28">SUM(K4+N4)</f>
        <v>10</v>
      </c>
      <c r="P4" s="9">
        <v>0</v>
      </c>
      <c r="Q4" s="15">
        <v>6</v>
      </c>
      <c r="R4" s="79">
        <f t="shared" si="5"/>
        <v>-6</v>
      </c>
      <c r="S4" s="181">
        <v>6</v>
      </c>
      <c r="T4" s="233">
        <f t="shared" si="6"/>
        <v>6</v>
      </c>
      <c r="U4" s="9">
        <v>0</v>
      </c>
      <c r="V4" s="11">
        <v>36</v>
      </c>
      <c r="W4" s="79">
        <f t="shared" si="7"/>
        <v>-36</v>
      </c>
      <c r="X4" s="77">
        <v>36</v>
      </c>
      <c r="Y4" s="232">
        <f t="shared" si="8"/>
        <v>36</v>
      </c>
      <c r="Z4" s="242">
        <v>0</v>
      </c>
      <c r="AA4" s="42">
        <v>11</v>
      </c>
      <c r="AB4" s="79">
        <f t="shared" si="9"/>
        <v>-11</v>
      </c>
      <c r="AC4" s="77">
        <v>11</v>
      </c>
      <c r="AD4" s="232">
        <f t="shared" si="10"/>
        <v>11</v>
      </c>
      <c r="AE4" s="9">
        <v>0</v>
      </c>
      <c r="AF4" s="13">
        <v>9</v>
      </c>
      <c r="AG4" s="79">
        <f t="shared" si="11"/>
        <v>-9</v>
      </c>
      <c r="AH4" s="77">
        <v>9</v>
      </c>
      <c r="AI4" s="232">
        <f t="shared" si="12"/>
        <v>9</v>
      </c>
      <c r="AJ4" s="9">
        <v>0</v>
      </c>
      <c r="AK4" s="13">
        <v>3</v>
      </c>
      <c r="AL4" s="79">
        <f t="shared" si="13"/>
        <v>-3</v>
      </c>
      <c r="AM4" s="180">
        <v>3</v>
      </c>
      <c r="AN4" s="232">
        <f t="shared" si="14"/>
        <v>3</v>
      </c>
      <c r="AO4" s="9">
        <v>0</v>
      </c>
      <c r="AP4" s="13">
        <v>7</v>
      </c>
      <c r="AQ4" s="79">
        <f t="shared" si="15"/>
        <v>-7</v>
      </c>
      <c r="AR4" s="182">
        <v>7</v>
      </c>
      <c r="AS4" s="232">
        <f t="shared" si="16"/>
        <v>7</v>
      </c>
      <c r="AT4" s="9">
        <v>0</v>
      </c>
      <c r="AU4" s="13">
        <v>3</v>
      </c>
      <c r="AV4" s="79">
        <f t="shared" si="17"/>
        <v>-3</v>
      </c>
      <c r="AW4" s="180">
        <v>3</v>
      </c>
      <c r="AX4" s="232">
        <f t="shared" si="18"/>
        <v>3</v>
      </c>
      <c r="AY4" s="13"/>
      <c r="AZ4" s="77"/>
      <c r="BA4" s="79">
        <f t="shared" si="19"/>
        <v>0</v>
      </c>
      <c r="BB4" s="77"/>
      <c r="BC4" s="77"/>
      <c r="BD4" s="78"/>
      <c r="BE4" s="79">
        <f t="shared" si="20"/>
        <v>0</v>
      </c>
      <c r="BF4" s="79"/>
      <c r="BG4" s="79"/>
      <c r="BH4" s="79"/>
      <c r="BI4" s="79">
        <f t="shared" si="21"/>
        <v>0</v>
      </c>
      <c r="BJ4" s="79"/>
      <c r="BK4" s="79"/>
      <c r="BL4" s="79"/>
      <c r="BM4" s="79">
        <f t="shared" si="22"/>
        <v>0</v>
      </c>
      <c r="BN4" s="79"/>
      <c r="BO4" s="79"/>
      <c r="BP4" s="79"/>
      <c r="BQ4" s="79">
        <f t="shared" si="23"/>
        <v>0</v>
      </c>
      <c r="BR4" s="79"/>
      <c r="BS4" s="79"/>
      <c r="BT4" s="79"/>
      <c r="BU4" s="79">
        <f t="shared" si="24"/>
        <v>0</v>
      </c>
      <c r="BV4" s="79"/>
      <c r="BW4" s="79"/>
      <c r="BX4" s="79"/>
      <c r="BY4" s="261">
        <f t="shared" si="25"/>
        <v>0</v>
      </c>
      <c r="BZ4" s="9">
        <v>2</v>
      </c>
    </row>
    <row r="5" spans="1:78" ht="45.6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147</v>
      </c>
      <c r="F5" s="315">
        <f t="shared" si="1"/>
        <v>260</v>
      </c>
      <c r="G5" s="255">
        <f t="shared" si="2"/>
        <v>-113</v>
      </c>
      <c r="H5" s="255">
        <f t="shared" si="3"/>
        <v>127</v>
      </c>
      <c r="I5" s="251">
        <f t="shared" si="26"/>
        <v>271</v>
      </c>
      <c r="J5" s="326">
        <f t="shared" si="4"/>
        <v>14</v>
      </c>
      <c r="K5" s="9">
        <v>24</v>
      </c>
      <c r="L5" s="13">
        <v>29</v>
      </c>
      <c r="M5" s="79">
        <f t="shared" si="27"/>
        <v>-5</v>
      </c>
      <c r="N5" s="180">
        <v>5</v>
      </c>
      <c r="O5" s="232">
        <f t="shared" si="28"/>
        <v>29</v>
      </c>
      <c r="P5" s="9">
        <v>10</v>
      </c>
      <c r="Q5" s="15">
        <v>16</v>
      </c>
      <c r="R5" s="79">
        <f t="shared" si="5"/>
        <v>-6</v>
      </c>
      <c r="S5" s="181">
        <v>6</v>
      </c>
      <c r="T5" s="233">
        <f t="shared" si="6"/>
        <v>16</v>
      </c>
      <c r="U5" s="9">
        <v>77</v>
      </c>
      <c r="V5" s="11">
        <v>130</v>
      </c>
      <c r="W5" s="79">
        <f t="shared" si="7"/>
        <v>-53</v>
      </c>
      <c r="X5" s="180">
        <v>53</v>
      </c>
      <c r="Y5" s="232">
        <f t="shared" si="8"/>
        <v>130</v>
      </c>
      <c r="Z5" s="242">
        <v>10</v>
      </c>
      <c r="AA5" s="42">
        <v>32</v>
      </c>
      <c r="AB5" s="79">
        <f t="shared" si="9"/>
        <v>-22</v>
      </c>
      <c r="AC5" s="180">
        <v>22</v>
      </c>
      <c r="AD5" s="232">
        <f t="shared" si="10"/>
        <v>32</v>
      </c>
      <c r="AE5" s="9">
        <v>0</v>
      </c>
      <c r="AF5" s="13">
        <v>20</v>
      </c>
      <c r="AG5" s="79">
        <f t="shared" si="11"/>
        <v>-20</v>
      </c>
      <c r="AH5" s="77">
        <v>20</v>
      </c>
      <c r="AI5" s="232">
        <f t="shared" si="12"/>
        <v>20</v>
      </c>
      <c r="AJ5" s="9">
        <v>14</v>
      </c>
      <c r="AK5" s="13">
        <v>6</v>
      </c>
      <c r="AL5" s="79">
        <f t="shared" si="13"/>
        <v>8</v>
      </c>
      <c r="AM5" s="77">
        <v>0</v>
      </c>
      <c r="AN5" s="232">
        <f t="shared" si="14"/>
        <v>14</v>
      </c>
      <c r="AO5" s="9">
        <v>3</v>
      </c>
      <c r="AP5" s="13">
        <v>21</v>
      </c>
      <c r="AQ5" s="79">
        <f t="shared" si="15"/>
        <v>-18</v>
      </c>
      <c r="AR5" s="182">
        <v>18</v>
      </c>
      <c r="AS5" s="232">
        <f t="shared" si="16"/>
        <v>21</v>
      </c>
      <c r="AT5" s="9">
        <v>9</v>
      </c>
      <c r="AU5" s="13">
        <v>6</v>
      </c>
      <c r="AV5" s="79">
        <f t="shared" si="17"/>
        <v>3</v>
      </c>
      <c r="AW5" s="77">
        <v>0</v>
      </c>
      <c r="AX5" s="232">
        <f t="shared" si="18"/>
        <v>9</v>
      </c>
      <c r="AY5" s="13"/>
      <c r="AZ5" s="77"/>
      <c r="BA5" s="79">
        <f t="shared" si="19"/>
        <v>0</v>
      </c>
      <c r="BB5" s="77"/>
      <c r="BC5" s="77"/>
      <c r="BD5" s="78"/>
      <c r="BE5" s="79">
        <f t="shared" si="20"/>
        <v>0</v>
      </c>
      <c r="BF5" s="79"/>
      <c r="BG5" s="79"/>
      <c r="BH5" s="79"/>
      <c r="BI5" s="79">
        <f t="shared" si="21"/>
        <v>0</v>
      </c>
      <c r="BJ5" s="79"/>
      <c r="BK5" s="79"/>
      <c r="BL5" s="79"/>
      <c r="BM5" s="79">
        <f t="shared" si="22"/>
        <v>0</v>
      </c>
      <c r="BN5" s="79"/>
      <c r="BO5" s="79"/>
      <c r="BP5" s="79"/>
      <c r="BQ5" s="79">
        <f t="shared" si="23"/>
        <v>0</v>
      </c>
      <c r="BR5" s="79"/>
      <c r="BS5" s="79"/>
      <c r="BT5" s="79"/>
      <c r="BU5" s="79">
        <f t="shared" si="24"/>
        <v>0</v>
      </c>
      <c r="BV5" s="79"/>
      <c r="BW5" s="79"/>
      <c r="BX5" s="79"/>
      <c r="BY5" s="261">
        <f t="shared" si="25"/>
        <v>0</v>
      </c>
      <c r="BZ5" s="9">
        <v>3</v>
      </c>
    </row>
    <row r="6" spans="1:78" ht="45.6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132</v>
      </c>
      <c r="F6" s="315">
        <f t="shared" si="1"/>
        <v>198</v>
      </c>
      <c r="G6" s="255">
        <f t="shared" si="2"/>
        <v>-66</v>
      </c>
      <c r="H6" s="255">
        <f t="shared" si="3"/>
        <v>88</v>
      </c>
      <c r="I6" s="251">
        <f t="shared" si="26"/>
        <v>216</v>
      </c>
      <c r="J6" s="326">
        <f t="shared" si="4"/>
        <v>22</v>
      </c>
      <c r="K6" s="9">
        <v>21</v>
      </c>
      <c r="L6" s="13">
        <v>21</v>
      </c>
      <c r="M6" s="79">
        <f t="shared" si="27"/>
        <v>0</v>
      </c>
      <c r="N6" s="77">
        <v>0</v>
      </c>
      <c r="O6" s="232">
        <f t="shared" si="28"/>
        <v>21</v>
      </c>
      <c r="P6" s="9">
        <v>15</v>
      </c>
      <c r="Q6" s="15">
        <v>13</v>
      </c>
      <c r="R6" s="79">
        <f t="shared" si="5"/>
        <v>2</v>
      </c>
      <c r="S6" s="79">
        <v>0</v>
      </c>
      <c r="T6" s="233">
        <f t="shared" si="6"/>
        <v>15</v>
      </c>
      <c r="U6" s="9">
        <v>60</v>
      </c>
      <c r="V6" s="11">
        <v>96</v>
      </c>
      <c r="W6" s="79">
        <f t="shared" si="7"/>
        <v>-36</v>
      </c>
      <c r="X6" s="77">
        <v>40</v>
      </c>
      <c r="Y6" s="232">
        <f t="shared" si="8"/>
        <v>100</v>
      </c>
      <c r="Z6" s="242">
        <v>13</v>
      </c>
      <c r="AA6" s="42">
        <v>23</v>
      </c>
      <c r="AB6" s="79">
        <f t="shared" si="9"/>
        <v>-10</v>
      </c>
      <c r="AC6" s="180">
        <v>10</v>
      </c>
      <c r="AD6" s="232">
        <f t="shared" si="10"/>
        <v>23</v>
      </c>
      <c r="AE6" s="9">
        <v>0</v>
      </c>
      <c r="AF6" s="13">
        <v>19</v>
      </c>
      <c r="AG6" s="79">
        <f t="shared" si="11"/>
        <v>-19</v>
      </c>
      <c r="AH6" s="77">
        <v>19</v>
      </c>
      <c r="AI6" s="232">
        <f t="shared" si="12"/>
        <v>19</v>
      </c>
      <c r="AJ6" s="9">
        <v>13</v>
      </c>
      <c r="AK6" s="13">
        <v>6</v>
      </c>
      <c r="AL6" s="79">
        <f t="shared" si="13"/>
        <v>7</v>
      </c>
      <c r="AM6" s="77">
        <v>0</v>
      </c>
      <c r="AN6" s="232">
        <f t="shared" si="14"/>
        <v>13</v>
      </c>
      <c r="AO6" s="9">
        <v>0</v>
      </c>
      <c r="AP6" s="13">
        <v>15</v>
      </c>
      <c r="AQ6" s="79">
        <f t="shared" si="15"/>
        <v>-15</v>
      </c>
      <c r="AR6" s="182">
        <v>15</v>
      </c>
      <c r="AS6" s="232">
        <f t="shared" si="16"/>
        <v>15</v>
      </c>
      <c r="AT6" s="9">
        <v>10</v>
      </c>
      <c r="AU6" s="13">
        <v>5</v>
      </c>
      <c r="AV6" s="79">
        <f t="shared" si="17"/>
        <v>5</v>
      </c>
      <c r="AW6" s="77">
        <v>0</v>
      </c>
      <c r="AX6" s="232">
        <f t="shared" si="18"/>
        <v>10</v>
      </c>
      <c r="AY6" s="13"/>
      <c r="AZ6" s="77"/>
      <c r="BA6" s="79">
        <f t="shared" si="19"/>
        <v>0</v>
      </c>
      <c r="BB6" s="77"/>
      <c r="BC6" s="77"/>
      <c r="BD6" s="78"/>
      <c r="BE6" s="79">
        <f t="shared" si="20"/>
        <v>0</v>
      </c>
      <c r="BF6" s="79"/>
      <c r="BG6" s="79"/>
      <c r="BH6" s="79"/>
      <c r="BI6" s="79">
        <f t="shared" si="21"/>
        <v>0</v>
      </c>
      <c r="BJ6" s="79"/>
      <c r="BK6" s="79"/>
      <c r="BL6" s="79"/>
      <c r="BM6" s="79">
        <f t="shared" si="22"/>
        <v>0</v>
      </c>
      <c r="BN6" s="79"/>
      <c r="BO6" s="79"/>
      <c r="BP6" s="79"/>
      <c r="BQ6" s="79">
        <f t="shared" si="23"/>
        <v>0</v>
      </c>
      <c r="BR6" s="79"/>
      <c r="BS6" s="79"/>
      <c r="BT6" s="79"/>
      <c r="BU6" s="79">
        <f t="shared" si="24"/>
        <v>0</v>
      </c>
      <c r="BV6" s="79"/>
      <c r="BW6" s="79"/>
      <c r="BX6" s="79"/>
      <c r="BY6" s="261">
        <f t="shared" si="25"/>
        <v>0</v>
      </c>
      <c r="BZ6" s="9">
        <v>4</v>
      </c>
    </row>
    <row r="7" spans="1:78" ht="45.6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198</v>
      </c>
      <c r="F7" s="315">
        <f t="shared" si="1"/>
        <v>334</v>
      </c>
      <c r="G7" s="255">
        <f t="shared" si="2"/>
        <v>-136</v>
      </c>
      <c r="H7" s="255">
        <f t="shared" si="3"/>
        <v>186</v>
      </c>
      <c r="I7" s="251">
        <f t="shared" si="26"/>
        <v>379</v>
      </c>
      <c r="J7" s="326">
        <f t="shared" si="4"/>
        <v>50</v>
      </c>
      <c r="K7" s="124">
        <v>36</v>
      </c>
      <c r="L7" s="75">
        <v>36</v>
      </c>
      <c r="M7" s="79">
        <f t="shared" si="27"/>
        <v>0</v>
      </c>
      <c r="N7" s="77">
        <v>0</v>
      </c>
      <c r="O7" s="232">
        <f t="shared" si="28"/>
        <v>36</v>
      </c>
      <c r="P7" s="124">
        <v>13</v>
      </c>
      <c r="Q7" s="75">
        <v>20</v>
      </c>
      <c r="R7" s="79">
        <f t="shared" si="5"/>
        <v>-7</v>
      </c>
      <c r="S7" s="181">
        <v>7</v>
      </c>
      <c r="T7" s="233">
        <f t="shared" si="6"/>
        <v>20</v>
      </c>
      <c r="U7" s="124">
        <v>101</v>
      </c>
      <c r="V7" s="75">
        <v>173</v>
      </c>
      <c r="W7" s="79">
        <f t="shared" si="7"/>
        <v>-72</v>
      </c>
      <c r="X7" s="181">
        <v>74</v>
      </c>
      <c r="Y7" s="233">
        <f t="shared" si="8"/>
        <v>175</v>
      </c>
      <c r="Z7" s="328">
        <v>11</v>
      </c>
      <c r="AA7" s="194">
        <v>39</v>
      </c>
      <c r="AB7" s="79">
        <f t="shared" si="9"/>
        <v>-28</v>
      </c>
      <c r="AC7" s="181">
        <v>28</v>
      </c>
      <c r="AD7" s="233">
        <f t="shared" si="10"/>
        <v>39</v>
      </c>
      <c r="AE7" s="124">
        <v>0</v>
      </c>
      <c r="AF7" s="75">
        <v>25</v>
      </c>
      <c r="AG7" s="79">
        <f t="shared" si="11"/>
        <v>-25</v>
      </c>
      <c r="AH7" s="79">
        <v>25</v>
      </c>
      <c r="AI7" s="233">
        <f t="shared" si="12"/>
        <v>25</v>
      </c>
      <c r="AJ7" s="124">
        <v>18</v>
      </c>
      <c r="AK7" s="75">
        <v>7</v>
      </c>
      <c r="AL7" s="79">
        <f t="shared" si="13"/>
        <v>11</v>
      </c>
      <c r="AM7" s="77">
        <v>20</v>
      </c>
      <c r="AN7" s="232">
        <f t="shared" si="14"/>
        <v>38</v>
      </c>
      <c r="AO7" s="124">
        <v>0</v>
      </c>
      <c r="AP7" s="75">
        <v>26</v>
      </c>
      <c r="AQ7" s="79">
        <f t="shared" si="15"/>
        <v>-26</v>
      </c>
      <c r="AR7" s="182">
        <v>26</v>
      </c>
      <c r="AS7" s="234">
        <f t="shared" si="16"/>
        <v>26</v>
      </c>
      <c r="AT7" s="124">
        <v>19</v>
      </c>
      <c r="AU7" s="75">
        <v>8</v>
      </c>
      <c r="AV7" s="79">
        <f t="shared" si="17"/>
        <v>11</v>
      </c>
      <c r="AW7" s="79">
        <v>1</v>
      </c>
      <c r="AX7" s="233">
        <f t="shared" si="18"/>
        <v>20</v>
      </c>
      <c r="AY7" s="123"/>
      <c r="AZ7" s="83"/>
      <c r="BA7" s="79">
        <f t="shared" si="19"/>
        <v>0</v>
      </c>
      <c r="BB7" s="79"/>
      <c r="BC7" s="110"/>
      <c r="BD7" s="110"/>
      <c r="BE7" s="79">
        <f t="shared" si="20"/>
        <v>0</v>
      </c>
      <c r="BF7" s="79"/>
      <c r="BG7" s="84"/>
      <c r="BH7" s="84"/>
      <c r="BI7" s="79">
        <f t="shared" si="21"/>
        <v>0</v>
      </c>
      <c r="BJ7" s="79"/>
      <c r="BK7" s="84"/>
      <c r="BL7" s="84"/>
      <c r="BM7" s="79">
        <f t="shared" si="22"/>
        <v>0</v>
      </c>
      <c r="BN7" s="79"/>
      <c r="BO7" s="84"/>
      <c r="BP7" s="84"/>
      <c r="BQ7" s="79">
        <f t="shared" si="23"/>
        <v>0</v>
      </c>
      <c r="BR7" s="79"/>
      <c r="BS7" s="84"/>
      <c r="BT7" s="84"/>
      <c r="BU7" s="79">
        <f t="shared" si="24"/>
        <v>0</v>
      </c>
      <c r="BV7" s="79"/>
      <c r="BW7" s="84"/>
      <c r="BX7" s="84"/>
      <c r="BY7" s="261">
        <f t="shared" si="25"/>
        <v>0</v>
      </c>
      <c r="BZ7" s="26">
        <v>5</v>
      </c>
    </row>
    <row r="8" spans="1:78" ht="45.6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181</v>
      </c>
      <c r="F8" s="315">
        <f t="shared" si="1"/>
        <v>242</v>
      </c>
      <c r="G8" s="255">
        <f t="shared" si="2"/>
        <v>-61</v>
      </c>
      <c r="H8" s="255">
        <f t="shared" si="3"/>
        <v>92</v>
      </c>
      <c r="I8" s="251">
        <f t="shared" si="26"/>
        <v>267</v>
      </c>
      <c r="J8" s="326">
        <f t="shared" si="4"/>
        <v>31</v>
      </c>
      <c r="K8" s="124">
        <v>29</v>
      </c>
      <c r="L8" s="75">
        <v>28</v>
      </c>
      <c r="M8" s="79">
        <f t="shared" si="27"/>
        <v>1</v>
      </c>
      <c r="N8" s="77">
        <v>0</v>
      </c>
      <c r="O8" s="232">
        <f t="shared" si="28"/>
        <v>29</v>
      </c>
      <c r="P8" s="124">
        <v>15</v>
      </c>
      <c r="Q8" s="75">
        <v>15</v>
      </c>
      <c r="R8" s="79">
        <f t="shared" si="5"/>
        <v>0</v>
      </c>
      <c r="S8" s="79">
        <v>0</v>
      </c>
      <c r="T8" s="233">
        <f t="shared" si="6"/>
        <v>15</v>
      </c>
      <c r="U8" s="124">
        <v>91</v>
      </c>
      <c r="V8" s="75">
        <v>123</v>
      </c>
      <c r="W8" s="79">
        <f t="shared" si="7"/>
        <v>-32</v>
      </c>
      <c r="X8" s="79">
        <v>36</v>
      </c>
      <c r="Y8" s="233">
        <f t="shared" si="8"/>
        <v>127</v>
      </c>
      <c r="Z8" s="328">
        <v>15</v>
      </c>
      <c r="AA8" s="194">
        <v>28</v>
      </c>
      <c r="AB8" s="79">
        <f t="shared" si="9"/>
        <v>-13</v>
      </c>
      <c r="AC8" s="181">
        <v>13</v>
      </c>
      <c r="AD8" s="233">
        <f t="shared" si="10"/>
        <v>28</v>
      </c>
      <c r="AE8" s="124">
        <v>0</v>
      </c>
      <c r="AF8" s="75">
        <v>18</v>
      </c>
      <c r="AG8" s="79">
        <f t="shared" si="11"/>
        <v>-18</v>
      </c>
      <c r="AH8" s="79">
        <v>18</v>
      </c>
      <c r="AI8" s="233">
        <f t="shared" si="12"/>
        <v>18</v>
      </c>
      <c r="AJ8" s="124">
        <v>17</v>
      </c>
      <c r="AK8" s="75">
        <v>5</v>
      </c>
      <c r="AL8" s="79">
        <f t="shared" si="13"/>
        <v>12</v>
      </c>
      <c r="AM8" s="79">
        <v>0</v>
      </c>
      <c r="AN8" s="233">
        <f t="shared" si="14"/>
        <v>17</v>
      </c>
      <c r="AO8" s="124">
        <v>0</v>
      </c>
      <c r="AP8" s="75">
        <v>19</v>
      </c>
      <c r="AQ8" s="79">
        <f t="shared" si="15"/>
        <v>-19</v>
      </c>
      <c r="AR8" s="182">
        <v>19</v>
      </c>
      <c r="AS8" s="234">
        <f t="shared" si="16"/>
        <v>19</v>
      </c>
      <c r="AT8" s="124">
        <v>14</v>
      </c>
      <c r="AU8" s="75">
        <v>6</v>
      </c>
      <c r="AV8" s="79">
        <f t="shared" si="17"/>
        <v>8</v>
      </c>
      <c r="AW8" s="79">
        <v>0</v>
      </c>
      <c r="AX8" s="233">
        <f t="shared" si="18"/>
        <v>14</v>
      </c>
      <c r="AY8" s="123"/>
      <c r="AZ8" s="83"/>
      <c r="BA8" s="79">
        <f t="shared" si="19"/>
        <v>0</v>
      </c>
      <c r="BB8" s="79"/>
      <c r="BC8" s="110"/>
      <c r="BD8" s="110"/>
      <c r="BE8" s="79">
        <f t="shared" si="20"/>
        <v>0</v>
      </c>
      <c r="BF8" s="79"/>
      <c r="BG8" s="84"/>
      <c r="BH8" s="84"/>
      <c r="BI8" s="79">
        <f t="shared" si="21"/>
        <v>0</v>
      </c>
      <c r="BJ8" s="79"/>
      <c r="BK8" s="84"/>
      <c r="BL8" s="84"/>
      <c r="BM8" s="79">
        <f t="shared" si="22"/>
        <v>0</v>
      </c>
      <c r="BN8" s="79"/>
      <c r="BO8" s="84"/>
      <c r="BP8" s="84"/>
      <c r="BQ8" s="79">
        <f t="shared" si="23"/>
        <v>0</v>
      </c>
      <c r="BR8" s="79"/>
      <c r="BS8" s="84"/>
      <c r="BT8" s="84"/>
      <c r="BU8" s="79">
        <f t="shared" si="24"/>
        <v>0</v>
      </c>
      <c r="BV8" s="79"/>
      <c r="BW8" s="84"/>
      <c r="BX8" s="84"/>
      <c r="BY8" s="261">
        <f t="shared" si="25"/>
        <v>0</v>
      </c>
      <c r="BZ8" s="117">
        <v>6</v>
      </c>
    </row>
    <row r="9" spans="1:78" ht="45.6" customHeight="1" x14ac:dyDescent="0.25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72</v>
      </c>
      <c r="F9" s="315">
        <f t="shared" si="1"/>
        <v>130</v>
      </c>
      <c r="G9" s="255">
        <f t="shared" si="2"/>
        <v>-58</v>
      </c>
      <c r="H9" s="255">
        <f t="shared" si="3"/>
        <v>77</v>
      </c>
      <c r="I9" s="251">
        <f t="shared" si="26"/>
        <v>142</v>
      </c>
      <c r="J9" s="326">
        <f t="shared" si="4"/>
        <v>19</v>
      </c>
      <c r="K9" s="185">
        <v>15</v>
      </c>
      <c r="L9" s="74">
        <v>12</v>
      </c>
      <c r="M9" s="79">
        <f t="shared" si="27"/>
        <v>3</v>
      </c>
      <c r="N9" s="79">
        <v>0</v>
      </c>
      <c r="O9" s="233">
        <f t="shared" si="28"/>
        <v>15</v>
      </c>
      <c r="P9" s="185">
        <v>0</v>
      </c>
      <c r="Q9" s="74">
        <v>7</v>
      </c>
      <c r="R9" s="79">
        <f t="shared" si="5"/>
        <v>-7</v>
      </c>
      <c r="S9" s="181">
        <v>7</v>
      </c>
      <c r="T9" s="233">
        <f t="shared" si="6"/>
        <v>7</v>
      </c>
      <c r="U9" s="464">
        <v>42</v>
      </c>
      <c r="V9" s="479">
        <v>74</v>
      </c>
      <c r="W9" s="79">
        <f t="shared" si="7"/>
        <v>-32</v>
      </c>
      <c r="X9" s="181">
        <v>32</v>
      </c>
      <c r="Y9" s="233">
        <f t="shared" si="8"/>
        <v>74</v>
      </c>
      <c r="Z9" s="329">
        <v>0</v>
      </c>
      <c r="AA9" s="106">
        <v>13</v>
      </c>
      <c r="AB9" s="79">
        <f t="shared" si="9"/>
        <v>-13</v>
      </c>
      <c r="AC9" s="181">
        <v>13</v>
      </c>
      <c r="AD9" s="233">
        <f t="shared" si="10"/>
        <v>13</v>
      </c>
      <c r="AE9" s="185">
        <v>0</v>
      </c>
      <c r="AF9" s="74">
        <v>9</v>
      </c>
      <c r="AG9" s="79">
        <f t="shared" si="11"/>
        <v>-9</v>
      </c>
      <c r="AH9" s="79">
        <v>9</v>
      </c>
      <c r="AI9" s="233">
        <f t="shared" si="12"/>
        <v>9</v>
      </c>
      <c r="AJ9" s="185">
        <v>6</v>
      </c>
      <c r="AK9" s="74">
        <v>3</v>
      </c>
      <c r="AL9" s="79">
        <f t="shared" si="13"/>
        <v>3</v>
      </c>
      <c r="AM9" s="79">
        <v>0</v>
      </c>
      <c r="AN9" s="233">
        <f t="shared" si="14"/>
        <v>6</v>
      </c>
      <c r="AO9" s="464">
        <v>0</v>
      </c>
      <c r="AP9" s="479">
        <v>9</v>
      </c>
      <c r="AQ9" s="79">
        <f>AO9-AP9</f>
        <v>-9</v>
      </c>
      <c r="AR9" s="182">
        <v>9</v>
      </c>
      <c r="AS9" s="234">
        <f t="shared" si="16"/>
        <v>9</v>
      </c>
      <c r="AT9" s="464">
        <v>9</v>
      </c>
      <c r="AU9" s="479">
        <v>3</v>
      </c>
      <c r="AV9" s="79">
        <f t="shared" si="17"/>
        <v>6</v>
      </c>
      <c r="AW9" s="79">
        <v>0</v>
      </c>
      <c r="AX9" s="233">
        <f t="shared" si="18"/>
        <v>9</v>
      </c>
      <c r="AY9" s="485"/>
      <c r="AZ9" s="463"/>
      <c r="BA9" s="79">
        <f t="shared" si="19"/>
        <v>0</v>
      </c>
      <c r="BB9" s="79"/>
      <c r="BC9" s="466"/>
      <c r="BD9" s="466"/>
      <c r="BE9" s="79">
        <f t="shared" si="20"/>
        <v>0</v>
      </c>
      <c r="BF9" s="79"/>
      <c r="BG9" s="466"/>
      <c r="BH9" s="466"/>
      <c r="BI9" s="79">
        <f t="shared" si="21"/>
        <v>0</v>
      </c>
      <c r="BJ9" s="79"/>
      <c r="BK9" s="466"/>
      <c r="BL9" s="466"/>
      <c r="BM9" s="79">
        <f t="shared" si="22"/>
        <v>0</v>
      </c>
      <c r="BN9" s="79"/>
      <c r="BO9" s="466"/>
      <c r="BP9" s="466"/>
      <c r="BQ9" s="79">
        <f t="shared" si="23"/>
        <v>0</v>
      </c>
      <c r="BR9" s="79"/>
      <c r="BS9" s="466"/>
      <c r="BT9" s="466"/>
      <c r="BU9" s="79">
        <f t="shared" si="24"/>
        <v>0</v>
      </c>
      <c r="BV9" s="79"/>
      <c r="BW9" s="466"/>
      <c r="BX9" s="466"/>
      <c r="BY9" s="261">
        <f t="shared" si="25"/>
        <v>0</v>
      </c>
      <c r="BZ9" s="90">
        <v>7</v>
      </c>
    </row>
    <row r="10" spans="1:78" ht="45.6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70</v>
      </c>
      <c r="F10" s="315">
        <f t="shared" si="1"/>
        <v>102</v>
      </c>
      <c r="G10" s="255">
        <f t="shared" si="2"/>
        <v>-32</v>
      </c>
      <c r="H10" s="255">
        <f t="shared" si="3"/>
        <v>62</v>
      </c>
      <c r="I10" s="251">
        <f t="shared" si="26"/>
        <v>124</v>
      </c>
      <c r="J10" s="326">
        <f t="shared" si="4"/>
        <v>30</v>
      </c>
      <c r="K10" s="185">
        <v>0</v>
      </c>
      <c r="L10" s="74">
        <v>11</v>
      </c>
      <c r="M10" s="79">
        <f t="shared" si="27"/>
        <v>-11</v>
      </c>
      <c r="N10" s="181">
        <v>11</v>
      </c>
      <c r="O10" s="233">
        <f t="shared" si="28"/>
        <v>11</v>
      </c>
      <c r="P10" s="185">
        <v>0</v>
      </c>
      <c r="Q10" s="74">
        <v>6</v>
      </c>
      <c r="R10" s="79">
        <f t="shared" si="5"/>
        <v>-6</v>
      </c>
      <c r="S10" s="181">
        <v>6</v>
      </c>
      <c r="T10" s="233">
        <f t="shared" si="6"/>
        <v>6</v>
      </c>
      <c r="U10" s="464">
        <v>70</v>
      </c>
      <c r="V10" s="479">
        <v>48</v>
      </c>
      <c r="W10" s="79">
        <f t="shared" si="7"/>
        <v>22</v>
      </c>
      <c r="X10" s="79">
        <v>0</v>
      </c>
      <c r="Y10" s="233">
        <f t="shared" si="8"/>
        <v>70</v>
      </c>
      <c r="Z10" s="329">
        <v>0</v>
      </c>
      <c r="AA10" s="106">
        <v>14</v>
      </c>
      <c r="AB10" s="79">
        <f t="shared" si="9"/>
        <v>-14</v>
      </c>
      <c r="AC10" s="181">
        <v>14</v>
      </c>
      <c r="AD10" s="233">
        <f t="shared" si="10"/>
        <v>14</v>
      </c>
      <c r="AE10" s="185">
        <v>0</v>
      </c>
      <c r="AF10" s="74">
        <v>8</v>
      </c>
      <c r="AG10" s="79">
        <f t="shared" si="11"/>
        <v>-8</v>
      </c>
      <c r="AH10" s="181">
        <v>8</v>
      </c>
      <c r="AI10" s="233">
        <f t="shared" si="12"/>
        <v>8</v>
      </c>
      <c r="AJ10" s="185">
        <v>0</v>
      </c>
      <c r="AK10" s="74">
        <v>3</v>
      </c>
      <c r="AL10" s="79">
        <f t="shared" si="13"/>
        <v>-3</v>
      </c>
      <c r="AM10" s="181">
        <v>3</v>
      </c>
      <c r="AN10" s="233">
        <f t="shared" si="14"/>
        <v>3</v>
      </c>
      <c r="AO10" s="464">
        <v>0</v>
      </c>
      <c r="AP10" s="479">
        <v>9</v>
      </c>
      <c r="AQ10" s="79">
        <f t="shared" si="15"/>
        <v>-9</v>
      </c>
      <c r="AR10" s="182">
        <v>9</v>
      </c>
      <c r="AS10" s="234">
        <f t="shared" si="16"/>
        <v>9</v>
      </c>
      <c r="AT10" s="464">
        <v>0</v>
      </c>
      <c r="AU10" s="479">
        <v>3</v>
      </c>
      <c r="AV10" s="79">
        <f t="shared" si="17"/>
        <v>-3</v>
      </c>
      <c r="AW10" s="181">
        <v>3</v>
      </c>
      <c r="AX10" s="233">
        <f t="shared" si="18"/>
        <v>3</v>
      </c>
      <c r="AY10" s="485"/>
      <c r="AZ10" s="463"/>
      <c r="BA10" s="79">
        <f t="shared" si="19"/>
        <v>0</v>
      </c>
      <c r="BB10" s="79"/>
      <c r="BC10" s="470"/>
      <c r="BD10" s="470"/>
      <c r="BE10" s="79">
        <f t="shared" si="20"/>
        <v>0</v>
      </c>
      <c r="BF10" s="79"/>
      <c r="BG10" s="470"/>
      <c r="BH10" s="470"/>
      <c r="BI10" s="79">
        <f t="shared" si="21"/>
        <v>0</v>
      </c>
      <c r="BJ10" s="79"/>
      <c r="BK10" s="470"/>
      <c r="BL10" s="470"/>
      <c r="BM10" s="79">
        <f t="shared" si="22"/>
        <v>0</v>
      </c>
      <c r="BN10" s="79"/>
      <c r="BO10" s="470"/>
      <c r="BP10" s="470"/>
      <c r="BQ10" s="79">
        <f t="shared" si="23"/>
        <v>0</v>
      </c>
      <c r="BR10" s="79"/>
      <c r="BS10" s="470"/>
      <c r="BT10" s="470"/>
      <c r="BU10" s="79">
        <f t="shared" si="24"/>
        <v>0</v>
      </c>
      <c r="BV10" s="79"/>
      <c r="BW10" s="470"/>
      <c r="BX10" s="470"/>
      <c r="BY10" s="261">
        <f t="shared" si="25"/>
        <v>0</v>
      </c>
      <c r="BZ10" s="467">
        <v>8</v>
      </c>
    </row>
    <row r="11" spans="1:78" ht="45.6" customHeight="1" x14ac:dyDescent="0.25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100</v>
      </c>
      <c r="F11" s="315">
        <f t="shared" si="1"/>
        <v>359</v>
      </c>
      <c r="G11" s="255">
        <f t="shared" si="2"/>
        <v>-259</v>
      </c>
      <c r="H11" s="255">
        <f t="shared" si="3"/>
        <v>268</v>
      </c>
      <c r="I11" s="251">
        <f t="shared" si="26"/>
        <v>359</v>
      </c>
      <c r="J11" s="326">
        <f t="shared" si="4"/>
        <v>9</v>
      </c>
      <c r="K11" s="185">
        <v>30</v>
      </c>
      <c r="L11" s="74">
        <v>39</v>
      </c>
      <c r="M11" s="79">
        <f t="shared" si="27"/>
        <v>-9</v>
      </c>
      <c r="N11" s="181">
        <v>9</v>
      </c>
      <c r="O11" s="233">
        <f t="shared" si="28"/>
        <v>39</v>
      </c>
      <c r="P11" s="185">
        <v>0</v>
      </c>
      <c r="Q11" s="74">
        <v>38</v>
      </c>
      <c r="R11" s="79">
        <f t="shared" si="5"/>
        <v>-38</v>
      </c>
      <c r="S11" s="181">
        <v>38</v>
      </c>
      <c r="T11" s="233">
        <f t="shared" si="6"/>
        <v>38</v>
      </c>
      <c r="U11" s="464">
        <v>70</v>
      </c>
      <c r="V11" s="479">
        <v>184</v>
      </c>
      <c r="W11" s="79">
        <f t="shared" si="7"/>
        <v>-114</v>
      </c>
      <c r="X11" s="181">
        <v>114</v>
      </c>
      <c r="Y11" s="233">
        <f t="shared" si="8"/>
        <v>184</v>
      </c>
      <c r="Z11" s="329">
        <v>0</v>
      </c>
      <c r="AA11" s="106">
        <v>34</v>
      </c>
      <c r="AB11" s="79">
        <f t="shared" si="9"/>
        <v>-34</v>
      </c>
      <c r="AC11" s="181">
        <v>34</v>
      </c>
      <c r="AD11" s="233">
        <f t="shared" si="10"/>
        <v>34</v>
      </c>
      <c r="AE11" s="185">
        <v>0</v>
      </c>
      <c r="AF11" s="74">
        <v>24</v>
      </c>
      <c r="AG11" s="79">
        <f t="shared" si="11"/>
        <v>-24</v>
      </c>
      <c r="AH11" s="79">
        <v>24</v>
      </c>
      <c r="AI11" s="233">
        <f t="shared" si="12"/>
        <v>24</v>
      </c>
      <c r="AJ11" s="185">
        <v>0</v>
      </c>
      <c r="AK11" s="74">
        <v>7</v>
      </c>
      <c r="AL11" s="79">
        <f t="shared" si="13"/>
        <v>-7</v>
      </c>
      <c r="AM11" s="181">
        <v>7</v>
      </c>
      <c r="AN11" s="233">
        <f t="shared" si="14"/>
        <v>7</v>
      </c>
      <c r="AO11" s="464">
        <v>0</v>
      </c>
      <c r="AP11" s="479">
        <v>25</v>
      </c>
      <c r="AQ11" s="79">
        <f t="shared" si="15"/>
        <v>-25</v>
      </c>
      <c r="AR11" s="182">
        <v>25</v>
      </c>
      <c r="AS11" s="234">
        <f t="shared" si="16"/>
        <v>25</v>
      </c>
      <c r="AT11" s="464">
        <v>0</v>
      </c>
      <c r="AU11" s="479">
        <v>8</v>
      </c>
      <c r="AV11" s="79">
        <f t="shared" si="17"/>
        <v>-8</v>
      </c>
      <c r="AW11" s="181">
        <v>8</v>
      </c>
      <c r="AX11" s="233">
        <f t="shared" si="18"/>
        <v>8</v>
      </c>
      <c r="AY11" s="485"/>
      <c r="AZ11" s="463"/>
      <c r="BA11" s="79">
        <f t="shared" si="19"/>
        <v>0</v>
      </c>
      <c r="BB11" s="79"/>
      <c r="BC11" s="466"/>
      <c r="BD11" s="466"/>
      <c r="BE11" s="79">
        <f t="shared" si="20"/>
        <v>0</v>
      </c>
      <c r="BF11" s="79"/>
      <c r="BG11" s="466"/>
      <c r="BH11" s="466"/>
      <c r="BI11" s="79">
        <f t="shared" si="21"/>
        <v>0</v>
      </c>
      <c r="BJ11" s="79"/>
      <c r="BK11" s="466"/>
      <c r="BL11" s="466"/>
      <c r="BM11" s="79">
        <f t="shared" si="22"/>
        <v>0</v>
      </c>
      <c r="BN11" s="79"/>
      <c r="BO11" s="466"/>
      <c r="BP11" s="466"/>
      <c r="BQ11" s="79">
        <f t="shared" si="23"/>
        <v>0</v>
      </c>
      <c r="BR11" s="79"/>
      <c r="BS11" s="466"/>
      <c r="BT11" s="466"/>
      <c r="BU11" s="79">
        <f t="shared" si="24"/>
        <v>0</v>
      </c>
      <c r="BV11" s="79"/>
      <c r="BW11" s="466"/>
      <c r="BX11" s="466"/>
      <c r="BY11" s="261">
        <f t="shared" si="25"/>
        <v>0</v>
      </c>
      <c r="BZ11" s="91">
        <v>9</v>
      </c>
    </row>
    <row r="12" spans="1:78" s="69" customFormat="1" ht="45.6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15</v>
      </c>
      <c r="F12" s="315">
        <f t="shared" si="1"/>
        <v>13</v>
      </c>
      <c r="G12" s="255">
        <f t="shared" si="2"/>
        <v>2</v>
      </c>
      <c r="H12" s="255">
        <f t="shared" si="3"/>
        <v>2</v>
      </c>
      <c r="I12" s="251">
        <f t="shared" si="26"/>
        <v>17</v>
      </c>
      <c r="J12" s="326">
        <f t="shared" si="4"/>
        <v>4</v>
      </c>
      <c r="K12" s="9">
        <v>0</v>
      </c>
      <c r="L12" s="13">
        <v>2</v>
      </c>
      <c r="M12" s="79">
        <f>K12-L12</f>
        <v>-2</v>
      </c>
      <c r="N12" s="79">
        <v>0</v>
      </c>
      <c r="O12" s="232">
        <f t="shared" si="28"/>
        <v>0</v>
      </c>
      <c r="P12" s="9">
        <v>0</v>
      </c>
      <c r="Q12" s="15">
        <v>1</v>
      </c>
      <c r="R12" s="79">
        <f t="shared" si="5"/>
        <v>-1</v>
      </c>
      <c r="S12" s="79">
        <v>0</v>
      </c>
      <c r="T12" s="233">
        <f t="shared" si="6"/>
        <v>0</v>
      </c>
      <c r="U12" s="9">
        <v>15</v>
      </c>
      <c r="V12" s="11">
        <v>4</v>
      </c>
      <c r="W12" s="79">
        <f t="shared" si="7"/>
        <v>11</v>
      </c>
      <c r="X12" s="79">
        <v>0</v>
      </c>
      <c r="Y12" s="232">
        <f t="shared" si="8"/>
        <v>15</v>
      </c>
      <c r="Z12" s="9">
        <v>0</v>
      </c>
      <c r="AA12" s="13">
        <v>2</v>
      </c>
      <c r="AB12" s="79">
        <f t="shared" si="9"/>
        <v>-2</v>
      </c>
      <c r="AC12" s="181">
        <v>0</v>
      </c>
      <c r="AD12" s="232">
        <f t="shared" si="10"/>
        <v>0</v>
      </c>
      <c r="AE12" s="9">
        <v>0</v>
      </c>
      <c r="AF12" s="13">
        <v>1</v>
      </c>
      <c r="AG12" s="79">
        <f t="shared" si="11"/>
        <v>-1</v>
      </c>
      <c r="AH12" s="79">
        <v>0</v>
      </c>
      <c r="AI12" s="232">
        <f t="shared" si="12"/>
        <v>0</v>
      </c>
      <c r="AJ12" s="9">
        <v>0</v>
      </c>
      <c r="AK12" s="13">
        <v>1</v>
      </c>
      <c r="AL12" s="79">
        <f t="shared" si="13"/>
        <v>-1</v>
      </c>
      <c r="AM12" s="79">
        <v>0</v>
      </c>
      <c r="AN12" s="232">
        <f t="shared" si="14"/>
        <v>0</v>
      </c>
      <c r="AO12" s="9">
        <v>0</v>
      </c>
      <c r="AP12" s="13">
        <v>1</v>
      </c>
      <c r="AQ12" s="79">
        <f t="shared" si="15"/>
        <v>-1</v>
      </c>
      <c r="AR12" s="182">
        <v>1</v>
      </c>
      <c r="AS12" s="232">
        <f t="shared" si="16"/>
        <v>1</v>
      </c>
      <c r="AT12" s="9">
        <v>0</v>
      </c>
      <c r="AU12" s="13">
        <v>1</v>
      </c>
      <c r="AV12" s="79">
        <f t="shared" si="17"/>
        <v>-1</v>
      </c>
      <c r="AW12" s="181">
        <v>1</v>
      </c>
      <c r="AX12" s="232">
        <f t="shared" si="18"/>
        <v>1</v>
      </c>
      <c r="AY12" s="13"/>
      <c r="AZ12" s="77"/>
      <c r="BA12" s="79">
        <f t="shared" si="19"/>
        <v>0</v>
      </c>
      <c r="BB12" s="77"/>
      <c r="BC12" s="77"/>
      <c r="BD12" s="78"/>
      <c r="BE12" s="79">
        <f t="shared" si="20"/>
        <v>0</v>
      </c>
      <c r="BF12" s="79"/>
      <c r="BG12" s="79"/>
      <c r="BH12" s="79"/>
      <c r="BI12" s="79">
        <f t="shared" si="21"/>
        <v>0</v>
      </c>
      <c r="BJ12" s="79"/>
      <c r="BK12" s="79"/>
      <c r="BL12" s="79"/>
      <c r="BM12" s="79">
        <f t="shared" si="22"/>
        <v>0</v>
      </c>
      <c r="BN12" s="79"/>
      <c r="BO12" s="79"/>
      <c r="BP12" s="79"/>
      <c r="BQ12" s="79">
        <f t="shared" si="23"/>
        <v>0</v>
      </c>
      <c r="BR12" s="79"/>
      <c r="BS12" s="79"/>
      <c r="BT12" s="79"/>
      <c r="BU12" s="79">
        <f t="shared" si="24"/>
        <v>0</v>
      </c>
      <c r="BV12" s="79"/>
      <c r="BW12" s="79"/>
      <c r="BX12" s="79"/>
      <c r="BY12" s="79">
        <f t="shared" si="25"/>
        <v>0</v>
      </c>
      <c r="BZ12" s="9"/>
    </row>
    <row r="13" spans="1:78" ht="45.6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467</v>
      </c>
      <c r="F13" s="315">
        <f t="shared" si="1"/>
        <v>0</v>
      </c>
      <c r="G13" s="255">
        <f t="shared" si="2"/>
        <v>467</v>
      </c>
      <c r="H13" s="255">
        <f t="shared" si="3"/>
        <v>20</v>
      </c>
      <c r="I13" s="251">
        <f t="shared" si="26"/>
        <v>487</v>
      </c>
      <c r="J13" s="326">
        <f t="shared" si="4"/>
        <v>487</v>
      </c>
      <c r="K13" s="464">
        <v>46</v>
      </c>
      <c r="L13" s="479">
        <v>0</v>
      </c>
      <c r="M13" s="79">
        <f>K13-L13</f>
        <v>46</v>
      </c>
      <c r="N13" s="79">
        <v>0</v>
      </c>
      <c r="O13" s="233">
        <f t="shared" si="28"/>
        <v>46</v>
      </c>
      <c r="P13" s="464">
        <v>50</v>
      </c>
      <c r="Q13" s="479">
        <v>0</v>
      </c>
      <c r="R13" s="79">
        <f t="shared" si="5"/>
        <v>50</v>
      </c>
      <c r="S13" s="79">
        <v>0</v>
      </c>
      <c r="T13" s="233">
        <f t="shared" si="6"/>
        <v>50</v>
      </c>
      <c r="U13" s="464">
        <v>47</v>
      </c>
      <c r="V13" s="479">
        <v>0</v>
      </c>
      <c r="W13" s="79">
        <f t="shared" si="7"/>
        <v>47</v>
      </c>
      <c r="X13" s="79">
        <v>20</v>
      </c>
      <c r="Y13" s="233">
        <f t="shared" si="8"/>
        <v>67</v>
      </c>
      <c r="Z13" s="185">
        <v>214</v>
      </c>
      <c r="AA13" s="74">
        <v>0</v>
      </c>
      <c r="AB13" s="79">
        <f t="shared" si="9"/>
        <v>214</v>
      </c>
      <c r="AC13" s="79">
        <v>0</v>
      </c>
      <c r="AD13" s="233">
        <f t="shared" si="10"/>
        <v>214</v>
      </c>
      <c r="AE13" s="185">
        <v>39</v>
      </c>
      <c r="AF13" s="74">
        <v>0</v>
      </c>
      <c r="AG13" s="79">
        <f t="shared" si="11"/>
        <v>39</v>
      </c>
      <c r="AH13" s="79">
        <v>0</v>
      </c>
      <c r="AI13" s="233">
        <f t="shared" si="12"/>
        <v>39</v>
      </c>
      <c r="AJ13" s="185">
        <v>15</v>
      </c>
      <c r="AK13" s="74">
        <v>0</v>
      </c>
      <c r="AL13" s="79">
        <f t="shared" si="13"/>
        <v>15</v>
      </c>
      <c r="AM13" s="79">
        <v>0</v>
      </c>
      <c r="AN13" s="233">
        <f t="shared" si="14"/>
        <v>15</v>
      </c>
      <c r="AO13" s="464">
        <v>39</v>
      </c>
      <c r="AP13" s="479">
        <v>0</v>
      </c>
      <c r="AQ13" s="79">
        <f t="shared" ref="AQ13:AQ30" si="29">AO13-AP13</f>
        <v>39</v>
      </c>
      <c r="AR13" s="81">
        <v>0</v>
      </c>
      <c r="AS13" s="234">
        <f t="shared" si="16"/>
        <v>39</v>
      </c>
      <c r="AT13" s="464">
        <v>17</v>
      </c>
      <c r="AU13" s="479">
        <v>0</v>
      </c>
      <c r="AV13" s="79">
        <f t="shared" si="17"/>
        <v>17</v>
      </c>
      <c r="AW13" s="79">
        <v>0</v>
      </c>
      <c r="AX13" s="233">
        <f t="shared" si="18"/>
        <v>17</v>
      </c>
      <c r="AY13" s="485"/>
      <c r="AZ13" s="463"/>
      <c r="BA13" s="79">
        <f t="shared" si="19"/>
        <v>0</v>
      </c>
      <c r="BB13" s="77"/>
      <c r="BC13" s="475"/>
      <c r="BD13" s="475"/>
      <c r="BE13" s="79">
        <f t="shared" si="20"/>
        <v>0</v>
      </c>
      <c r="BF13" s="79"/>
      <c r="BG13" s="475"/>
      <c r="BH13" s="475"/>
      <c r="BI13" s="79">
        <f t="shared" si="21"/>
        <v>0</v>
      </c>
      <c r="BJ13" s="79"/>
      <c r="BK13" s="475"/>
      <c r="BL13" s="475"/>
      <c r="BM13" s="79">
        <f t="shared" si="22"/>
        <v>0</v>
      </c>
      <c r="BN13" s="79"/>
      <c r="BO13" s="475"/>
      <c r="BP13" s="475"/>
      <c r="BQ13" s="79">
        <f t="shared" si="23"/>
        <v>0</v>
      </c>
      <c r="BR13" s="79"/>
      <c r="BS13" s="475"/>
      <c r="BT13" s="475"/>
      <c r="BU13" s="79">
        <f t="shared" si="24"/>
        <v>0</v>
      </c>
      <c r="BV13" s="79"/>
      <c r="BW13" s="475"/>
      <c r="BX13" s="475"/>
      <c r="BY13" s="79">
        <f t="shared" si="25"/>
        <v>0</v>
      </c>
      <c r="BZ13" s="471"/>
    </row>
    <row r="14" spans="1:78" ht="45.6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67</v>
      </c>
      <c r="F14" s="315">
        <f t="shared" si="1"/>
        <v>33</v>
      </c>
      <c r="G14" s="317">
        <f t="shared" si="2"/>
        <v>34</v>
      </c>
      <c r="H14" s="255">
        <f t="shared" si="3"/>
        <v>0</v>
      </c>
      <c r="I14" s="251">
        <f t="shared" si="26"/>
        <v>67</v>
      </c>
      <c r="J14" s="326">
        <f t="shared" si="4"/>
        <v>34</v>
      </c>
      <c r="K14" s="9">
        <v>14</v>
      </c>
      <c r="L14" s="13">
        <v>4</v>
      </c>
      <c r="M14" s="79">
        <f>K14-L14</f>
        <v>10</v>
      </c>
      <c r="N14" s="42">
        <v>0</v>
      </c>
      <c r="O14" s="232">
        <f t="shared" si="28"/>
        <v>14</v>
      </c>
      <c r="P14" s="9">
        <v>0</v>
      </c>
      <c r="Q14" s="15">
        <v>2</v>
      </c>
      <c r="R14" s="79">
        <f t="shared" si="5"/>
        <v>-2</v>
      </c>
      <c r="S14" s="79">
        <v>0</v>
      </c>
      <c r="T14" s="233">
        <f t="shared" si="6"/>
        <v>0</v>
      </c>
      <c r="U14" s="9">
        <v>53</v>
      </c>
      <c r="V14" s="11">
        <v>14</v>
      </c>
      <c r="W14" s="79">
        <f t="shared" si="7"/>
        <v>39</v>
      </c>
      <c r="X14" s="42">
        <v>0</v>
      </c>
      <c r="Y14" s="232">
        <f t="shared" si="8"/>
        <v>53</v>
      </c>
      <c r="Z14" s="9">
        <v>0</v>
      </c>
      <c r="AA14" s="13">
        <v>5</v>
      </c>
      <c r="AB14" s="79">
        <f t="shared" si="9"/>
        <v>-5</v>
      </c>
      <c r="AC14" s="77">
        <v>0</v>
      </c>
      <c r="AD14" s="232">
        <f t="shared" si="10"/>
        <v>0</v>
      </c>
      <c r="AE14" s="9">
        <v>0</v>
      </c>
      <c r="AF14" s="13">
        <v>3</v>
      </c>
      <c r="AG14" s="79">
        <f t="shared" si="11"/>
        <v>-3</v>
      </c>
      <c r="AH14" s="77">
        <v>0</v>
      </c>
      <c r="AI14" s="232">
        <f t="shared" si="12"/>
        <v>0</v>
      </c>
      <c r="AJ14" s="9">
        <v>0</v>
      </c>
      <c r="AK14" s="13">
        <v>1</v>
      </c>
      <c r="AL14" s="79">
        <f t="shared" si="13"/>
        <v>-1</v>
      </c>
      <c r="AM14" s="77">
        <v>0</v>
      </c>
      <c r="AN14" s="232">
        <f t="shared" si="14"/>
        <v>0</v>
      </c>
      <c r="AO14" s="9">
        <v>0</v>
      </c>
      <c r="AP14" s="13">
        <v>3</v>
      </c>
      <c r="AQ14" s="79">
        <f t="shared" si="29"/>
        <v>-3</v>
      </c>
      <c r="AR14" s="81">
        <v>0</v>
      </c>
      <c r="AS14" s="232">
        <f t="shared" si="16"/>
        <v>0</v>
      </c>
      <c r="AT14" s="9">
        <v>0</v>
      </c>
      <c r="AU14" s="13">
        <v>1</v>
      </c>
      <c r="AV14" s="79">
        <f t="shared" si="17"/>
        <v>-1</v>
      </c>
      <c r="AW14" s="77">
        <v>0</v>
      </c>
      <c r="AX14" s="232">
        <f t="shared" si="18"/>
        <v>0</v>
      </c>
      <c r="AY14" s="13"/>
      <c r="AZ14" s="77"/>
      <c r="BA14" s="79">
        <f t="shared" si="19"/>
        <v>0</v>
      </c>
      <c r="BB14" s="77"/>
      <c r="BC14" s="77"/>
      <c r="BD14" s="78"/>
      <c r="BE14" s="79">
        <f t="shared" si="20"/>
        <v>0</v>
      </c>
      <c r="BF14" s="79"/>
      <c r="BG14" s="79"/>
      <c r="BH14" s="79"/>
      <c r="BI14" s="79">
        <f t="shared" si="21"/>
        <v>0</v>
      </c>
      <c r="BJ14" s="79"/>
      <c r="BK14" s="79"/>
      <c r="BL14" s="79"/>
      <c r="BM14" s="79">
        <f t="shared" si="22"/>
        <v>0</v>
      </c>
      <c r="BN14" s="79"/>
      <c r="BO14" s="79"/>
      <c r="BP14" s="79"/>
      <c r="BQ14" s="79">
        <f t="shared" si="23"/>
        <v>0</v>
      </c>
      <c r="BR14" s="79"/>
      <c r="BS14" s="79"/>
      <c r="BT14" s="79"/>
      <c r="BU14" s="79">
        <f t="shared" si="24"/>
        <v>0</v>
      </c>
      <c r="BV14" s="79"/>
      <c r="BW14" s="79"/>
      <c r="BX14" s="79"/>
      <c r="BY14" s="261">
        <f t="shared" si="25"/>
        <v>0</v>
      </c>
      <c r="BZ14" s="9"/>
    </row>
    <row r="15" spans="1:78" ht="45.6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327">
        <f t="shared" si="0"/>
        <v>6</v>
      </c>
      <c r="F15" s="315">
        <f t="shared" si="1"/>
        <v>0</v>
      </c>
      <c r="G15" s="317">
        <f t="shared" si="2"/>
        <v>6</v>
      </c>
      <c r="H15" s="255">
        <f t="shared" si="3"/>
        <v>0</v>
      </c>
      <c r="I15" s="251">
        <f t="shared" si="26"/>
        <v>6</v>
      </c>
      <c r="J15" s="326">
        <f t="shared" si="4"/>
        <v>6</v>
      </c>
      <c r="K15" s="117">
        <v>0</v>
      </c>
      <c r="L15" s="26">
        <v>0</v>
      </c>
      <c r="M15" s="79">
        <f t="shared" ref="M15:M30" si="30">K15-L15</f>
        <v>0</v>
      </c>
      <c r="N15" s="42">
        <v>0</v>
      </c>
      <c r="O15" s="232">
        <f t="shared" si="28"/>
        <v>0</v>
      </c>
      <c r="P15" s="9">
        <v>0</v>
      </c>
      <c r="Q15" s="15">
        <v>0</v>
      </c>
      <c r="R15" s="79">
        <f t="shared" si="5"/>
        <v>0</v>
      </c>
      <c r="S15" s="43">
        <v>0</v>
      </c>
      <c r="T15" s="233">
        <f t="shared" si="6"/>
        <v>0</v>
      </c>
      <c r="U15" s="9">
        <v>6</v>
      </c>
      <c r="V15" s="11">
        <v>0</v>
      </c>
      <c r="W15" s="79">
        <f t="shared" si="7"/>
        <v>6</v>
      </c>
      <c r="X15" s="42">
        <v>0</v>
      </c>
      <c r="Y15" s="232">
        <f t="shared" si="8"/>
        <v>6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9">
        <v>0</v>
      </c>
      <c r="AF15" s="13">
        <v>0</v>
      </c>
      <c r="AG15" s="79">
        <f t="shared" si="11"/>
        <v>0</v>
      </c>
      <c r="AH15" s="42">
        <v>0</v>
      </c>
      <c r="AI15" s="232">
        <f t="shared" si="12"/>
        <v>0</v>
      </c>
      <c r="AJ15" s="9">
        <v>0</v>
      </c>
      <c r="AK15" s="13">
        <v>0</v>
      </c>
      <c r="AL15" s="79">
        <f t="shared" si="13"/>
        <v>0</v>
      </c>
      <c r="AM15" s="42">
        <v>0</v>
      </c>
      <c r="AN15" s="232">
        <f t="shared" si="14"/>
        <v>0</v>
      </c>
      <c r="AO15" s="9">
        <v>0</v>
      </c>
      <c r="AP15" s="13">
        <v>0</v>
      </c>
      <c r="AQ15" s="79">
        <f t="shared" si="29"/>
        <v>0</v>
      </c>
      <c r="AR15" s="50">
        <v>0</v>
      </c>
      <c r="AS15" s="232">
        <f t="shared" si="16"/>
        <v>0</v>
      </c>
      <c r="AT15" s="9">
        <v>0</v>
      </c>
      <c r="AU15" s="13">
        <v>0</v>
      </c>
      <c r="AV15" s="79">
        <f t="shared" si="17"/>
        <v>0</v>
      </c>
      <c r="AW15" s="42">
        <v>0</v>
      </c>
      <c r="AX15" s="232">
        <f t="shared" si="18"/>
        <v>0</v>
      </c>
      <c r="AY15" s="13"/>
      <c r="AZ15" s="77"/>
      <c r="BA15" s="79">
        <f t="shared" si="19"/>
        <v>0</v>
      </c>
      <c r="BB15" s="77"/>
      <c r="BC15" s="77"/>
      <c r="BD15" s="78"/>
      <c r="BE15" s="79">
        <f t="shared" si="20"/>
        <v>0</v>
      </c>
      <c r="BF15" s="79"/>
      <c r="BG15" s="79"/>
      <c r="BH15" s="79"/>
      <c r="BI15" s="79">
        <f t="shared" si="21"/>
        <v>0</v>
      </c>
      <c r="BJ15" s="79"/>
      <c r="BK15" s="79"/>
      <c r="BL15" s="79"/>
      <c r="BM15" s="79">
        <f t="shared" si="22"/>
        <v>0</v>
      </c>
      <c r="BN15" s="79"/>
      <c r="BO15" s="79"/>
      <c r="BP15" s="79"/>
      <c r="BQ15" s="79">
        <f t="shared" si="23"/>
        <v>0</v>
      </c>
      <c r="BR15" s="79"/>
      <c r="BS15" s="79"/>
      <c r="BT15" s="79"/>
      <c r="BU15" s="79">
        <f t="shared" si="24"/>
        <v>0</v>
      </c>
      <c r="BV15" s="79"/>
      <c r="BW15" s="79"/>
      <c r="BX15" s="79"/>
      <c r="BY15" s="261">
        <f t="shared" si="25"/>
        <v>0</v>
      </c>
      <c r="BZ15" s="471"/>
    </row>
    <row r="16" spans="1:78" ht="45.6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28</v>
      </c>
      <c r="F16" s="315">
        <f t="shared" si="1"/>
        <v>30</v>
      </c>
      <c r="G16" s="317">
        <f t="shared" si="2"/>
        <v>-2</v>
      </c>
      <c r="H16" s="255">
        <f t="shared" si="3"/>
        <v>2</v>
      </c>
      <c r="I16" s="251">
        <f t="shared" si="26"/>
        <v>30</v>
      </c>
      <c r="J16" s="326">
        <f t="shared" si="4"/>
        <v>0</v>
      </c>
      <c r="K16" s="9">
        <v>0</v>
      </c>
      <c r="L16" s="13">
        <v>3</v>
      </c>
      <c r="M16" s="79">
        <f t="shared" si="30"/>
        <v>-3</v>
      </c>
      <c r="N16" s="77">
        <v>0</v>
      </c>
      <c r="O16" s="232">
        <f t="shared" si="28"/>
        <v>0</v>
      </c>
      <c r="P16" s="9">
        <v>0</v>
      </c>
      <c r="Q16" s="15">
        <v>2</v>
      </c>
      <c r="R16" s="79">
        <f t="shared" si="5"/>
        <v>-2</v>
      </c>
      <c r="S16" s="79">
        <v>0</v>
      </c>
      <c r="T16" s="233">
        <f t="shared" si="6"/>
        <v>0</v>
      </c>
      <c r="U16" s="167">
        <v>28</v>
      </c>
      <c r="V16" s="11">
        <v>13</v>
      </c>
      <c r="W16" s="79">
        <f t="shared" si="7"/>
        <v>15</v>
      </c>
      <c r="X16" s="180">
        <v>2</v>
      </c>
      <c r="Y16" s="232">
        <f t="shared" si="8"/>
        <v>30</v>
      </c>
      <c r="Z16" s="9">
        <v>0</v>
      </c>
      <c r="AA16" s="13">
        <v>4</v>
      </c>
      <c r="AB16" s="79">
        <f t="shared" si="9"/>
        <v>-4</v>
      </c>
      <c r="AC16" s="77">
        <v>0</v>
      </c>
      <c r="AD16" s="232">
        <f t="shared" si="10"/>
        <v>0</v>
      </c>
      <c r="AE16" s="9">
        <v>0</v>
      </c>
      <c r="AF16" s="13">
        <v>3</v>
      </c>
      <c r="AG16" s="79">
        <f t="shared" si="11"/>
        <v>-3</v>
      </c>
      <c r="AH16" s="77">
        <v>0</v>
      </c>
      <c r="AI16" s="232">
        <f t="shared" si="12"/>
        <v>0</v>
      </c>
      <c r="AJ16" s="9">
        <v>0</v>
      </c>
      <c r="AK16" s="13">
        <v>1</v>
      </c>
      <c r="AL16" s="79">
        <f t="shared" si="13"/>
        <v>-1</v>
      </c>
      <c r="AM16" s="77">
        <v>0</v>
      </c>
      <c r="AN16" s="232">
        <f t="shared" si="14"/>
        <v>0</v>
      </c>
      <c r="AO16" s="9">
        <v>0</v>
      </c>
      <c r="AP16" s="13">
        <v>3</v>
      </c>
      <c r="AQ16" s="79">
        <f t="shared" si="29"/>
        <v>-3</v>
      </c>
      <c r="AR16" s="81">
        <v>0</v>
      </c>
      <c r="AS16" s="232">
        <f t="shared" si="16"/>
        <v>0</v>
      </c>
      <c r="AT16" s="9">
        <v>0</v>
      </c>
      <c r="AU16" s="13">
        <v>1</v>
      </c>
      <c r="AV16" s="79">
        <f t="shared" si="17"/>
        <v>-1</v>
      </c>
      <c r="AW16" s="77">
        <v>0</v>
      </c>
      <c r="AX16" s="232">
        <f t="shared" si="18"/>
        <v>0</v>
      </c>
      <c r="AY16" s="13"/>
      <c r="AZ16" s="77"/>
      <c r="BA16" s="79">
        <f t="shared" si="19"/>
        <v>0</v>
      </c>
      <c r="BB16" s="77"/>
      <c r="BC16" s="77"/>
      <c r="BD16" s="78"/>
      <c r="BE16" s="79">
        <f t="shared" si="20"/>
        <v>0</v>
      </c>
      <c r="BF16" s="79"/>
      <c r="BG16" s="79"/>
      <c r="BH16" s="79"/>
      <c r="BI16" s="79">
        <f t="shared" si="21"/>
        <v>0</v>
      </c>
      <c r="BJ16" s="79"/>
      <c r="BK16" s="79"/>
      <c r="BL16" s="79"/>
      <c r="BM16" s="79">
        <f t="shared" si="22"/>
        <v>0</v>
      </c>
      <c r="BN16" s="79"/>
      <c r="BO16" s="79"/>
      <c r="BP16" s="79"/>
      <c r="BQ16" s="79">
        <f t="shared" si="23"/>
        <v>0</v>
      </c>
      <c r="BR16" s="79"/>
      <c r="BS16" s="79"/>
      <c r="BT16" s="79"/>
      <c r="BU16" s="79">
        <f t="shared" si="24"/>
        <v>0</v>
      </c>
      <c r="BV16" s="79"/>
      <c r="BW16" s="79"/>
      <c r="BX16" s="79"/>
      <c r="BY16" s="261">
        <f t="shared" si="25"/>
        <v>0</v>
      </c>
      <c r="BZ16" s="9"/>
    </row>
    <row r="17" spans="1:78" ht="45.6" customHeight="1" thickBot="1" x14ac:dyDescent="0.3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0</v>
      </c>
      <c r="F17" s="315">
        <f t="shared" si="1"/>
        <v>201</v>
      </c>
      <c r="G17" s="317">
        <f t="shared" si="2"/>
        <v>-201</v>
      </c>
      <c r="H17" s="255">
        <f t="shared" si="3"/>
        <v>201</v>
      </c>
      <c r="I17" s="251">
        <f t="shared" si="26"/>
        <v>201</v>
      </c>
      <c r="J17" s="326">
        <f t="shared" si="4"/>
        <v>0</v>
      </c>
      <c r="K17" s="117">
        <v>0</v>
      </c>
      <c r="L17" s="13">
        <v>18</v>
      </c>
      <c r="M17" s="79">
        <f t="shared" si="30"/>
        <v>-18</v>
      </c>
      <c r="N17" s="180">
        <v>18</v>
      </c>
      <c r="O17" s="232">
        <f t="shared" si="28"/>
        <v>18</v>
      </c>
      <c r="P17" s="9">
        <v>0</v>
      </c>
      <c r="Q17" s="15">
        <v>18</v>
      </c>
      <c r="R17" s="79">
        <f t="shared" si="5"/>
        <v>-18</v>
      </c>
      <c r="S17" s="181">
        <v>18</v>
      </c>
      <c r="T17" s="233">
        <f t="shared" si="6"/>
        <v>18</v>
      </c>
      <c r="U17" s="9">
        <v>0</v>
      </c>
      <c r="V17" s="11">
        <v>119</v>
      </c>
      <c r="W17" s="79">
        <f t="shared" si="7"/>
        <v>-119</v>
      </c>
      <c r="X17" s="180">
        <v>119</v>
      </c>
      <c r="Y17" s="232">
        <f t="shared" si="8"/>
        <v>119</v>
      </c>
      <c r="Z17" s="9">
        <v>0</v>
      </c>
      <c r="AA17" s="13">
        <v>13</v>
      </c>
      <c r="AB17" s="79">
        <f t="shared" si="9"/>
        <v>-13</v>
      </c>
      <c r="AC17" s="180">
        <v>13</v>
      </c>
      <c r="AD17" s="232">
        <f t="shared" si="10"/>
        <v>13</v>
      </c>
      <c r="AE17" s="9">
        <v>0</v>
      </c>
      <c r="AF17" s="13">
        <v>11</v>
      </c>
      <c r="AG17" s="79">
        <f t="shared" si="11"/>
        <v>-11</v>
      </c>
      <c r="AH17" s="180">
        <v>11</v>
      </c>
      <c r="AI17" s="232">
        <f t="shared" si="12"/>
        <v>11</v>
      </c>
      <c r="AJ17" s="9">
        <v>0</v>
      </c>
      <c r="AK17" s="13">
        <v>6</v>
      </c>
      <c r="AL17" s="79">
        <f t="shared" si="13"/>
        <v>-6</v>
      </c>
      <c r="AM17" s="42">
        <v>6</v>
      </c>
      <c r="AN17" s="232">
        <f t="shared" si="14"/>
        <v>6</v>
      </c>
      <c r="AO17" s="9">
        <v>0</v>
      </c>
      <c r="AP17" s="13">
        <v>12</v>
      </c>
      <c r="AQ17" s="79">
        <f t="shared" si="29"/>
        <v>-12</v>
      </c>
      <c r="AR17" s="182">
        <v>12</v>
      </c>
      <c r="AS17" s="232">
        <f t="shared" si="16"/>
        <v>12</v>
      </c>
      <c r="AT17" s="9">
        <v>0</v>
      </c>
      <c r="AU17" s="13">
        <v>4</v>
      </c>
      <c r="AV17" s="79">
        <f t="shared" si="17"/>
        <v>-4</v>
      </c>
      <c r="AW17" s="180">
        <v>4</v>
      </c>
      <c r="AX17" s="232">
        <f t="shared" si="18"/>
        <v>4</v>
      </c>
      <c r="AY17" s="13"/>
      <c r="AZ17" s="77"/>
      <c r="BA17" s="79">
        <f t="shared" si="19"/>
        <v>0</v>
      </c>
      <c r="BB17" s="77"/>
      <c r="BC17" s="77"/>
      <c r="BD17" s="78"/>
      <c r="BE17" s="79">
        <f t="shared" si="20"/>
        <v>0</v>
      </c>
      <c r="BF17" s="79"/>
      <c r="BG17" s="79"/>
      <c r="BH17" s="79"/>
      <c r="BI17" s="79">
        <f t="shared" si="21"/>
        <v>0</v>
      </c>
      <c r="BJ17" s="79"/>
      <c r="BK17" s="79"/>
      <c r="BL17" s="79"/>
      <c r="BM17" s="79">
        <f t="shared" si="22"/>
        <v>0</v>
      </c>
      <c r="BN17" s="79"/>
      <c r="BO17" s="79"/>
      <c r="BP17" s="79"/>
      <c r="BQ17" s="79">
        <f t="shared" si="23"/>
        <v>0</v>
      </c>
      <c r="BR17" s="79"/>
      <c r="BS17" s="79"/>
      <c r="BT17" s="79"/>
      <c r="BU17" s="79">
        <f t="shared" si="24"/>
        <v>0</v>
      </c>
      <c r="BV17" s="79"/>
      <c r="BW17" s="79"/>
      <c r="BX17" s="79"/>
      <c r="BY17" s="261">
        <f t="shared" si="25"/>
        <v>0</v>
      </c>
      <c r="BZ17" s="471"/>
    </row>
    <row r="18" spans="1:78" ht="69.599999999999994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170</v>
      </c>
      <c r="F18" s="315">
        <f t="shared" si="1"/>
        <v>133</v>
      </c>
      <c r="G18" s="317">
        <f t="shared" si="2"/>
        <v>37</v>
      </c>
      <c r="H18" s="255">
        <f t="shared" si="3"/>
        <v>0</v>
      </c>
      <c r="I18" s="251">
        <f t="shared" si="26"/>
        <v>170</v>
      </c>
      <c r="J18" s="326">
        <f t="shared" si="4"/>
        <v>37</v>
      </c>
      <c r="K18" s="124">
        <v>0</v>
      </c>
      <c r="L18" s="75">
        <v>15</v>
      </c>
      <c r="M18" s="79">
        <f t="shared" si="30"/>
        <v>-15</v>
      </c>
      <c r="N18" s="79">
        <v>0</v>
      </c>
      <c r="O18" s="233">
        <f t="shared" si="28"/>
        <v>0</v>
      </c>
      <c r="P18" s="124">
        <v>0</v>
      </c>
      <c r="Q18" s="75">
        <v>6</v>
      </c>
      <c r="R18" s="79">
        <f t="shared" si="5"/>
        <v>-6</v>
      </c>
      <c r="S18" s="79">
        <v>0</v>
      </c>
      <c r="T18" s="233">
        <f t="shared" si="6"/>
        <v>0</v>
      </c>
      <c r="U18" s="188">
        <v>42</v>
      </c>
      <c r="V18" s="75">
        <v>70</v>
      </c>
      <c r="W18" s="79">
        <f t="shared" si="7"/>
        <v>-28</v>
      </c>
      <c r="X18" s="79">
        <v>0</v>
      </c>
      <c r="Y18" s="233">
        <f t="shared" si="8"/>
        <v>42</v>
      </c>
      <c r="Z18" s="124">
        <v>0</v>
      </c>
      <c r="AA18" s="75">
        <v>13</v>
      </c>
      <c r="AB18" s="79">
        <f t="shared" si="9"/>
        <v>-13</v>
      </c>
      <c r="AC18" s="77">
        <v>0</v>
      </c>
      <c r="AD18" s="232">
        <f t="shared" si="10"/>
        <v>0</v>
      </c>
      <c r="AE18" s="124">
        <v>120</v>
      </c>
      <c r="AF18" s="75">
        <v>12</v>
      </c>
      <c r="AG18" s="79">
        <f t="shared" si="11"/>
        <v>108</v>
      </c>
      <c r="AH18" s="43">
        <v>0</v>
      </c>
      <c r="AI18" s="233">
        <f t="shared" si="12"/>
        <v>120</v>
      </c>
      <c r="AJ18" s="124">
        <v>8</v>
      </c>
      <c r="AK18" s="75">
        <v>5</v>
      </c>
      <c r="AL18" s="79">
        <f t="shared" si="13"/>
        <v>3</v>
      </c>
      <c r="AM18" s="43">
        <v>0</v>
      </c>
      <c r="AN18" s="233">
        <f t="shared" si="14"/>
        <v>8</v>
      </c>
      <c r="AO18" s="124">
        <v>0</v>
      </c>
      <c r="AP18" s="13">
        <v>9</v>
      </c>
      <c r="AQ18" s="79">
        <f t="shared" si="29"/>
        <v>-9</v>
      </c>
      <c r="AR18" s="81">
        <v>0</v>
      </c>
      <c r="AS18" s="234">
        <f t="shared" si="16"/>
        <v>0</v>
      </c>
      <c r="AT18" s="124">
        <v>0</v>
      </c>
      <c r="AU18" s="75">
        <v>3</v>
      </c>
      <c r="AV18" s="79">
        <f t="shared" si="17"/>
        <v>-3</v>
      </c>
      <c r="AW18" s="77">
        <v>0</v>
      </c>
      <c r="AX18" s="232">
        <f t="shared" si="18"/>
        <v>0</v>
      </c>
      <c r="AY18" s="123"/>
      <c r="AZ18" s="83"/>
      <c r="BA18" s="79">
        <f t="shared" si="19"/>
        <v>0</v>
      </c>
      <c r="BB18" s="79"/>
      <c r="BC18" s="110"/>
      <c r="BD18" s="110"/>
      <c r="BE18" s="79">
        <f t="shared" si="20"/>
        <v>0</v>
      </c>
      <c r="BF18" s="79"/>
      <c r="BG18" s="84"/>
      <c r="BH18" s="84"/>
      <c r="BI18" s="79">
        <f t="shared" si="21"/>
        <v>0</v>
      </c>
      <c r="BJ18" s="79"/>
      <c r="BK18" s="84"/>
      <c r="BL18" s="84"/>
      <c r="BM18" s="79">
        <f t="shared" si="22"/>
        <v>0</v>
      </c>
      <c r="BN18" s="79"/>
      <c r="BO18" s="84"/>
      <c r="BP18" s="84"/>
      <c r="BQ18" s="79">
        <f t="shared" si="23"/>
        <v>0</v>
      </c>
      <c r="BR18" s="79"/>
      <c r="BS18" s="84"/>
      <c r="BT18" s="84"/>
      <c r="BU18" s="79">
        <f t="shared" si="24"/>
        <v>0</v>
      </c>
      <c r="BV18" s="79"/>
      <c r="BW18" s="84"/>
      <c r="BX18" s="84"/>
      <c r="BY18" s="95">
        <f t="shared" si="25"/>
        <v>0</v>
      </c>
      <c r="BZ18" s="9"/>
    </row>
    <row r="19" spans="1:78" ht="45.6" customHeight="1" thickBot="1" x14ac:dyDescent="0.3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0</v>
      </c>
      <c r="F19" s="315">
        <f t="shared" si="1"/>
        <v>238</v>
      </c>
      <c r="G19" s="317">
        <f t="shared" si="2"/>
        <v>-238</v>
      </c>
      <c r="H19" s="255">
        <f t="shared" si="3"/>
        <v>238</v>
      </c>
      <c r="I19" s="251">
        <f t="shared" si="26"/>
        <v>238</v>
      </c>
      <c r="J19" s="326">
        <f t="shared" si="4"/>
        <v>0</v>
      </c>
      <c r="K19" s="124">
        <v>0</v>
      </c>
      <c r="L19" s="75">
        <v>29</v>
      </c>
      <c r="M19" s="79">
        <f t="shared" si="30"/>
        <v>-29</v>
      </c>
      <c r="N19" s="181">
        <v>29</v>
      </c>
      <c r="O19" s="233">
        <f t="shared" si="28"/>
        <v>29</v>
      </c>
      <c r="P19" s="124">
        <v>0</v>
      </c>
      <c r="Q19" s="75">
        <v>49</v>
      </c>
      <c r="R19" s="79">
        <f t="shared" si="5"/>
        <v>-49</v>
      </c>
      <c r="S19" s="181">
        <v>49</v>
      </c>
      <c r="T19" s="233">
        <f t="shared" si="6"/>
        <v>49</v>
      </c>
      <c r="U19" s="124">
        <v>0</v>
      </c>
      <c r="V19" s="75">
        <v>55</v>
      </c>
      <c r="W19" s="79">
        <f t="shared" si="7"/>
        <v>-55</v>
      </c>
      <c r="X19" s="181">
        <v>55</v>
      </c>
      <c r="Y19" s="233">
        <f t="shared" si="8"/>
        <v>55</v>
      </c>
      <c r="Z19" s="124">
        <v>0</v>
      </c>
      <c r="AA19" s="75">
        <v>41</v>
      </c>
      <c r="AB19" s="79">
        <f t="shared" si="9"/>
        <v>-41</v>
      </c>
      <c r="AC19" s="180">
        <v>41</v>
      </c>
      <c r="AD19" s="232">
        <f t="shared" si="10"/>
        <v>41</v>
      </c>
      <c r="AE19" s="124">
        <v>0</v>
      </c>
      <c r="AF19" s="75">
        <v>20</v>
      </c>
      <c r="AG19" s="79">
        <f t="shared" si="11"/>
        <v>-20</v>
      </c>
      <c r="AH19" s="181">
        <v>20</v>
      </c>
      <c r="AI19" s="233">
        <f t="shared" si="12"/>
        <v>20</v>
      </c>
      <c r="AJ19" s="124">
        <v>0</v>
      </c>
      <c r="AK19" s="75">
        <v>3</v>
      </c>
      <c r="AL19" s="79">
        <f t="shared" si="13"/>
        <v>-3</v>
      </c>
      <c r="AM19" s="181">
        <v>3</v>
      </c>
      <c r="AN19" s="233">
        <f t="shared" si="14"/>
        <v>3</v>
      </c>
      <c r="AO19" s="124">
        <v>0</v>
      </c>
      <c r="AP19" s="75">
        <v>22</v>
      </c>
      <c r="AQ19" s="79">
        <f t="shared" si="29"/>
        <v>-22</v>
      </c>
      <c r="AR19" s="182">
        <v>22</v>
      </c>
      <c r="AS19" s="234">
        <f t="shared" si="16"/>
        <v>22</v>
      </c>
      <c r="AT19" s="124">
        <v>0</v>
      </c>
      <c r="AU19" s="75">
        <v>19</v>
      </c>
      <c r="AV19" s="79">
        <f t="shared" si="17"/>
        <v>-19</v>
      </c>
      <c r="AW19" s="43">
        <v>19</v>
      </c>
      <c r="AX19" s="233">
        <f t="shared" si="18"/>
        <v>19</v>
      </c>
      <c r="AY19" s="123"/>
      <c r="AZ19" s="83"/>
      <c r="BA19" s="79">
        <f t="shared" si="19"/>
        <v>0</v>
      </c>
      <c r="BB19" s="79"/>
      <c r="BC19" s="110"/>
      <c r="BD19" s="110"/>
      <c r="BE19" s="79">
        <f t="shared" si="20"/>
        <v>0</v>
      </c>
      <c r="BF19" s="79"/>
      <c r="BG19" s="84"/>
      <c r="BH19" s="84"/>
      <c r="BI19" s="79">
        <f t="shared" si="21"/>
        <v>0</v>
      </c>
      <c r="BJ19" s="79"/>
      <c r="BK19" s="84"/>
      <c r="BL19" s="84"/>
      <c r="BM19" s="79">
        <f t="shared" si="22"/>
        <v>0</v>
      </c>
      <c r="BN19" s="79"/>
      <c r="BO19" s="84"/>
      <c r="BP19" s="84"/>
      <c r="BQ19" s="79">
        <f t="shared" si="23"/>
        <v>0</v>
      </c>
      <c r="BR19" s="79"/>
      <c r="BS19" s="84"/>
      <c r="BT19" s="84"/>
      <c r="BU19" s="79">
        <f t="shared" si="24"/>
        <v>0</v>
      </c>
      <c r="BV19" s="79"/>
      <c r="BW19" s="84"/>
      <c r="BX19" s="84"/>
      <c r="BY19" s="261">
        <f t="shared" si="25"/>
        <v>0</v>
      </c>
      <c r="BZ19" s="471"/>
    </row>
    <row r="20" spans="1:78" ht="45.6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15</v>
      </c>
      <c r="F20" s="315">
        <f t="shared" si="1"/>
        <v>53</v>
      </c>
      <c r="G20" s="317">
        <f t="shared" si="2"/>
        <v>-38</v>
      </c>
      <c r="H20" s="255">
        <f t="shared" si="3"/>
        <v>38</v>
      </c>
      <c r="I20" s="251">
        <f t="shared" si="26"/>
        <v>53</v>
      </c>
      <c r="J20" s="326">
        <f t="shared" si="4"/>
        <v>0</v>
      </c>
      <c r="K20" s="464">
        <v>0</v>
      </c>
      <c r="L20" s="557">
        <v>6</v>
      </c>
      <c r="M20" s="79">
        <f t="shared" si="30"/>
        <v>-6</v>
      </c>
      <c r="N20" s="79">
        <v>0</v>
      </c>
      <c r="O20" s="233">
        <f t="shared" si="28"/>
        <v>0</v>
      </c>
      <c r="P20" s="464">
        <v>0</v>
      </c>
      <c r="Q20" s="479">
        <v>3</v>
      </c>
      <c r="R20" s="79">
        <f t="shared" si="5"/>
        <v>-3</v>
      </c>
      <c r="S20" s="79">
        <v>0</v>
      </c>
      <c r="T20" s="233">
        <f t="shared" si="6"/>
        <v>0</v>
      </c>
      <c r="U20" s="464">
        <v>0</v>
      </c>
      <c r="V20" s="479">
        <v>26</v>
      </c>
      <c r="W20" s="79">
        <f t="shared" si="7"/>
        <v>-26</v>
      </c>
      <c r="X20" s="79">
        <v>0</v>
      </c>
      <c r="Y20" s="233">
        <f t="shared" si="8"/>
        <v>0</v>
      </c>
      <c r="Z20" s="464">
        <v>15</v>
      </c>
      <c r="AA20" s="479">
        <v>7</v>
      </c>
      <c r="AB20" s="79">
        <f t="shared" si="9"/>
        <v>8</v>
      </c>
      <c r="AC20" s="181">
        <v>38</v>
      </c>
      <c r="AD20" s="233">
        <f t="shared" si="10"/>
        <v>53</v>
      </c>
      <c r="AE20" s="464">
        <v>0</v>
      </c>
      <c r="AF20" s="479">
        <v>4</v>
      </c>
      <c r="AG20" s="79">
        <f t="shared" si="11"/>
        <v>-4</v>
      </c>
      <c r="AH20" s="79">
        <v>0</v>
      </c>
      <c r="AI20" s="233">
        <f t="shared" si="12"/>
        <v>0</v>
      </c>
      <c r="AJ20" s="464">
        <v>0</v>
      </c>
      <c r="AK20" s="479">
        <v>1</v>
      </c>
      <c r="AL20" s="79">
        <f t="shared" si="13"/>
        <v>-1</v>
      </c>
      <c r="AM20" s="79">
        <v>0</v>
      </c>
      <c r="AN20" s="233">
        <f t="shared" si="14"/>
        <v>0</v>
      </c>
      <c r="AO20" s="464">
        <v>0</v>
      </c>
      <c r="AP20" s="75">
        <v>4</v>
      </c>
      <c r="AQ20" s="79">
        <f t="shared" si="29"/>
        <v>-4</v>
      </c>
      <c r="AR20" s="81">
        <v>0</v>
      </c>
      <c r="AS20" s="234">
        <f t="shared" si="16"/>
        <v>0</v>
      </c>
      <c r="AT20" s="464">
        <v>0</v>
      </c>
      <c r="AU20" s="479">
        <v>2</v>
      </c>
      <c r="AV20" s="79">
        <f t="shared" si="17"/>
        <v>-2</v>
      </c>
      <c r="AW20" s="79">
        <v>0</v>
      </c>
      <c r="AX20" s="233">
        <f t="shared" si="18"/>
        <v>0</v>
      </c>
      <c r="AY20" s="485"/>
      <c r="AZ20" s="463"/>
      <c r="BA20" s="79">
        <f t="shared" si="19"/>
        <v>0</v>
      </c>
      <c r="BB20" s="79"/>
      <c r="BC20" s="470"/>
      <c r="BD20" s="470"/>
      <c r="BE20" s="79">
        <f t="shared" si="20"/>
        <v>0</v>
      </c>
      <c r="BF20" s="79"/>
      <c r="BG20" s="470"/>
      <c r="BH20" s="470"/>
      <c r="BI20" s="79">
        <f t="shared" si="21"/>
        <v>0</v>
      </c>
      <c r="BJ20" s="79"/>
      <c r="BK20" s="470"/>
      <c r="BL20" s="470"/>
      <c r="BM20" s="79">
        <f t="shared" si="22"/>
        <v>0</v>
      </c>
      <c r="BN20" s="79"/>
      <c r="BO20" s="470"/>
      <c r="BP20" s="470"/>
      <c r="BQ20" s="79">
        <f t="shared" si="23"/>
        <v>0</v>
      </c>
      <c r="BR20" s="79"/>
      <c r="BS20" s="470"/>
      <c r="BT20" s="470"/>
      <c r="BU20" s="79">
        <f t="shared" si="24"/>
        <v>0</v>
      </c>
      <c r="BV20" s="79"/>
      <c r="BW20" s="470"/>
      <c r="BX20" s="470"/>
      <c r="BY20" s="261">
        <f t="shared" si="25"/>
        <v>0</v>
      </c>
      <c r="BZ20" s="9"/>
    </row>
    <row r="21" spans="1:78" ht="45.6" customHeight="1" thickBot="1" x14ac:dyDescent="0.3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29</v>
      </c>
      <c r="G21" s="317">
        <f t="shared" si="2"/>
        <v>-29</v>
      </c>
      <c r="H21" s="255">
        <f t="shared" si="3"/>
        <v>29</v>
      </c>
      <c r="I21" s="251">
        <f t="shared" si="26"/>
        <v>29</v>
      </c>
      <c r="J21" s="326">
        <f t="shared" si="4"/>
        <v>0</v>
      </c>
      <c r="K21" s="464">
        <v>0</v>
      </c>
      <c r="L21" s="479">
        <v>3</v>
      </c>
      <c r="M21" s="81">
        <f t="shared" si="30"/>
        <v>-3</v>
      </c>
      <c r="N21" s="182">
        <v>3</v>
      </c>
      <c r="O21" s="234">
        <f t="shared" si="28"/>
        <v>3</v>
      </c>
      <c r="P21" s="464">
        <v>0</v>
      </c>
      <c r="Q21" s="479">
        <v>3</v>
      </c>
      <c r="R21" s="81">
        <f t="shared" si="5"/>
        <v>-3</v>
      </c>
      <c r="S21" s="181">
        <v>3</v>
      </c>
      <c r="T21" s="233">
        <f t="shared" si="6"/>
        <v>3</v>
      </c>
      <c r="U21" s="464">
        <v>0</v>
      </c>
      <c r="V21" s="479">
        <v>14</v>
      </c>
      <c r="W21" s="81">
        <f t="shared" si="7"/>
        <v>-14</v>
      </c>
      <c r="X21" s="182">
        <v>14</v>
      </c>
      <c r="Y21" s="234">
        <f t="shared" si="8"/>
        <v>14</v>
      </c>
      <c r="Z21" s="464">
        <v>0</v>
      </c>
      <c r="AA21" s="479">
        <v>3</v>
      </c>
      <c r="AB21" s="81">
        <f t="shared" si="9"/>
        <v>-3</v>
      </c>
      <c r="AC21" s="182">
        <v>3</v>
      </c>
      <c r="AD21" s="234">
        <f t="shared" si="10"/>
        <v>3</v>
      </c>
      <c r="AE21" s="464">
        <v>0</v>
      </c>
      <c r="AF21" s="479">
        <v>2</v>
      </c>
      <c r="AG21" s="81">
        <f t="shared" si="11"/>
        <v>-2</v>
      </c>
      <c r="AH21" s="182">
        <v>2</v>
      </c>
      <c r="AI21" s="234">
        <f t="shared" si="12"/>
        <v>2</v>
      </c>
      <c r="AJ21" s="464">
        <v>0</v>
      </c>
      <c r="AK21" s="479">
        <v>1</v>
      </c>
      <c r="AL21" s="81">
        <f t="shared" si="13"/>
        <v>-1</v>
      </c>
      <c r="AM21" s="182">
        <v>1</v>
      </c>
      <c r="AN21" s="234">
        <f t="shared" si="14"/>
        <v>1</v>
      </c>
      <c r="AO21" s="464">
        <v>0</v>
      </c>
      <c r="AP21" s="479">
        <v>2</v>
      </c>
      <c r="AQ21" s="81">
        <f t="shared" si="29"/>
        <v>-2</v>
      </c>
      <c r="AR21" s="182">
        <v>2</v>
      </c>
      <c r="AS21" s="234">
        <f t="shared" si="16"/>
        <v>2</v>
      </c>
      <c r="AT21" s="464">
        <v>0</v>
      </c>
      <c r="AU21" s="479">
        <v>1</v>
      </c>
      <c r="AV21" s="81">
        <f t="shared" si="17"/>
        <v>-1</v>
      </c>
      <c r="AW21" s="181">
        <v>1</v>
      </c>
      <c r="AX21" s="233">
        <f t="shared" si="18"/>
        <v>1</v>
      </c>
      <c r="AY21" s="485"/>
      <c r="AZ21" s="463"/>
      <c r="BA21" s="81">
        <f t="shared" si="19"/>
        <v>0</v>
      </c>
      <c r="BB21" s="81"/>
      <c r="BC21" s="470"/>
      <c r="BD21" s="470"/>
      <c r="BE21" s="81">
        <f t="shared" si="20"/>
        <v>0</v>
      </c>
      <c r="BF21" s="81"/>
      <c r="BG21" s="470"/>
      <c r="BH21" s="470"/>
      <c r="BI21" s="81">
        <f t="shared" si="21"/>
        <v>0</v>
      </c>
      <c r="BJ21" s="81"/>
      <c r="BK21" s="470"/>
      <c r="BL21" s="470"/>
      <c r="BM21" s="81">
        <f t="shared" si="22"/>
        <v>0</v>
      </c>
      <c r="BN21" s="81"/>
      <c r="BO21" s="470"/>
      <c r="BP21" s="470"/>
      <c r="BQ21" s="81">
        <f t="shared" si="23"/>
        <v>0</v>
      </c>
      <c r="BR21" s="81"/>
      <c r="BS21" s="470"/>
      <c r="BT21" s="470"/>
      <c r="BU21" s="81">
        <f t="shared" si="24"/>
        <v>0</v>
      </c>
      <c r="BV21" s="81"/>
      <c r="BW21" s="470"/>
      <c r="BX21" s="470"/>
      <c r="BY21" s="95">
        <f t="shared" si="25"/>
        <v>0</v>
      </c>
      <c r="BZ21" s="471"/>
    </row>
    <row r="22" spans="1:78" ht="84.6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180</v>
      </c>
      <c r="F22" s="315">
        <f t="shared" si="1"/>
        <v>245</v>
      </c>
      <c r="G22" s="317">
        <f t="shared" si="2"/>
        <v>-65</v>
      </c>
      <c r="H22" s="255">
        <f t="shared" si="3"/>
        <v>65</v>
      </c>
      <c r="I22" s="251">
        <f t="shared" si="26"/>
        <v>245</v>
      </c>
      <c r="J22" s="326">
        <f t="shared" si="4"/>
        <v>0</v>
      </c>
      <c r="K22" s="574">
        <v>15</v>
      </c>
      <c r="L22" s="558">
        <v>19</v>
      </c>
      <c r="M22" s="81">
        <f t="shared" si="30"/>
        <v>-4</v>
      </c>
      <c r="N22" s="81">
        <v>0</v>
      </c>
      <c r="O22" s="234">
        <f t="shared" si="28"/>
        <v>15</v>
      </c>
      <c r="P22" s="464">
        <v>0</v>
      </c>
      <c r="Q22" s="479">
        <v>22</v>
      </c>
      <c r="R22" s="81">
        <f t="shared" si="5"/>
        <v>-22</v>
      </c>
      <c r="S22" s="81">
        <v>0</v>
      </c>
      <c r="T22" s="234">
        <f t="shared" si="6"/>
        <v>0</v>
      </c>
      <c r="U22" s="464">
        <v>115</v>
      </c>
      <c r="V22" s="479">
        <v>97</v>
      </c>
      <c r="W22" s="81">
        <f t="shared" si="7"/>
        <v>18</v>
      </c>
      <c r="X22" s="50">
        <v>0</v>
      </c>
      <c r="Y22" s="234">
        <f t="shared" si="8"/>
        <v>115</v>
      </c>
      <c r="Z22" s="464">
        <v>0</v>
      </c>
      <c r="AA22" s="479">
        <v>36</v>
      </c>
      <c r="AB22" s="81">
        <f>Z22-AA22</f>
        <v>-36</v>
      </c>
      <c r="AC22" s="50">
        <v>30</v>
      </c>
      <c r="AD22" s="234">
        <f t="shared" si="10"/>
        <v>30</v>
      </c>
      <c r="AE22" s="464">
        <v>0</v>
      </c>
      <c r="AF22" s="479">
        <v>33</v>
      </c>
      <c r="AG22" s="81">
        <f t="shared" si="11"/>
        <v>-33</v>
      </c>
      <c r="AH22" s="182">
        <v>33</v>
      </c>
      <c r="AI22" s="234">
        <f t="shared" si="12"/>
        <v>33</v>
      </c>
      <c r="AJ22" s="464">
        <v>25</v>
      </c>
      <c r="AK22" s="479">
        <v>12</v>
      </c>
      <c r="AL22" s="81">
        <f t="shared" si="13"/>
        <v>13</v>
      </c>
      <c r="AM22" s="50">
        <v>0</v>
      </c>
      <c r="AN22" s="234">
        <f t="shared" si="14"/>
        <v>25</v>
      </c>
      <c r="AO22" s="464">
        <v>25</v>
      </c>
      <c r="AP22" s="479">
        <v>18</v>
      </c>
      <c r="AQ22" s="81">
        <f t="shared" si="29"/>
        <v>7</v>
      </c>
      <c r="AR22" s="50">
        <v>0</v>
      </c>
      <c r="AS22" s="234">
        <f t="shared" si="16"/>
        <v>25</v>
      </c>
      <c r="AT22" s="464">
        <v>0</v>
      </c>
      <c r="AU22" s="479">
        <v>8</v>
      </c>
      <c r="AV22" s="81">
        <f t="shared" si="17"/>
        <v>-8</v>
      </c>
      <c r="AW22" s="181">
        <v>2</v>
      </c>
      <c r="AX22" s="233">
        <f t="shared" si="18"/>
        <v>2</v>
      </c>
      <c r="AY22" s="485"/>
      <c r="AZ22" s="463"/>
      <c r="BA22" s="81">
        <f t="shared" si="19"/>
        <v>0</v>
      </c>
      <c r="BB22" s="81"/>
      <c r="BC22" s="475"/>
      <c r="BD22" s="475"/>
      <c r="BE22" s="81">
        <f t="shared" si="20"/>
        <v>0</v>
      </c>
      <c r="BF22" s="81"/>
      <c r="BG22" s="475"/>
      <c r="BH22" s="475"/>
      <c r="BI22" s="81">
        <f t="shared" si="21"/>
        <v>0</v>
      </c>
      <c r="BJ22" s="81"/>
      <c r="BK22" s="475"/>
      <c r="BL22" s="475"/>
      <c r="BM22" s="81">
        <f t="shared" si="22"/>
        <v>0</v>
      </c>
      <c r="BN22" s="81"/>
      <c r="BO22" s="475"/>
      <c r="BP22" s="475"/>
      <c r="BQ22" s="81">
        <f t="shared" si="23"/>
        <v>0</v>
      </c>
      <c r="BR22" s="81"/>
      <c r="BS22" s="475"/>
      <c r="BT22" s="475"/>
      <c r="BU22" s="81">
        <f t="shared" si="24"/>
        <v>0</v>
      </c>
      <c r="BV22" s="81"/>
      <c r="BW22" s="475"/>
      <c r="BX22" s="475"/>
      <c r="BY22" s="95">
        <f t="shared" si="25"/>
        <v>0</v>
      </c>
      <c r="BZ22" s="9"/>
    </row>
    <row r="23" spans="1:78" ht="114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0</v>
      </c>
      <c r="F23" s="315">
        <f t="shared" si="1"/>
        <v>11</v>
      </c>
      <c r="G23" s="317">
        <f t="shared" si="2"/>
        <v>-11</v>
      </c>
      <c r="H23" s="255">
        <f t="shared" si="3"/>
        <v>11</v>
      </c>
      <c r="I23" s="251">
        <f t="shared" si="26"/>
        <v>11</v>
      </c>
      <c r="J23" s="326">
        <f t="shared" si="4"/>
        <v>0</v>
      </c>
      <c r="K23" s="464">
        <v>0</v>
      </c>
      <c r="L23" s="479">
        <v>1</v>
      </c>
      <c r="M23" s="81">
        <f t="shared" si="30"/>
        <v>-1</v>
      </c>
      <c r="N23" s="182">
        <v>1</v>
      </c>
      <c r="O23" s="234">
        <f t="shared" si="28"/>
        <v>1</v>
      </c>
      <c r="P23" s="464">
        <v>0</v>
      </c>
      <c r="Q23" s="479">
        <v>1</v>
      </c>
      <c r="R23" s="81">
        <f t="shared" si="5"/>
        <v>-1</v>
      </c>
      <c r="S23" s="182">
        <v>1</v>
      </c>
      <c r="T23" s="234">
        <f t="shared" si="6"/>
        <v>1</v>
      </c>
      <c r="U23" s="464">
        <v>0</v>
      </c>
      <c r="V23" s="479">
        <v>4</v>
      </c>
      <c r="W23" s="81">
        <f t="shared" si="7"/>
        <v>-4</v>
      </c>
      <c r="X23" s="182">
        <v>4</v>
      </c>
      <c r="Y23" s="234">
        <f t="shared" si="8"/>
        <v>4</v>
      </c>
      <c r="Z23" s="464">
        <v>0</v>
      </c>
      <c r="AA23" s="479">
        <v>1</v>
      </c>
      <c r="AB23" s="81">
        <f t="shared" si="9"/>
        <v>-1</v>
      </c>
      <c r="AC23" s="182">
        <v>1</v>
      </c>
      <c r="AD23" s="234">
        <f t="shared" si="10"/>
        <v>1</v>
      </c>
      <c r="AE23" s="464">
        <v>0</v>
      </c>
      <c r="AF23" s="479">
        <v>1</v>
      </c>
      <c r="AG23" s="81">
        <f t="shared" si="11"/>
        <v>-1</v>
      </c>
      <c r="AH23" s="182">
        <v>1</v>
      </c>
      <c r="AI23" s="234">
        <f t="shared" si="12"/>
        <v>1</v>
      </c>
      <c r="AJ23" s="464">
        <v>0</v>
      </c>
      <c r="AK23" s="479">
        <v>1</v>
      </c>
      <c r="AL23" s="81">
        <f t="shared" si="13"/>
        <v>-1</v>
      </c>
      <c r="AM23" s="182">
        <v>1</v>
      </c>
      <c r="AN23" s="234">
        <f t="shared" si="14"/>
        <v>1</v>
      </c>
      <c r="AO23" s="464">
        <v>0</v>
      </c>
      <c r="AP23" s="479">
        <v>1</v>
      </c>
      <c r="AQ23" s="81">
        <f t="shared" si="29"/>
        <v>-1</v>
      </c>
      <c r="AR23" s="182">
        <v>1</v>
      </c>
      <c r="AS23" s="234">
        <f t="shared" si="16"/>
        <v>1</v>
      </c>
      <c r="AT23" s="464">
        <v>0</v>
      </c>
      <c r="AU23" s="479">
        <v>1</v>
      </c>
      <c r="AV23" s="81">
        <f t="shared" si="17"/>
        <v>-1</v>
      </c>
      <c r="AW23" s="181">
        <v>1</v>
      </c>
      <c r="AX23" s="233">
        <f t="shared" si="18"/>
        <v>1</v>
      </c>
      <c r="AY23" s="485"/>
      <c r="AZ23" s="463"/>
      <c r="BA23" s="81">
        <f t="shared" si="19"/>
        <v>0</v>
      </c>
      <c r="BB23" s="81"/>
      <c r="BC23" s="478"/>
      <c r="BD23" s="478"/>
      <c r="BE23" s="81">
        <f t="shared" si="20"/>
        <v>0</v>
      </c>
      <c r="BF23" s="81"/>
      <c r="BG23" s="478"/>
      <c r="BH23" s="478"/>
      <c r="BI23" s="81">
        <f t="shared" si="21"/>
        <v>0</v>
      </c>
      <c r="BJ23" s="81"/>
      <c r="BK23" s="478"/>
      <c r="BL23" s="478"/>
      <c r="BM23" s="81">
        <f t="shared" si="22"/>
        <v>0</v>
      </c>
      <c r="BN23" s="81"/>
      <c r="BO23" s="478"/>
      <c r="BP23" s="478"/>
      <c r="BQ23" s="81">
        <f t="shared" si="23"/>
        <v>0</v>
      </c>
      <c r="BR23" s="81"/>
      <c r="BS23" s="478"/>
      <c r="BT23" s="478"/>
      <c r="BU23" s="81">
        <f t="shared" si="24"/>
        <v>0</v>
      </c>
      <c r="BV23" s="81"/>
      <c r="BW23" s="478"/>
      <c r="BX23" s="478"/>
      <c r="BY23" s="95">
        <f t="shared" si="25"/>
        <v>0</v>
      </c>
      <c r="BZ23" s="471"/>
    </row>
    <row r="24" spans="1:78" ht="143.44999999999999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41</v>
      </c>
      <c r="G24" s="317">
        <f t="shared" si="2"/>
        <v>-41</v>
      </c>
      <c r="H24" s="255">
        <f t="shared" si="3"/>
        <v>41</v>
      </c>
      <c r="I24" s="251">
        <f t="shared" si="26"/>
        <v>41</v>
      </c>
      <c r="J24" s="326">
        <f t="shared" si="4"/>
        <v>0</v>
      </c>
      <c r="K24" s="464">
        <v>0</v>
      </c>
      <c r="L24" s="479">
        <v>5</v>
      </c>
      <c r="M24" s="81">
        <f t="shared" si="30"/>
        <v>-5</v>
      </c>
      <c r="N24" s="182">
        <v>5</v>
      </c>
      <c r="O24" s="234">
        <f t="shared" si="28"/>
        <v>5</v>
      </c>
      <c r="P24" s="464">
        <v>0</v>
      </c>
      <c r="Q24" s="479">
        <v>3</v>
      </c>
      <c r="R24" s="81">
        <f t="shared" si="5"/>
        <v>-3</v>
      </c>
      <c r="S24" s="182">
        <v>3</v>
      </c>
      <c r="T24" s="234">
        <f t="shared" si="6"/>
        <v>3</v>
      </c>
      <c r="U24" s="464">
        <v>0</v>
      </c>
      <c r="V24" s="479">
        <v>18</v>
      </c>
      <c r="W24" s="81">
        <f t="shared" si="7"/>
        <v>-18</v>
      </c>
      <c r="X24" s="182">
        <v>18</v>
      </c>
      <c r="Y24" s="234">
        <f t="shared" si="8"/>
        <v>18</v>
      </c>
      <c r="Z24" s="464">
        <v>0</v>
      </c>
      <c r="AA24" s="479">
        <v>5</v>
      </c>
      <c r="AB24" s="81">
        <f t="shared" si="9"/>
        <v>-5</v>
      </c>
      <c r="AC24" s="182">
        <v>5</v>
      </c>
      <c r="AD24" s="234">
        <f t="shared" si="10"/>
        <v>5</v>
      </c>
      <c r="AE24" s="464">
        <v>0</v>
      </c>
      <c r="AF24" s="479">
        <v>3</v>
      </c>
      <c r="AG24" s="81">
        <f t="shared" si="11"/>
        <v>-3</v>
      </c>
      <c r="AH24" s="182">
        <v>3</v>
      </c>
      <c r="AI24" s="234">
        <f t="shared" si="12"/>
        <v>3</v>
      </c>
      <c r="AJ24" s="464">
        <v>0</v>
      </c>
      <c r="AK24" s="479">
        <v>1</v>
      </c>
      <c r="AL24" s="81">
        <f t="shared" si="13"/>
        <v>-1</v>
      </c>
      <c r="AM24" s="182">
        <v>1</v>
      </c>
      <c r="AN24" s="234">
        <f t="shared" si="14"/>
        <v>1</v>
      </c>
      <c r="AO24" s="464">
        <v>0</v>
      </c>
      <c r="AP24" s="479">
        <v>4</v>
      </c>
      <c r="AQ24" s="81">
        <f t="shared" si="29"/>
        <v>-4</v>
      </c>
      <c r="AR24" s="182">
        <v>4</v>
      </c>
      <c r="AS24" s="234">
        <f t="shared" si="16"/>
        <v>4</v>
      </c>
      <c r="AT24" s="464">
        <v>0</v>
      </c>
      <c r="AU24" s="479">
        <v>2</v>
      </c>
      <c r="AV24" s="81">
        <f t="shared" si="17"/>
        <v>-2</v>
      </c>
      <c r="AW24" s="181">
        <v>2</v>
      </c>
      <c r="AX24" s="233">
        <f t="shared" si="18"/>
        <v>2</v>
      </c>
      <c r="AY24" s="485"/>
      <c r="AZ24" s="463"/>
      <c r="BA24" s="81">
        <f t="shared" si="19"/>
        <v>0</v>
      </c>
      <c r="BB24" s="81"/>
      <c r="BC24" s="475"/>
      <c r="BD24" s="475"/>
      <c r="BE24" s="81">
        <f t="shared" si="20"/>
        <v>0</v>
      </c>
      <c r="BF24" s="81"/>
      <c r="BG24" s="475"/>
      <c r="BH24" s="475"/>
      <c r="BI24" s="81">
        <f t="shared" si="21"/>
        <v>0</v>
      </c>
      <c r="BJ24" s="81"/>
      <c r="BK24" s="475"/>
      <c r="BL24" s="475"/>
      <c r="BM24" s="81">
        <f t="shared" si="22"/>
        <v>0</v>
      </c>
      <c r="BN24" s="81"/>
      <c r="BO24" s="475"/>
      <c r="BP24" s="475"/>
      <c r="BQ24" s="81">
        <f t="shared" si="23"/>
        <v>0</v>
      </c>
      <c r="BR24" s="81"/>
      <c r="BS24" s="475"/>
      <c r="BT24" s="475"/>
      <c r="BU24" s="81">
        <f t="shared" si="24"/>
        <v>0</v>
      </c>
      <c r="BV24" s="81"/>
      <c r="BW24" s="475"/>
      <c r="BX24" s="475"/>
      <c r="BY24" s="95">
        <f t="shared" si="25"/>
        <v>0</v>
      </c>
      <c r="BZ24" s="9"/>
    </row>
    <row r="25" spans="1:78" ht="132.6" customHeight="1" thickBot="1" x14ac:dyDescent="0.3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54</v>
      </c>
      <c r="G25" s="317">
        <f t="shared" si="2"/>
        <v>-54</v>
      </c>
      <c r="H25" s="255">
        <f t="shared" si="3"/>
        <v>54</v>
      </c>
      <c r="I25" s="251">
        <f t="shared" si="26"/>
        <v>54</v>
      </c>
      <c r="J25" s="326">
        <f t="shared" si="4"/>
        <v>0</v>
      </c>
      <c r="K25" s="464">
        <v>0</v>
      </c>
      <c r="L25" s="479">
        <v>3</v>
      </c>
      <c r="M25" s="81">
        <f t="shared" si="30"/>
        <v>-3</v>
      </c>
      <c r="N25" s="182">
        <v>3</v>
      </c>
      <c r="O25" s="234">
        <f t="shared" si="28"/>
        <v>3</v>
      </c>
      <c r="P25" s="464">
        <v>0</v>
      </c>
      <c r="Q25" s="479">
        <v>8</v>
      </c>
      <c r="R25" s="81">
        <f t="shared" si="5"/>
        <v>-8</v>
      </c>
      <c r="S25" s="182">
        <v>8</v>
      </c>
      <c r="T25" s="234">
        <f t="shared" si="6"/>
        <v>8</v>
      </c>
      <c r="U25" s="464">
        <v>0</v>
      </c>
      <c r="V25" s="479">
        <v>26</v>
      </c>
      <c r="W25" s="81">
        <f t="shared" si="7"/>
        <v>-26</v>
      </c>
      <c r="X25" s="182">
        <v>26</v>
      </c>
      <c r="Y25" s="234">
        <f t="shared" si="8"/>
        <v>26</v>
      </c>
      <c r="Z25" s="464">
        <v>0</v>
      </c>
      <c r="AA25" s="479">
        <v>9</v>
      </c>
      <c r="AB25" s="81">
        <f t="shared" si="9"/>
        <v>-9</v>
      </c>
      <c r="AC25" s="182">
        <v>9</v>
      </c>
      <c r="AD25" s="234">
        <f t="shared" si="10"/>
        <v>9</v>
      </c>
      <c r="AE25" s="464">
        <v>0</v>
      </c>
      <c r="AF25" s="479">
        <v>2</v>
      </c>
      <c r="AG25" s="81">
        <f t="shared" si="11"/>
        <v>-2</v>
      </c>
      <c r="AH25" s="182">
        <v>2</v>
      </c>
      <c r="AI25" s="234">
        <f t="shared" si="12"/>
        <v>2</v>
      </c>
      <c r="AJ25" s="464">
        <v>0</v>
      </c>
      <c r="AK25" s="479">
        <v>2</v>
      </c>
      <c r="AL25" s="81">
        <f t="shared" si="13"/>
        <v>-2</v>
      </c>
      <c r="AM25" s="182">
        <v>2</v>
      </c>
      <c r="AN25" s="234">
        <f t="shared" si="14"/>
        <v>2</v>
      </c>
      <c r="AO25" s="464">
        <v>0</v>
      </c>
      <c r="AP25" s="479">
        <v>2</v>
      </c>
      <c r="AQ25" s="81">
        <f t="shared" si="29"/>
        <v>-2</v>
      </c>
      <c r="AR25" s="182">
        <v>2</v>
      </c>
      <c r="AS25" s="234">
        <f t="shared" si="16"/>
        <v>2</v>
      </c>
      <c r="AT25" s="464">
        <v>0</v>
      </c>
      <c r="AU25" s="479">
        <v>2</v>
      </c>
      <c r="AV25" s="81">
        <f t="shared" si="17"/>
        <v>-2</v>
      </c>
      <c r="AW25" s="181">
        <v>2</v>
      </c>
      <c r="AX25" s="233">
        <f t="shared" si="18"/>
        <v>2</v>
      </c>
      <c r="AY25" s="485"/>
      <c r="AZ25" s="463"/>
      <c r="BA25" s="81">
        <f t="shared" si="19"/>
        <v>0</v>
      </c>
      <c r="BB25" s="81"/>
      <c r="BC25" s="478"/>
      <c r="BD25" s="478"/>
      <c r="BE25" s="81">
        <f t="shared" si="20"/>
        <v>0</v>
      </c>
      <c r="BF25" s="81"/>
      <c r="BG25" s="478"/>
      <c r="BH25" s="478"/>
      <c r="BI25" s="81">
        <f t="shared" si="21"/>
        <v>0</v>
      </c>
      <c r="BJ25" s="81"/>
      <c r="BK25" s="478"/>
      <c r="BL25" s="478"/>
      <c r="BM25" s="81">
        <f t="shared" si="22"/>
        <v>0</v>
      </c>
      <c r="BN25" s="81"/>
      <c r="BO25" s="478"/>
      <c r="BP25" s="478"/>
      <c r="BQ25" s="81">
        <f t="shared" si="23"/>
        <v>0</v>
      </c>
      <c r="BR25" s="81"/>
      <c r="BS25" s="478"/>
      <c r="BT25" s="478"/>
      <c r="BU25" s="81">
        <f t="shared" si="24"/>
        <v>0</v>
      </c>
      <c r="BV25" s="81"/>
      <c r="BW25" s="478"/>
      <c r="BX25" s="478"/>
      <c r="BY25" s="95">
        <f t="shared" si="25"/>
        <v>0</v>
      </c>
      <c r="BZ25" s="471"/>
    </row>
    <row r="26" spans="1:78" ht="82.15" customHeight="1" x14ac:dyDescent="0.25">
      <c r="A26" s="9">
        <v>24</v>
      </c>
      <c r="B26" s="138" t="s">
        <v>322</v>
      </c>
      <c r="C26" s="121" t="s">
        <v>52</v>
      </c>
      <c r="D26" s="122" t="s">
        <v>53</v>
      </c>
      <c r="E26" s="327">
        <f t="shared" si="0"/>
        <v>0</v>
      </c>
      <c r="F26" s="315">
        <f t="shared" si="1"/>
        <v>0</v>
      </c>
      <c r="G26" s="317">
        <f t="shared" si="2"/>
        <v>0</v>
      </c>
      <c r="H26" s="255">
        <f t="shared" si="3"/>
        <v>0</v>
      </c>
      <c r="I26" s="251">
        <f t="shared" si="26"/>
        <v>0</v>
      </c>
      <c r="J26" s="326">
        <f t="shared" si="4"/>
        <v>0</v>
      </c>
      <c r="K26" s="9">
        <v>0</v>
      </c>
      <c r="L26" s="13">
        <v>0</v>
      </c>
      <c r="M26" s="79">
        <f t="shared" si="30"/>
        <v>0</v>
      </c>
      <c r="N26" s="43">
        <v>0</v>
      </c>
      <c r="O26" s="232">
        <f t="shared" si="28"/>
        <v>0</v>
      </c>
      <c r="P26" s="9">
        <v>0</v>
      </c>
      <c r="Q26" s="15">
        <v>0</v>
      </c>
      <c r="R26" s="79">
        <f t="shared" si="5"/>
        <v>0</v>
      </c>
      <c r="S26" s="50">
        <v>0</v>
      </c>
      <c r="T26" s="233">
        <f t="shared" si="6"/>
        <v>0</v>
      </c>
      <c r="U26" s="9">
        <v>0</v>
      </c>
      <c r="V26" s="11">
        <v>0</v>
      </c>
      <c r="W26" s="79">
        <f t="shared" si="7"/>
        <v>0</v>
      </c>
      <c r="X26" s="11">
        <v>0</v>
      </c>
      <c r="Y26" s="232">
        <f t="shared" si="8"/>
        <v>0</v>
      </c>
      <c r="Z26" s="9">
        <v>0</v>
      </c>
      <c r="AA26" s="13">
        <v>0</v>
      </c>
      <c r="AB26" s="79">
        <f t="shared" si="9"/>
        <v>0</v>
      </c>
      <c r="AC26" s="50">
        <v>0</v>
      </c>
      <c r="AD26" s="232">
        <f t="shared" si="10"/>
        <v>0</v>
      </c>
      <c r="AE26" s="9">
        <v>0</v>
      </c>
      <c r="AF26" s="13">
        <v>0</v>
      </c>
      <c r="AG26" s="79">
        <f t="shared" si="11"/>
        <v>0</v>
      </c>
      <c r="AH26" s="11">
        <v>0</v>
      </c>
      <c r="AI26" s="232">
        <f t="shared" si="12"/>
        <v>0</v>
      </c>
      <c r="AJ26" s="9">
        <v>0</v>
      </c>
      <c r="AK26" s="13">
        <v>0</v>
      </c>
      <c r="AL26" s="79">
        <f t="shared" si="13"/>
        <v>0</v>
      </c>
      <c r="AM26" s="11">
        <v>0</v>
      </c>
      <c r="AN26" s="232">
        <f t="shared" si="14"/>
        <v>0</v>
      </c>
      <c r="AO26" s="9">
        <v>0</v>
      </c>
      <c r="AP26" s="13">
        <v>0</v>
      </c>
      <c r="AQ26" s="79">
        <f t="shared" si="29"/>
        <v>0</v>
      </c>
      <c r="AR26" s="11">
        <v>0</v>
      </c>
      <c r="AS26" s="232">
        <f t="shared" si="16"/>
        <v>0</v>
      </c>
      <c r="AT26" s="9">
        <v>0</v>
      </c>
      <c r="AU26" s="13">
        <v>0</v>
      </c>
      <c r="AV26" s="79">
        <f t="shared" si="17"/>
        <v>0</v>
      </c>
      <c r="AW26" s="11">
        <v>0</v>
      </c>
      <c r="AX26" s="232">
        <f t="shared" si="18"/>
        <v>0</v>
      </c>
      <c r="AY26" s="13"/>
      <c r="AZ26" s="77"/>
      <c r="BA26" s="79">
        <f t="shared" si="19"/>
        <v>0</v>
      </c>
      <c r="BB26" s="77"/>
      <c r="BC26" s="77"/>
      <c r="BD26" s="78"/>
      <c r="BE26" s="79">
        <f t="shared" si="20"/>
        <v>0</v>
      </c>
      <c r="BF26" s="79"/>
      <c r="BG26" s="79"/>
      <c r="BH26" s="79"/>
      <c r="BI26" s="79">
        <f t="shared" si="21"/>
        <v>0</v>
      </c>
      <c r="BJ26" s="79"/>
      <c r="BK26" s="79"/>
      <c r="BL26" s="79"/>
      <c r="BM26" s="79">
        <f t="shared" si="22"/>
        <v>0</v>
      </c>
      <c r="BN26" s="79"/>
      <c r="BO26" s="79"/>
      <c r="BP26" s="79"/>
      <c r="BQ26" s="79">
        <f t="shared" si="23"/>
        <v>0</v>
      </c>
      <c r="BR26" s="79"/>
      <c r="BS26" s="79"/>
      <c r="BT26" s="79"/>
      <c r="BU26" s="79">
        <f t="shared" si="24"/>
        <v>0</v>
      </c>
      <c r="BV26" s="79"/>
      <c r="BW26" s="79"/>
      <c r="BX26" s="79"/>
      <c r="BY26" s="79">
        <f t="shared" si="25"/>
        <v>0</v>
      </c>
      <c r="BZ26" s="9"/>
    </row>
    <row r="27" spans="1:78" ht="45.6" customHeight="1" thickBot="1" x14ac:dyDescent="0.3">
      <c r="A27" s="471">
        <v>25</v>
      </c>
      <c r="B27" s="25" t="s">
        <v>54</v>
      </c>
      <c r="C27" s="26">
        <v>10</v>
      </c>
      <c r="D27" s="26">
        <v>15</v>
      </c>
      <c r="E27" s="327">
        <f t="shared" si="0"/>
        <v>0</v>
      </c>
      <c r="F27" s="315">
        <f t="shared" si="1"/>
        <v>18</v>
      </c>
      <c r="G27" s="317">
        <f t="shared" si="2"/>
        <v>-18</v>
      </c>
      <c r="H27" s="255">
        <f t="shared" si="3"/>
        <v>18</v>
      </c>
      <c r="I27" s="251">
        <f t="shared" si="26"/>
        <v>18</v>
      </c>
      <c r="J27" s="326">
        <f t="shared" si="4"/>
        <v>0</v>
      </c>
      <c r="K27" s="9">
        <v>0</v>
      </c>
      <c r="L27" s="13">
        <v>2</v>
      </c>
      <c r="M27" s="79">
        <f t="shared" si="30"/>
        <v>-2</v>
      </c>
      <c r="N27" s="181">
        <v>2</v>
      </c>
      <c r="O27" s="232">
        <f t="shared" si="28"/>
        <v>2</v>
      </c>
      <c r="P27" s="9">
        <v>0</v>
      </c>
      <c r="Q27" s="15">
        <v>1</v>
      </c>
      <c r="R27" s="79">
        <f t="shared" si="5"/>
        <v>-1</v>
      </c>
      <c r="S27" s="182">
        <v>1</v>
      </c>
      <c r="T27" s="233">
        <f t="shared" si="6"/>
        <v>1</v>
      </c>
      <c r="U27" s="9">
        <v>0</v>
      </c>
      <c r="V27" s="11">
        <v>7</v>
      </c>
      <c r="W27" s="79">
        <f t="shared" si="7"/>
        <v>-7</v>
      </c>
      <c r="X27" s="181">
        <v>7</v>
      </c>
      <c r="Y27" s="232">
        <f t="shared" si="8"/>
        <v>7</v>
      </c>
      <c r="Z27" s="9">
        <v>0</v>
      </c>
      <c r="AA27" s="13">
        <v>2</v>
      </c>
      <c r="AB27" s="79">
        <f t="shared" si="9"/>
        <v>-2</v>
      </c>
      <c r="AC27" s="182">
        <v>2</v>
      </c>
      <c r="AD27" s="232">
        <f t="shared" si="10"/>
        <v>2</v>
      </c>
      <c r="AE27" s="9">
        <v>0</v>
      </c>
      <c r="AF27" s="13">
        <v>2</v>
      </c>
      <c r="AG27" s="79">
        <f t="shared" si="11"/>
        <v>-2</v>
      </c>
      <c r="AH27" s="181">
        <v>2</v>
      </c>
      <c r="AI27" s="232">
        <f t="shared" si="12"/>
        <v>2</v>
      </c>
      <c r="AJ27" s="9">
        <v>0</v>
      </c>
      <c r="AK27" s="13">
        <v>1</v>
      </c>
      <c r="AL27" s="79">
        <f t="shared" si="13"/>
        <v>-1</v>
      </c>
      <c r="AM27" s="181">
        <v>1</v>
      </c>
      <c r="AN27" s="232">
        <f t="shared" si="14"/>
        <v>1</v>
      </c>
      <c r="AO27" s="9">
        <v>0</v>
      </c>
      <c r="AP27" s="13">
        <v>2</v>
      </c>
      <c r="AQ27" s="79">
        <f t="shared" si="29"/>
        <v>-2</v>
      </c>
      <c r="AR27" s="181">
        <v>2</v>
      </c>
      <c r="AS27" s="232">
        <f t="shared" si="16"/>
        <v>2</v>
      </c>
      <c r="AT27" s="9">
        <v>0</v>
      </c>
      <c r="AU27" s="13">
        <v>1</v>
      </c>
      <c r="AV27" s="79">
        <f t="shared" si="17"/>
        <v>-1</v>
      </c>
      <c r="AW27" s="181">
        <v>1</v>
      </c>
      <c r="AX27" s="232">
        <f t="shared" si="18"/>
        <v>1</v>
      </c>
      <c r="AY27" s="13"/>
      <c r="AZ27" s="77"/>
      <c r="BA27" s="79">
        <f t="shared" si="19"/>
        <v>0</v>
      </c>
      <c r="BB27" s="77"/>
      <c r="BC27" s="77"/>
      <c r="BD27" s="78"/>
      <c r="BE27" s="79">
        <f t="shared" si="20"/>
        <v>0</v>
      </c>
      <c r="BF27" s="79"/>
      <c r="BG27" s="79"/>
      <c r="BH27" s="79"/>
      <c r="BI27" s="79">
        <f t="shared" si="21"/>
        <v>0</v>
      </c>
      <c r="BJ27" s="79"/>
      <c r="BK27" s="79"/>
      <c r="BL27" s="79"/>
      <c r="BM27" s="79">
        <f t="shared" si="22"/>
        <v>0</v>
      </c>
      <c r="BN27" s="79"/>
      <c r="BO27" s="79"/>
      <c r="BP27" s="79"/>
      <c r="BQ27" s="79">
        <f t="shared" si="23"/>
        <v>0</v>
      </c>
      <c r="BR27" s="79"/>
      <c r="BS27" s="79"/>
      <c r="BT27" s="79"/>
      <c r="BU27" s="79">
        <f t="shared" si="24"/>
        <v>0</v>
      </c>
      <c r="BV27" s="79"/>
      <c r="BW27" s="79"/>
      <c r="BX27" s="79"/>
      <c r="BY27" s="79">
        <f t="shared" si="25"/>
        <v>0</v>
      </c>
      <c r="BZ27" s="471"/>
    </row>
    <row r="28" spans="1:78" ht="92.45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0"/>
        <v>0</v>
      </c>
      <c r="F28" s="315">
        <f t="shared" si="1"/>
        <v>0</v>
      </c>
      <c r="G28" s="317">
        <f t="shared" si="2"/>
        <v>0</v>
      </c>
      <c r="H28" s="255">
        <f t="shared" si="3"/>
        <v>0</v>
      </c>
      <c r="I28" s="251">
        <f t="shared" si="26"/>
        <v>0</v>
      </c>
      <c r="J28" s="326">
        <f t="shared" si="4"/>
        <v>0</v>
      </c>
      <c r="K28" s="9">
        <v>0</v>
      </c>
      <c r="L28" s="13">
        <v>0</v>
      </c>
      <c r="M28" s="79">
        <f t="shared" si="30"/>
        <v>0</v>
      </c>
      <c r="N28" s="43">
        <v>0</v>
      </c>
      <c r="O28" s="232">
        <f t="shared" si="28"/>
        <v>0</v>
      </c>
      <c r="P28" s="9">
        <v>0</v>
      </c>
      <c r="Q28" s="15">
        <v>0</v>
      </c>
      <c r="R28" s="79">
        <f t="shared" si="5"/>
        <v>0</v>
      </c>
      <c r="S28" s="50">
        <v>0</v>
      </c>
      <c r="T28" s="233">
        <f t="shared" si="6"/>
        <v>0</v>
      </c>
      <c r="U28" s="9">
        <v>0</v>
      </c>
      <c r="V28" s="11">
        <v>0</v>
      </c>
      <c r="W28" s="79">
        <f t="shared" si="7"/>
        <v>0</v>
      </c>
      <c r="X28" s="11">
        <v>0</v>
      </c>
      <c r="Y28" s="232">
        <f t="shared" si="8"/>
        <v>0</v>
      </c>
      <c r="Z28" s="9">
        <v>0</v>
      </c>
      <c r="AA28" s="13">
        <v>0</v>
      </c>
      <c r="AB28" s="79">
        <f t="shared" si="9"/>
        <v>0</v>
      </c>
      <c r="AC28" s="50">
        <v>0</v>
      </c>
      <c r="AD28" s="232">
        <f t="shared" si="10"/>
        <v>0</v>
      </c>
      <c r="AE28" s="9">
        <v>0</v>
      </c>
      <c r="AF28" s="13">
        <v>0</v>
      </c>
      <c r="AG28" s="79">
        <f t="shared" si="11"/>
        <v>0</v>
      </c>
      <c r="AH28" s="11">
        <v>0</v>
      </c>
      <c r="AI28" s="232">
        <f t="shared" si="12"/>
        <v>0</v>
      </c>
      <c r="AJ28" s="9">
        <v>0</v>
      </c>
      <c r="AK28" s="13">
        <v>0</v>
      </c>
      <c r="AL28" s="79">
        <f t="shared" si="13"/>
        <v>0</v>
      </c>
      <c r="AM28" s="11">
        <v>0</v>
      </c>
      <c r="AN28" s="232">
        <f t="shared" si="14"/>
        <v>0</v>
      </c>
      <c r="AO28" s="9">
        <v>0</v>
      </c>
      <c r="AP28" s="13">
        <v>0</v>
      </c>
      <c r="AQ28" s="79">
        <f t="shared" si="29"/>
        <v>0</v>
      </c>
      <c r="AR28" s="11">
        <v>0</v>
      </c>
      <c r="AS28" s="232">
        <f t="shared" si="16"/>
        <v>0</v>
      </c>
      <c r="AT28" s="9">
        <v>0</v>
      </c>
      <c r="AU28" s="13">
        <v>0</v>
      </c>
      <c r="AV28" s="79">
        <f t="shared" si="17"/>
        <v>0</v>
      </c>
      <c r="AW28" s="11">
        <v>0</v>
      </c>
      <c r="AX28" s="232">
        <f t="shared" si="18"/>
        <v>0</v>
      </c>
      <c r="AY28" s="13"/>
      <c r="AZ28" s="77"/>
      <c r="BA28" s="79">
        <f t="shared" si="19"/>
        <v>0</v>
      </c>
      <c r="BB28" s="77"/>
      <c r="BC28" s="77"/>
      <c r="BD28" s="78"/>
      <c r="BE28" s="79">
        <f t="shared" si="20"/>
        <v>0</v>
      </c>
      <c r="BF28" s="79"/>
      <c r="BG28" s="79"/>
      <c r="BH28" s="79"/>
      <c r="BI28" s="79">
        <f t="shared" si="21"/>
        <v>0</v>
      </c>
      <c r="BJ28" s="79"/>
      <c r="BK28" s="79"/>
      <c r="BL28" s="79"/>
      <c r="BM28" s="79">
        <f t="shared" si="22"/>
        <v>0</v>
      </c>
      <c r="BN28" s="79"/>
      <c r="BO28" s="79"/>
      <c r="BP28" s="79"/>
      <c r="BQ28" s="79">
        <f t="shared" si="23"/>
        <v>0</v>
      </c>
      <c r="BR28" s="79"/>
      <c r="BS28" s="79"/>
      <c r="BT28" s="79"/>
      <c r="BU28" s="79">
        <f t="shared" si="24"/>
        <v>0</v>
      </c>
      <c r="BV28" s="79"/>
      <c r="BW28" s="79"/>
      <c r="BX28" s="79"/>
      <c r="BY28" s="79">
        <f t="shared" si="25"/>
        <v>0</v>
      </c>
      <c r="BZ28" s="9"/>
    </row>
    <row r="29" spans="1:78" ht="78.599999999999994" customHeight="1" thickBot="1" x14ac:dyDescent="0.3">
      <c r="A29" s="471">
        <v>27</v>
      </c>
      <c r="B29" s="25" t="s">
        <v>55</v>
      </c>
      <c r="C29" s="26">
        <v>6</v>
      </c>
      <c r="D29" s="26">
        <v>10</v>
      </c>
      <c r="E29" s="327">
        <f t="shared" si="0"/>
        <v>0</v>
      </c>
      <c r="F29" s="315">
        <f t="shared" si="1"/>
        <v>17</v>
      </c>
      <c r="G29" s="317">
        <f t="shared" si="2"/>
        <v>-17</v>
      </c>
      <c r="H29" s="255">
        <f t="shared" si="3"/>
        <v>17</v>
      </c>
      <c r="I29" s="251">
        <f t="shared" si="26"/>
        <v>17</v>
      </c>
      <c r="J29" s="326">
        <f t="shared" si="4"/>
        <v>0</v>
      </c>
      <c r="K29" s="124">
        <v>0</v>
      </c>
      <c r="L29" s="75">
        <v>2</v>
      </c>
      <c r="M29" s="79">
        <f t="shared" si="30"/>
        <v>-2</v>
      </c>
      <c r="N29" s="181">
        <v>2</v>
      </c>
      <c r="O29" s="233">
        <f t="shared" si="28"/>
        <v>2</v>
      </c>
      <c r="P29" s="124">
        <v>0</v>
      </c>
      <c r="Q29" s="75">
        <v>1</v>
      </c>
      <c r="R29" s="79">
        <f t="shared" si="5"/>
        <v>-1</v>
      </c>
      <c r="S29" s="181">
        <v>1</v>
      </c>
      <c r="T29" s="233">
        <f t="shared" si="6"/>
        <v>1</v>
      </c>
      <c r="U29" s="124">
        <v>0</v>
      </c>
      <c r="V29" s="75">
        <v>6</v>
      </c>
      <c r="W29" s="79">
        <f t="shared" si="7"/>
        <v>-6</v>
      </c>
      <c r="X29" s="181">
        <v>6</v>
      </c>
      <c r="Y29" s="233">
        <f t="shared" si="8"/>
        <v>6</v>
      </c>
      <c r="Z29" s="124">
        <v>0</v>
      </c>
      <c r="AA29" s="75">
        <v>2</v>
      </c>
      <c r="AB29" s="79">
        <f t="shared" si="9"/>
        <v>-2</v>
      </c>
      <c r="AC29" s="181">
        <v>2</v>
      </c>
      <c r="AD29" s="233">
        <f t="shared" si="10"/>
        <v>2</v>
      </c>
      <c r="AE29" s="124">
        <v>0</v>
      </c>
      <c r="AF29" s="75">
        <v>2</v>
      </c>
      <c r="AG29" s="79">
        <f t="shared" si="11"/>
        <v>-2</v>
      </c>
      <c r="AH29" s="181">
        <v>2</v>
      </c>
      <c r="AI29" s="233">
        <f t="shared" si="12"/>
        <v>2</v>
      </c>
      <c r="AJ29" s="124">
        <v>0</v>
      </c>
      <c r="AK29" s="75">
        <v>1</v>
      </c>
      <c r="AL29" s="79">
        <f t="shared" si="13"/>
        <v>-1</v>
      </c>
      <c r="AM29" s="181">
        <v>1</v>
      </c>
      <c r="AN29" s="233">
        <f t="shared" si="14"/>
        <v>1</v>
      </c>
      <c r="AO29" s="124">
        <v>0</v>
      </c>
      <c r="AP29" s="75">
        <v>2</v>
      </c>
      <c r="AQ29" s="79">
        <f t="shared" si="29"/>
        <v>-2</v>
      </c>
      <c r="AR29" s="181">
        <v>2</v>
      </c>
      <c r="AS29" s="233">
        <f t="shared" si="16"/>
        <v>2</v>
      </c>
      <c r="AT29" s="124">
        <v>0</v>
      </c>
      <c r="AU29" s="75">
        <v>1</v>
      </c>
      <c r="AV29" s="79">
        <f t="shared" si="17"/>
        <v>-1</v>
      </c>
      <c r="AW29" s="181">
        <v>1</v>
      </c>
      <c r="AX29" s="233">
        <f t="shared" si="18"/>
        <v>1</v>
      </c>
      <c r="AY29" s="123"/>
      <c r="AZ29" s="83"/>
      <c r="BA29" s="79">
        <f t="shared" si="19"/>
        <v>0</v>
      </c>
      <c r="BB29" s="79"/>
      <c r="BC29" s="110"/>
      <c r="BD29" s="110"/>
      <c r="BE29" s="79">
        <f t="shared" si="20"/>
        <v>0</v>
      </c>
      <c r="BF29" s="79"/>
      <c r="BG29" s="84"/>
      <c r="BH29" s="84"/>
      <c r="BI29" s="79">
        <f t="shared" si="21"/>
        <v>0</v>
      </c>
      <c r="BJ29" s="79"/>
      <c r="BK29" s="84"/>
      <c r="BL29" s="84"/>
      <c r="BM29" s="79">
        <f t="shared" si="22"/>
        <v>0</v>
      </c>
      <c r="BN29" s="79"/>
      <c r="BO29" s="84"/>
      <c r="BP29" s="84"/>
      <c r="BQ29" s="79">
        <f t="shared" si="23"/>
        <v>0</v>
      </c>
      <c r="BR29" s="79"/>
      <c r="BS29" s="84"/>
      <c r="BT29" s="84"/>
      <c r="BU29" s="79">
        <f t="shared" si="24"/>
        <v>0</v>
      </c>
      <c r="BV29" s="79"/>
      <c r="BW29" s="84"/>
      <c r="BX29" s="84"/>
      <c r="BY29" s="79">
        <f t="shared" si="25"/>
        <v>0</v>
      </c>
      <c r="BZ29" s="471"/>
    </row>
    <row r="30" spans="1:78" ht="97.15" customHeight="1" thickBot="1" x14ac:dyDescent="0.3">
      <c r="A30" s="9">
        <v>28</v>
      </c>
      <c r="B30" s="25" t="s">
        <v>56</v>
      </c>
      <c r="C30" s="26">
        <v>6</v>
      </c>
      <c r="D30" s="26">
        <v>10</v>
      </c>
      <c r="E30" s="327">
        <f t="shared" si="0"/>
        <v>0</v>
      </c>
      <c r="F30" s="315">
        <f t="shared" si="1"/>
        <v>21</v>
      </c>
      <c r="G30" s="317">
        <f t="shared" si="2"/>
        <v>-21</v>
      </c>
      <c r="H30" s="255">
        <f t="shared" si="3"/>
        <v>21</v>
      </c>
      <c r="I30" s="270">
        <f t="shared" si="26"/>
        <v>21</v>
      </c>
      <c r="J30" s="360">
        <f t="shared" si="4"/>
        <v>0</v>
      </c>
      <c r="K30" s="169">
        <v>0</v>
      </c>
      <c r="L30" s="170">
        <v>2</v>
      </c>
      <c r="M30" s="256">
        <f t="shared" si="30"/>
        <v>-2</v>
      </c>
      <c r="N30" s="235">
        <v>2</v>
      </c>
      <c r="O30" s="236">
        <f t="shared" si="28"/>
        <v>2</v>
      </c>
      <c r="P30" s="169">
        <v>0</v>
      </c>
      <c r="Q30" s="170">
        <v>2</v>
      </c>
      <c r="R30" s="256">
        <f t="shared" si="5"/>
        <v>-2</v>
      </c>
      <c r="S30" s="235">
        <v>2</v>
      </c>
      <c r="T30" s="236">
        <f t="shared" si="6"/>
        <v>2</v>
      </c>
      <c r="U30" s="169">
        <v>0</v>
      </c>
      <c r="V30" s="170">
        <v>8</v>
      </c>
      <c r="W30" s="256">
        <f t="shared" si="7"/>
        <v>-8</v>
      </c>
      <c r="X30" s="235">
        <v>8</v>
      </c>
      <c r="Y30" s="236">
        <f t="shared" si="8"/>
        <v>8</v>
      </c>
      <c r="Z30" s="169">
        <v>0</v>
      </c>
      <c r="AA30" s="170">
        <v>3</v>
      </c>
      <c r="AB30" s="256">
        <f t="shared" si="9"/>
        <v>-3</v>
      </c>
      <c r="AC30" s="235">
        <v>3</v>
      </c>
      <c r="AD30" s="236">
        <f t="shared" si="10"/>
        <v>3</v>
      </c>
      <c r="AE30" s="169">
        <v>0</v>
      </c>
      <c r="AF30" s="170">
        <v>2</v>
      </c>
      <c r="AG30" s="256">
        <f t="shared" si="11"/>
        <v>-2</v>
      </c>
      <c r="AH30" s="235">
        <v>2</v>
      </c>
      <c r="AI30" s="236">
        <f t="shared" si="12"/>
        <v>2</v>
      </c>
      <c r="AJ30" s="169">
        <v>0</v>
      </c>
      <c r="AK30" s="170">
        <v>1</v>
      </c>
      <c r="AL30" s="256">
        <f t="shared" si="13"/>
        <v>-1</v>
      </c>
      <c r="AM30" s="235">
        <v>1</v>
      </c>
      <c r="AN30" s="236">
        <f t="shared" si="14"/>
        <v>1</v>
      </c>
      <c r="AO30" s="169">
        <v>0</v>
      </c>
      <c r="AP30" s="170">
        <v>2</v>
      </c>
      <c r="AQ30" s="256">
        <f t="shared" si="29"/>
        <v>-2</v>
      </c>
      <c r="AR30" s="235">
        <v>2</v>
      </c>
      <c r="AS30" s="236">
        <f t="shared" si="16"/>
        <v>2</v>
      </c>
      <c r="AT30" s="169">
        <v>0</v>
      </c>
      <c r="AU30" s="170">
        <v>1</v>
      </c>
      <c r="AV30" s="256">
        <f t="shared" si="17"/>
        <v>-1</v>
      </c>
      <c r="AW30" s="235">
        <v>1</v>
      </c>
      <c r="AX30" s="236">
        <f t="shared" si="18"/>
        <v>1</v>
      </c>
      <c r="AY30" s="183"/>
      <c r="AZ30" s="107"/>
      <c r="BA30" s="79">
        <f t="shared" si="19"/>
        <v>0</v>
      </c>
      <c r="BB30" s="79"/>
      <c r="BC30" s="451"/>
      <c r="BD30" s="451"/>
      <c r="BE30" s="79">
        <f t="shared" si="20"/>
        <v>0</v>
      </c>
      <c r="BF30" s="79"/>
      <c r="BG30" s="451"/>
      <c r="BH30" s="451"/>
      <c r="BI30" s="79">
        <f t="shared" si="21"/>
        <v>0</v>
      </c>
      <c r="BJ30" s="79"/>
      <c r="BK30" s="451"/>
      <c r="BL30" s="451"/>
      <c r="BM30" s="79">
        <f t="shared" si="22"/>
        <v>0</v>
      </c>
      <c r="BN30" s="79"/>
      <c r="BO30" s="451"/>
      <c r="BP30" s="451"/>
      <c r="BQ30" s="79">
        <f t="shared" si="23"/>
        <v>0</v>
      </c>
      <c r="BR30" s="79"/>
      <c r="BS30" s="451"/>
      <c r="BT30" s="451"/>
      <c r="BU30" s="79">
        <f t="shared" si="24"/>
        <v>0</v>
      </c>
      <c r="BV30" s="79"/>
      <c r="BW30" s="451"/>
      <c r="BX30" s="451"/>
      <c r="BY30" s="79">
        <f t="shared" si="25"/>
        <v>0</v>
      </c>
      <c r="BZ30" s="9"/>
    </row>
    <row r="31" spans="1:78" ht="45.6" customHeight="1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</row>
    <row r="32" spans="1:78" ht="45.6" customHeight="1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</row>
    <row r="33" spans="1:78" ht="45.6" customHeight="1" x14ac:dyDescent="0.25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</row>
    <row r="34" spans="1:78" ht="45.6" customHeight="1" x14ac:dyDescent="0.25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</row>
    <row r="35" spans="1:78" ht="45.6" customHeight="1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</row>
    <row r="36" spans="1:78" ht="45.6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ht="45.6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ht="45.6" customHeight="1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ht="45.6" customHeigh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ht="45.6" customHeight="1" x14ac:dyDescent="0.25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ht="45.6" customHeight="1" x14ac:dyDescent="0.2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ht="45.6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</sheetData>
  <sheetProtection password="C611" sheet="1" objects="1" scenarios="1" selectLockedCells="1" selectUnlockedCells="1"/>
  <customSheetViews>
    <customSheetView guid="{F2E46030-49F3-46E6-9036-40A255D924CC}" scale="8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B28" sqref="B28"/>
      <pageMargins left="0.7" right="0.7" top="0.75" bottom="0.75" header="0.3" footer="0.3"/>
    </customSheetView>
    <customSheetView guid="{1F1E3F11-2EEF-4BC4-A39B-8CB5D2CF0C2F}" scale="80">
      <selection activeCell="M9" sqref="M9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80">
      <pane xSplit="9" ySplit="2" topLeftCell="J12" activePane="bottomRight" state="frozen"/>
      <selection pane="bottomRight" activeCell="A20" sqref="A20:XFD20"/>
      <pageMargins left="0.7" right="0.7" top="0.75" bottom="0.75" header="0.3" footer="0.3"/>
    </customSheetView>
    <customSheetView guid="{9CEE0026-06FE-43C5-B7E2-4C27C1B1B851}" scale="80">
      <pane xSplit="9" ySplit="2" topLeftCell="J21" activePane="bottomRight" state="frozen"/>
      <selection pane="bottomRight" activeCell="B25" sqref="B25"/>
      <pageMargins left="0.7" right="0.7" top="0.75" bottom="0.75" header="0.3" footer="0.3"/>
    </customSheetView>
  </customSheetViews>
  <mergeCells count="18">
    <mergeCell ref="BC1:BF1"/>
    <mergeCell ref="A1:D1"/>
    <mergeCell ref="AY1:BB1"/>
    <mergeCell ref="J1:J2"/>
    <mergeCell ref="K1:O1"/>
    <mergeCell ref="P1:T1"/>
    <mergeCell ref="U1:Y1"/>
    <mergeCell ref="AT1:AX1"/>
    <mergeCell ref="E1:I1"/>
    <mergeCell ref="Z1:AD1"/>
    <mergeCell ref="AE1:AI1"/>
    <mergeCell ref="AJ1:AN1"/>
    <mergeCell ref="AO1:AS1"/>
    <mergeCell ref="BG1:BJ1"/>
    <mergeCell ref="BK1:BN1"/>
    <mergeCell ref="BO1:BR1"/>
    <mergeCell ref="BS1:BV1"/>
    <mergeCell ref="BW1:BZ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5" sqref="B25"/>
    </sheetView>
  </sheetViews>
  <sheetFormatPr defaultRowHeight="37.15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style="89" customWidth="1"/>
    <col min="7" max="9" width="5.7109375" style="89" customWidth="1"/>
    <col min="10" max="10" width="14.140625" style="89" bestFit="1" customWidth="1"/>
    <col min="11" max="12" width="5" style="89" customWidth="1"/>
    <col min="13" max="13" width="5.7109375" style="89" customWidth="1"/>
    <col min="14" max="15" width="5.7109375" style="69" customWidth="1"/>
    <col min="16" max="22" width="5.7109375" style="89" customWidth="1"/>
    <col min="23" max="25" width="5.28515625" style="89" customWidth="1"/>
    <col min="26" max="26" width="4.7109375" style="89" customWidth="1"/>
    <col min="27" max="27" width="5.85546875" style="89" customWidth="1"/>
    <col min="28" max="30" width="5.7109375" style="89" customWidth="1"/>
    <col min="31" max="31" width="6.28515625" style="89" customWidth="1"/>
    <col min="32" max="32" width="5.42578125" style="89" customWidth="1"/>
    <col min="33" max="37" width="5.28515625" style="89" customWidth="1"/>
    <col min="38" max="40" width="4.5703125" style="89" customWidth="1"/>
    <col min="41" max="42" width="5.42578125" style="89" customWidth="1"/>
    <col min="43" max="45" width="5.28515625" style="89" customWidth="1"/>
    <col min="46" max="47" width="5.5703125" style="89" customWidth="1"/>
    <col min="48" max="51" width="5.140625" style="89" customWidth="1"/>
    <col min="52" max="53" width="5" style="89" customWidth="1"/>
    <col min="54" max="54" width="5.85546875" style="89" customWidth="1"/>
    <col min="55" max="55" width="5.28515625" style="89" customWidth="1"/>
    <col min="56" max="57" width="5.42578125" style="89" customWidth="1"/>
    <col min="58" max="59" width="5.42578125" customWidth="1"/>
    <col min="60" max="61" width="5.5703125" customWidth="1"/>
    <col min="62" max="66" width="5.42578125" customWidth="1"/>
    <col min="67" max="67" width="6.7109375" customWidth="1"/>
    <col min="68" max="69" width="5.85546875" customWidth="1"/>
    <col min="70" max="71" width="5.42578125" customWidth="1"/>
    <col min="72" max="73" width="6.140625" customWidth="1"/>
    <col min="74" max="75" width="5.42578125" customWidth="1"/>
    <col min="76" max="77" width="5.85546875" customWidth="1"/>
  </cols>
  <sheetData>
    <row r="1" spans="1:82" ht="37.15" customHeight="1" thickBot="1" x14ac:dyDescent="0.3">
      <c r="A1" s="676" t="s">
        <v>0</v>
      </c>
      <c r="B1" s="677"/>
      <c r="C1" s="677"/>
      <c r="D1" s="678"/>
      <c r="E1" s="667" t="s">
        <v>228</v>
      </c>
      <c r="F1" s="668"/>
      <c r="G1" s="668"/>
      <c r="H1" s="668"/>
      <c r="I1" s="669"/>
      <c r="J1" s="665" t="s">
        <v>359</v>
      </c>
      <c r="K1" s="654" t="s">
        <v>229</v>
      </c>
      <c r="L1" s="655"/>
      <c r="M1" s="655"/>
      <c r="N1" s="655"/>
      <c r="O1" s="656"/>
      <c r="P1" s="654" t="s">
        <v>230</v>
      </c>
      <c r="Q1" s="655"/>
      <c r="R1" s="655"/>
      <c r="S1" s="655"/>
      <c r="T1" s="656"/>
      <c r="U1" s="673" t="s">
        <v>231</v>
      </c>
      <c r="V1" s="674"/>
      <c r="W1" s="674"/>
      <c r="X1" s="674"/>
      <c r="Y1" s="675"/>
      <c r="Z1" s="683" t="s">
        <v>232</v>
      </c>
      <c r="AA1" s="684"/>
      <c r="AB1" s="684"/>
      <c r="AC1" s="684"/>
      <c r="AD1" s="685"/>
      <c r="AE1" s="673" t="s">
        <v>233</v>
      </c>
      <c r="AF1" s="674"/>
      <c r="AG1" s="674"/>
      <c r="AH1" s="674"/>
      <c r="AI1" s="675"/>
      <c r="AJ1" s="673" t="s">
        <v>234</v>
      </c>
      <c r="AK1" s="674"/>
      <c r="AL1" s="674"/>
      <c r="AM1" s="674"/>
      <c r="AN1" s="675"/>
      <c r="AO1" s="654" t="s">
        <v>235</v>
      </c>
      <c r="AP1" s="655"/>
      <c r="AQ1" s="655"/>
      <c r="AR1" s="655"/>
      <c r="AS1" s="656"/>
      <c r="AT1" s="655" t="s">
        <v>80</v>
      </c>
      <c r="AU1" s="655"/>
      <c r="AV1" s="655"/>
      <c r="AW1" s="656"/>
      <c r="AX1" s="654" t="s">
        <v>81</v>
      </c>
      <c r="AY1" s="655"/>
      <c r="AZ1" s="655"/>
      <c r="BA1" s="656"/>
      <c r="BB1" s="673" t="s">
        <v>82</v>
      </c>
      <c r="BC1" s="674"/>
      <c r="BD1" s="674"/>
      <c r="BE1" s="675"/>
      <c r="BF1" s="654" t="s">
        <v>83</v>
      </c>
      <c r="BG1" s="655"/>
      <c r="BH1" s="655"/>
      <c r="BI1" s="656"/>
      <c r="BJ1" s="673" t="s">
        <v>70</v>
      </c>
      <c r="BK1" s="674"/>
      <c r="BL1" s="674"/>
      <c r="BM1" s="675"/>
      <c r="BN1" s="673" t="s">
        <v>71</v>
      </c>
      <c r="BO1" s="674"/>
      <c r="BP1" s="674"/>
      <c r="BQ1" s="675"/>
      <c r="BR1" s="654" t="s">
        <v>15</v>
      </c>
      <c r="BS1" s="655"/>
      <c r="BT1" s="655"/>
      <c r="BU1" s="656"/>
      <c r="BV1" s="654" t="s">
        <v>16</v>
      </c>
      <c r="BW1" s="655"/>
      <c r="BX1" s="655"/>
      <c r="BY1" s="656"/>
    </row>
    <row r="2" spans="1:82" ht="37.15" customHeight="1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140" t="s">
        <v>21</v>
      </c>
      <c r="F2" s="140" t="s">
        <v>22</v>
      </c>
      <c r="G2" s="268" t="s">
        <v>23</v>
      </c>
      <c r="H2" s="140" t="s">
        <v>24</v>
      </c>
      <c r="I2" s="268" t="s">
        <v>365</v>
      </c>
      <c r="J2" s="666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7" t="s">
        <v>21</v>
      </c>
      <c r="AU2" s="4" t="s">
        <v>22</v>
      </c>
      <c r="AV2" s="5" t="s">
        <v>23</v>
      </c>
      <c r="AW2" s="4" t="s">
        <v>24</v>
      </c>
      <c r="AX2" s="4" t="s">
        <v>21</v>
      </c>
      <c r="AY2" s="4" t="s">
        <v>22</v>
      </c>
      <c r="AZ2" s="5" t="s">
        <v>23</v>
      </c>
      <c r="BA2" s="4" t="s">
        <v>24</v>
      </c>
      <c r="BB2" s="4" t="s">
        <v>21</v>
      </c>
      <c r="BC2" s="4" t="s">
        <v>22</v>
      </c>
      <c r="BD2" s="1" t="s">
        <v>23</v>
      </c>
      <c r="BE2" s="7" t="s">
        <v>24</v>
      </c>
      <c r="BF2" s="2" t="s">
        <v>21</v>
      </c>
      <c r="BG2" s="5" t="s">
        <v>22</v>
      </c>
      <c r="BH2" s="4" t="s">
        <v>23</v>
      </c>
      <c r="BI2" s="4" t="s">
        <v>24</v>
      </c>
      <c r="BJ2" s="5" t="s">
        <v>21</v>
      </c>
      <c r="BK2" s="5" t="s">
        <v>22</v>
      </c>
      <c r="BL2" s="8" t="s">
        <v>23</v>
      </c>
      <c r="BM2" s="7" t="s">
        <v>24</v>
      </c>
      <c r="BN2" s="2" t="s">
        <v>21</v>
      </c>
      <c r="BO2" s="5" t="s">
        <v>22</v>
      </c>
      <c r="BP2" s="5" t="s">
        <v>23</v>
      </c>
      <c r="BQ2" s="5" t="s">
        <v>24</v>
      </c>
      <c r="BR2" s="7" t="s">
        <v>21</v>
      </c>
      <c r="BS2" s="5" t="s">
        <v>22</v>
      </c>
      <c r="BT2" s="4" t="s">
        <v>23</v>
      </c>
      <c r="BU2" s="4" t="s">
        <v>24</v>
      </c>
      <c r="BV2" s="5" t="s">
        <v>21</v>
      </c>
      <c r="BW2" s="5" t="s">
        <v>22</v>
      </c>
      <c r="BX2" s="4" t="s">
        <v>23</v>
      </c>
      <c r="BY2" s="5" t="s">
        <v>24</v>
      </c>
    </row>
    <row r="3" spans="1:82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577">
        <f t="shared" ref="E3:E11" si="0">K3+P3+U3+Z3+AE3+AJ3+AO3+AT3+AX3+BB3+BF3+BJ3+BN3+BR3+BV3</f>
        <v>0</v>
      </c>
      <c r="F3" s="331">
        <f t="shared" ref="F3:F11" si="1">L3+Q3+V3+AA3+AF3+AK3+AP3+AU3+AY3+BC3+BG3+BK3+BO3+BS3+BW3</f>
        <v>51</v>
      </c>
      <c r="G3" s="331">
        <f t="shared" ref="G3:G11" si="2">M3+R3+W3+AB3+AG3+AL3+AQ3+AV3+AZ3+BD3+BH3+BL3+BP3+BT3+BX3</f>
        <v>-51</v>
      </c>
      <c r="H3" s="331">
        <f t="shared" ref="H3:H11" si="3">N3+S3+X3+AC3+AH3+AM3+AR3+AW3+BA3+BE3+BI3+BM3+BQ3+BU3+BY3</f>
        <v>51</v>
      </c>
      <c r="I3" s="239">
        <f>SUM(O3+T3+Y3+AD3+AI3+AN3+AS3)</f>
        <v>51</v>
      </c>
      <c r="J3" s="308">
        <f>E3+H3-F3</f>
        <v>0</v>
      </c>
      <c r="K3" s="190">
        <v>0</v>
      </c>
      <c r="L3" s="77">
        <v>4</v>
      </c>
      <c r="M3" s="79">
        <f>K3-L3</f>
        <v>-4</v>
      </c>
      <c r="N3" s="180">
        <v>4</v>
      </c>
      <c r="O3" s="232">
        <f>SUM(K3+N3)</f>
        <v>4</v>
      </c>
      <c r="P3" s="190">
        <v>0</v>
      </c>
      <c r="Q3" s="78">
        <v>3</v>
      </c>
      <c r="R3" s="79">
        <f t="shared" ref="R3:R29" si="4">P3-Q3</f>
        <v>-3</v>
      </c>
      <c r="S3" s="181">
        <v>3</v>
      </c>
      <c r="T3" s="233">
        <f t="shared" ref="T3:T30" si="5">SUM(P3+S3)</f>
        <v>3</v>
      </c>
      <c r="U3" s="190">
        <v>0</v>
      </c>
      <c r="V3" s="79">
        <v>7</v>
      </c>
      <c r="W3" s="79">
        <f t="shared" ref="W3:W29" si="6">U3-V3</f>
        <v>-7</v>
      </c>
      <c r="X3" s="180">
        <v>7</v>
      </c>
      <c r="Y3" s="232">
        <f t="shared" ref="Y3:Y30" si="7">SUM(U3+X3)</f>
        <v>7</v>
      </c>
      <c r="Z3" s="190">
        <v>0</v>
      </c>
      <c r="AA3" s="77">
        <v>6</v>
      </c>
      <c r="AB3" s="79">
        <f t="shared" ref="AB3:AB30" si="8">Z3-AA3</f>
        <v>-6</v>
      </c>
      <c r="AC3" s="180">
        <v>6</v>
      </c>
      <c r="AD3" s="232">
        <f t="shared" ref="AD3:AD30" si="9">SUM(Z3+AC3)</f>
        <v>6</v>
      </c>
      <c r="AE3" s="190">
        <v>0</v>
      </c>
      <c r="AF3" s="77">
        <v>23</v>
      </c>
      <c r="AG3" s="79">
        <f t="shared" ref="AG3:AG30" si="10">AE3-AF3</f>
        <v>-23</v>
      </c>
      <c r="AH3" s="77">
        <v>23</v>
      </c>
      <c r="AI3" s="232">
        <f t="shared" ref="AI3:AI30" si="11">SUM(AE3+AH3)</f>
        <v>23</v>
      </c>
      <c r="AJ3" s="190">
        <v>0</v>
      </c>
      <c r="AK3" s="77">
        <v>5</v>
      </c>
      <c r="AL3" s="79">
        <f t="shared" ref="AL3:AL30" si="12">AJ3-AK3</f>
        <v>-5</v>
      </c>
      <c r="AM3" s="180">
        <v>5</v>
      </c>
      <c r="AN3" s="232">
        <f t="shared" ref="AN3:AN30" si="13">SUM(AJ3+AM3)</f>
        <v>5</v>
      </c>
      <c r="AO3" s="190">
        <v>0</v>
      </c>
      <c r="AP3" s="77">
        <v>3</v>
      </c>
      <c r="AQ3" s="79">
        <f t="shared" ref="AQ3:AQ10" si="14">AO3-AP3</f>
        <v>-3</v>
      </c>
      <c r="AR3" s="181">
        <v>3</v>
      </c>
      <c r="AS3" s="232">
        <f t="shared" ref="AS3:AS30" si="15">SUM(AO3+AR3)</f>
        <v>3</v>
      </c>
      <c r="AT3" s="77"/>
      <c r="AU3" s="77"/>
      <c r="AV3" s="79">
        <f t="shared" ref="AV3:AV30" si="16">AT3-AU3</f>
        <v>0</v>
      </c>
      <c r="AW3" s="77"/>
      <c r="AX3" s="77"/>
      <c r="AY3" s="77"/>
      <c r="AZ3" s="79">
        <f t="shared" ref="AZ3:AZ30" si="17">AX3-AY3</f>
        <v>0</v>
      </c>
      <c r="BA3" s="77"/>
      <c r="BB3" s="77"/>
      <c r="BC3" s="78"/>
      <c r="BD3" s="79">
        <f t="shared" ref="BD3:BD30" si="18">BB3-BC3</f>
        <v>0</v>
      </c>
      <c r="BE3" s="79"/>
      <c r="BF3" s="79"/>
      <c r="BG3" s="79"/>
      <c r="BH3" s="79">
        <f t="shared" ref="BH3:BH30" si="19">BF3-BG3</f>
        <v>0</v>
      </c>
      <c r="BI3" s="79"/>
      <c r="BJ3" s="79"/>
      <c r="BK3" s="79"/>
      <c r="BL3" s="79">
        <f t="shared" ref="BL3:BL30" si="20">BJ3-BK3</f>
        <v>0</v>
      </c>
      <c r="BM3" s="79"/>
      <c r="BN3" s="79"/>
      <c r="BO3" s="79"/>
      <c r="BP3" s="79">
        <f t="shared" ref="BP3:BP30" si="21">BN3-BO3</f>
        <v>0</v>
      </c>
      <c r="BQ3" s="79"/>
      <c r="BR3" s="79"/>
      <c r="BS3" s="79"/>
      <c r="BT3" s="79">
        <f t="shared" ref="BT3:BT30" si="22">BR3-BS3</f>
        <v>0</v>
      </c>
      <c r="BU3" s="79"/>
      <c r="BV3" s="79"/>
      <c r="BW3" s="79"/>
      <c r="BX3" s="261">
        <f t="shared" ref="BX3:BX30" si="23">BV3-BW3</f>
        <v>0</v>
      </c>
      <c r="BY3" s="79"/>
      <c r="CC3" s="80"/>
      <c r="CD3" s="80"/>
    </row>
    <row r="4" spans="1:82" ht="70.150000000000006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73</v>
      </c>
      <c r="G4" s="272">
        <f t="shared" si="2"/>
        <v>-73</v>
      </c>
      <c r="H4" s="272">
        <f t="shared" si="3"/>
        <v>73</v>
      </c>
      <c r="I4" s="234">
        <f t="shared" ref="I4:I30" si="24">SUM(O4+T4+Y4+AD4+AI4+AN4+AS4)</f>
        <v>73</v>
      </c>
      <c r="J4" s="308">
        <f t="shared" ref="J4:J30" si="25">E4+H4-F4</f>
        <v>0</v>
      </c>
      <c r="K4" s="190">
        <v>0</v>
      </c>
      <c r="L4" s="77">
        <v>6</v>
      </c>
      <c r="M4" s="79">
        <f t="shared" ref="M4:M11" si="26">K4-L4</f>
        <v>-6</v>
      </c>
      <c r="N4" s="77">
        <v>6</v>
      </c>
      <c r="O4" s="232">
        <f t="shared" ref="O4:O30" si="27">SUM(K4+N4)</f>
        <v>6</v>
      </c>
      <c r="P4" s="190">
        <v>0</v>
      </c>
      <c r="Q4" s="78">
        <v>4</v>
      </c>
      <c r="R4" s="79">
        <f t="shared" si="4"/>
        <v>-4</v>
      </c>
      <c r="S4" s="79">
        <v>4</v>
      </c>
      <c r="T4" s="233">
        <f t="shared" si="5"/>
        <v>4</v>
      </c>
      <c r="U4" s="190">
        <v>0</v>
      </c>
      <c r="V4" s="79">
        <v>10</v>
      </c>
      <c r="W4" s="79">
        <f t="shared" si="6"/>
        <v>-10</v>
      </c>
      <c r="X4" s="180">
        <v>10</v>
      </c>
      <c r="Y4" s="232">
        <f t="shared" si="7"/>
        <v>10</v>
      </c>
      <c r="Z4" s="190">
        <v>0</v>
      </c>
      <c r="AA4" s="77">
        <v>8</v>
      </c>
      <c r="AB4" s="79">
        <f t="shared" si="8"/>
        <v>-8</v>
      </c>
      <c r="AC4" s="77">
        <v>8</v>
      </c>
      <c r="AD4" s="232">
        <f t="shared" si="9"/>
        <v>8</v>
      </c>
      <c r="AE4" s="190">
        <v>0</v>
      </c>
      <c r="AF4" s="77">
        <v>33</v>
      </c>
      <c r="AG4" s="79">
        <f t="shared" si="10"/>
        <v>-33</v>
      </c>
      <c r="AH4" s="77">
        <v>33</v>
      </c>
      <c r="AI4" s="232">
        <f t="shared" si="11"/>
        <v>33</v>
      </c>
      <c r="AJ4" s="190">
        <v>0</v>
      </c>
      <c r="AK4" s="77">
        <v>7</v>
      </c>
      <c r="AL4" s="79">
        <f t="shared" si="12"/>
        <v>-7</v>
      </c>
      <c r="AM4" s="77">
        <v>7</v>
      </c>
      <c r="AN4" s="232">
        <f t="shared" si="13"/>
        <v>7</v>
      </c>
      <c r="AO4" s="190">
        <v>0</v>
      </c>
      <c r="AP4" s="77">
        <v>5</v>
      </c>
      <c r="AQ4" s="79">
        <f t="shared" si="14"/>
        <v>-5</v>
      </c>
      <c r="AR4" s="182">
        <v>5</v>
      </c>
      <c r="AS4" s="232">
        <f t="shared" si="15"/>
        <v>5</v>
      </c>
      <c r="AT4" s="77"/>
      <c r="AU4" s="77"/>
      <c r="AV4" s="79">
        <f t="shared" si="16"/>
        <v>0</v>
      </c>
      <c r="AW4" s="77"/>
      <c r="AX4" s="77"/>
      <c r="AY4" s="77"/>
      <c r="AZ4" s="79">
        <f t="shared" si="17"/>
        <v>0</v>
      </c>
      <c r="BA4" s="77"/>
      <c r="BB4" s="77"/>
      <c r="BC4" s="78"/>
      <c r="BD4" s="79">
        <f t="shared" si="18"/>
        <v>0</v>
      </c>
      <c r="BE4" s="79"/>
      <c r="BF4" s="79"/>
      <c r="BG4" s="79"/>
      <c r="BH4" s="79">
        <f t="shared" si="19"/>
        <v>0</v>
      </c>
      <c r="BI4" s="79"/>
      <c r="BJ4" s="79"/>
      <c r="BK4" s="79"/>
      <c r="BL4" s="79">
        <f t="shared" si="20"/>
        <v>0</v>
      </c>
      <c r="BM4" s="79"/>
      <c r="BN4" s="79"/>
      <c r="BO4" s="79"/>
      <c r="BP4" s="79">
        <f t="shared" si="21"/>
        <v>0</v>
      </c>
      <c r="BQ4" s="79"/>
      <c r="BR4" s="79"/>
      <c r="BS4" s="79"/>
      <c r="BT4" s="79">
        <f t="shared" si="22"/>
        <v>0</v>
      </c>
      <c r="BU4" s="79"/>
      <c r="BV4" s="79"/>
      <c r="BW4" s="79"/>
      <c r="BX4" s="261">
        <f t="shared" si="23"/>
        <v>0</v>
      </c>
      <c r="BY4" s="81"/>
    </row>
    <row r="5" spans="1:82" ht="43.9" customHeight="1" x14ac:dyDescent="0.25">
      <c r="A5" s="9">
        <v>3</v>
      </c>
      <c r="B5" s="25" t="s">
        <v>28</v>
      </c>
      <c r="C5" s="26">
        <v>4</v>
      </c>
      <c r="D5" s="65">
        <v>35</v>
      </c>
      <c r="E5" s="425">
        <f t="shared" si="0"/>
        <v>126</v>
      </c>
      <c r="F5" s="272">
        <f t="shared" si="1"/>
        <v>257</v>
      </c>
      <c r="G5" s="272">
        <f t="shared" si="2"/>
        <v>-131</v>
      </c>
      <c r="H5" s="272">
        <f t="shared" si="3"/>
        <v>131</v>
      </c>
      <c r="I5" s="234">
        <f t="shared" si="24"/>
        <v>257</v>
      </c>
      <c r="J5" s="308">
        <f t="shared" si="25"/>
        <v>0</v>
      </c>
      <c r="K5" s="190">
        <v>14</v>
      </c>
      <c r="L5" s="77">
        <v>18</v>
      </c>
      <c r="M5" s="79">
        <f t="shared" si="26"/>
        <v>-4</v>
      </c>
      <c r="N5" s="77">
        <v>4</v>
      </c>
      <c r="O5" s="232">
        <f t="shared" si="27"/>
        <v>18</v>
      </c>
      <c r="P5" s="190">
        <v>4</v>
      </c>
      <c r="Q5" s="78">
        <v>14</v>
      </c>
      <c r="R5" s="79">
        <f t="shared" si="4"/>
        <v>-10</v>
      </c>
      <c r="S5" s="181">
        <v>10</v>
      </c>
      <c r="T5" s="233">
        <f t="shared" si="5"/>
        <v>14</v>
      </c>
      <c r="U5" s="190">
        <v>2</v>
      </c>
      <c r="V5" s="79">
        <v>31</v>
      </c>
      <c r="W5" s="79">
        <f t="shared" si="6"/>
        <v>-29</v>
      </c>
      <c r="X5" s="180">
        <v>29</v>
      </c>
      <c r="Y5" s="232">
        <f t="shared" si="7"/>
        <v>31</v>
      </c>
      <c r="Z5" s="190">
        <v>19</v>
      </c>
      <c r="AA5" s="77">
        <v>27</v>
      </c>
      <c r="AB5" s="79">
        <f t="shared" si="8"/>
        <v>-8</v>
      </c>
      <c r="AC5" s="180">
        <v>8</v>
      </c>
      <c r="AD5" s="232">
        <f t="shared" si="9"/>
        <v>27</v>
      </c>
      <c r="AE5" s="190">
        <v>68</v>
      </c>
      <c r="AF5" s="77">
        <v>131</v>
      </c>
      <c r="AG5" s="79">
        <f t="shared" si="10"/>
        <v>-63</v>
      </c>
      <c r="AH5" s="77">
        <v>63</v>
      </c>
      <c r="AI5" s="232">
        <f t="shared" si="11"/>
        <v>131</v>
      </c>
      <c r="AJ5" s="190">
        <v>17</v>
      </c>
      <c r="AK5" s="77">
        <v>23</v>
      </c>
      <c r="AL5" s="79">
        <f t="shared" si="12"/>
        <v>-6</v>
      </c>
      <c r="AM5" s="180">
        <v>6</v>
      </c>
      <c r="AN5" s="232">
        <f t="shared" si="13"/>
        <v>23</v>
      </c>
      <c r="AO5" s="190">
        <v>2</v>
      </c>
      <c r="AP5" s="77">
        <v>13</v>
      </c>
      <c r="AQ5" s="79">
        <f t="shared" si="14"/>
        <v>-11</v>
      </c>
      <c r="AR5" s="182">
        <v>11</v>
      </c>
      <c r="AS5" s="232">
        <f t="shared" si="15"/>
        <v>13</v>
      </c>
      <c r="AT5" s="77"/>
      <c r="AU5" s="77"/>
      <c r="AV5" s="79">
        <f t="shared" si="16"/>
        <v>0</v>
      </c>
      <c r="AW5" s="77"/>
      <c r="AX5" s="77"/>
      <c r="AY5" s="77"/>
      <c r="AZ5" s="79">
        <f t="shared" si="17"/>
        <v>0</v>
      </c>
      <c r="BA5" s="77"/>
      <c r="BB5" s="77"/>
      <c r="BC5" s="78"/>
      <c r="BD5" s="79">
        <f t="shared" si="18"/>
        <v>0</v>
      </c>
      <c r="BE5" s="79"/>
      <c r="BF5" s="79"/>
      <c r="BG5" s="79"/>
      <c r="BH5" s="79">
        <f t="shared" si="19"/>
        <v>0</v>
      </c>
      <c r="BI5" s="79"/>
      <c r="BJ5" s="79"/>
      <c r="BK5" s="79"/>
      <c r="BL5" s="79">
        <f t="shared" si="20"/>
        <v>0</v>
      </c>
      <c r="BM5" s="79"/>
      <c r="BN5" s="79"/>
      <c r="BO5" s="79"/>
      <c r="BP5" s="79">
        <f t="shared" si="21"/>
        <v>0</v>
      </c>
      <c r="BQ5" s="79"/>
      <c r="BR5" s="79"/>
      <c r="BS5" s="79"/>
      <c r="BT5" s="79">
        <f t="shared" si="22"/>
        <v>0</v>
      </c>
      <c r="BU5" s="79"/>
      <c r="BV5" s="79"/>
      <c r="BW5" s="79"/>
      <c r="BX5" s="261">
        <f t="shared" si="23"/>
        <v>0</v>
      </c>
      <c r="BY5" s="81"/>
    </row>
    <row r="6" spans="1:82" ht="37.15" customHeight="1" x14ac:dyDescent="0.25">
      <c r="A6" s="9">
        <v>4</v>
      </c>
      <c r="B6" s="25" t="s">
        <v>29</v>
      </c>
      <c r="C6" s="26">
        <v>8</v>
      </c>
      <c r="D6" s="65">
        <v>25</v>
      </c>
      <c r="E6" s="425">
        <f t="shared" si="0"/>
        <v>120</v>
      </c>
      <c r="F6" s="272">
        <f t="shared" si="1"/>
        <v>184</v>
      </c>
      <c r="G6" s="272">
        <f t="shared" si="2"/>
        <v>-64</v>
      </c>
      <c r="H6" s="272">
        <f t="shared" si="3"/>
        <v>66</v>
      </c>
      <c r="I6" s="234">
        <f t="shared" si="24"/>
        <v>186</v>
      </c>
      <c r="J6" s="308">
        <f t="shared" si="25"/>
        <v>2</v>
      </c>
      <c r="K6" s="190">
        <v>18</v>
      </c>
      <c r="L6" s="77">
        <v>16</v>
      </c>
      <c r="M6" s="79">
        <f t="shared" si="26"/>
        <v>2</v>
      </c>
      <c r="N6" s="77">
        <v>0</v>
      </c>
      <c r="O6" s="232">
        <f t="shared" si="27"/>
        <v>18</v>
      </c>
      <c r="P6" s="190">
        <v>6</v>
      </c>
      <c r="Q6" s="78">
        <v>12</v>
      </c>
      <c r="R6" s="79">
        <f t="shared" si="4"/>
        <v>-6</v>
      </c>
      <c r="S6" s="181">
        <v>6</v>
      </c>
      <c r="T6" s="233">
        <f t="shared" si="5"/>
        <v>12</v>
      </c>
      <c r="U6" s="190">
        <v>1</v>
      </c>
      <c r="V6" s="79">
        <v>26</v>
      </c>
      <c r="W6" s="79">
        <f t="shared" si="6"/>
        <v>-25</v>
      </c>
      <c r="X6" s="180">
        <v>25</v>
      </c>
      <c r="Y6" s="232">
        <f t="shared" si="7"/>
        <v>26</v>
      </c>
      <c r="Z6" s="190">
        <v>16</v>
      </c>
      <c r="AA6" s="77">
        <v>20</v>
      </c>
      <c r="AB6" s="79">
        <f t="shared" si="8"/>
        <v>-4</v>
      </c>
      <c r="AC6" s="180">
        <v>4</v>
      </c>
      <c r="AD6" s="232">
        <f t="shared" si="9"/>
        <v>20</v>
      </c>
      <c r="AE6" s="190">
        <v>59</v>
      </c>
      <c r="AF6" s="77">
        <v>83</v>
      </c>
      <c r="AG6" s="79">
        <f t="shared" si="10"/>
        <v>-24</v>
      </c>
      <c r="AH6" s="180">
        <v>24</v>
      </c>
      <c r="AI6" s="232">
        <f t="shared" si="11"/>
        <v>83</v>
      </c>
      <c r="AJ6" s="190">
        <v>16</v>
      </c>
      <c r="AK6" s="77">
        <v>17</v>
      </c>
      <c r="AL6" s="79">
        <f t="shared" si="12"/>
        <v>-1</v>
      </c>
      <c r="AM6" s="180">
        <v>1</v>
      </c>
      <c r="AN6" s="232">
        <f t="shared" si="13"/>
        <v>17</v>
      </c>
      <c r="AO6" s="190">
        <v>4</v>
      </c>
      <c r="AP6" s="77">
        <v>10</v>
      </c>
      <c r="AQ6" s="79">
        <f t="shared" si="14"/>
        <v>-6</v>
      </c>
      <c r="AR6" s="182">
        <v>6</v>
      </c>
      <c r="AS6" s="232">
        <f t="shared" si="15"/>
        <v>10</v>
      </c>
      <c r="AT6" s="77"/>
      <c r="AU6" s="77"/>
      <c r="AV6" s="79">
        <f t="shared" si="16"/>
        <v>0</v>
      </c>
      <c r="AW6" s="77"/>
      <c r="AX6" s="77"/>
      <c r="AY6" s="77"/>
      <c r="AZ6" s="79">
        <f t="shared" si="17"/>
        <v>0</v>
      </c>
      <c r="BA6" s="77"/>
      <c r="BB6" s="77"/>
      <c r="BC6" s="78"/>
      <c r="BD6" s="79">
        <f t="shared" si="18"/>
        <v>0</v>
      </c>
      <c r="BE6" s="79"/>
      <c r="BF6" s="79"/>
      <c r="BG6" s="79"/>
      <c r="BH6" s="79">
        <f t="shared" si="19"/>
        <v>0</v>
      </c>
      <c r="BI6" s="79"/>
      <c r="BJ6" s="79"/>
      <c r="BK6" s="79"/>
      <c r="BL6" s="79">
        <f t="shared" si="20"/>
        <v>0</v>
      </c>
      <c r="BM6" s="79"/>
      <c r="BN6" s="79"/>
      <c r="BO6" s="79"/>
      <c r="BP6" s="79">
        <f t="shared" si="21"/>
        <v>0</v>
      </c>
      <c r="BQ6" s="79"/>
      <c r="BR6" s="79"/>
      <c r="BS6" s="79"/>
      <c r="BT6" s="79">
        <f t="shared" si="22"/>
        <v>0</v>
      </c>
      <c r="BU6" s="79"/>
      <c r="BV6" s="79"/>
      <c r="BW6" s="79"/>
      <c r="BX6" s="261">
        <f t="shared" si="23"/>
        <v>0</v>
      </c>
      <c r="BY6" s="81"/>
    </row>
    <row r="7" spans="1:82" ht="37.1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188</v>
      </c>
      <c r="F7" s="272">
        <f t="shared" si="1"/>
        <v>344</v>
      </c>
      <c r="G7" s="272">
        <f t="shared" si="2"/>
        <v>-156</v>
      </c>
      <c r="H7" s="272">
        <f t="shared" si="3"/>
        <v>156</v>
      </c>
      <c r="I7" s="234">
        <f t="shared" si="24"/>
        <v>344</v>
      </c>
      <c r="J7" s="308">
        <f t="shared" si="25"/>
        <v>0</v>
      </c>
      <c r="K7" s="246">
        <v>21</v>
      </c>
      <c r="L7" s="83">
        <v>26</v>
      </c>
      <c r="M7" s="79">
        <f t="shared" si="26"/>
        <v>-5</v>
      </c>
      <c r="N7" s="181">
        <v>5</v>
      </c>
      <c r="O7" s="233">
        <f t="shared" si="27"/>
        <v>26</v>
      </c>
      <c r="P7" s="246">
        <v>5</v>
      </c>
      <c r="Q7" s="83">
        <v>19</v>
      </c>
      <c r="R7" s="79">
        <f t="shared" si="4"/>
        <v>-14</v>
      </c>
      <c r="S7" s="181">
        <v>14</v>
      </c>
      <c r="T7" s="233">
        <f t="shared" si="5"/>
        <v>19</v>
      </c>
      <c r="U7" s="246">
        <v>4</v>
      </c>
      <c r="V7" s="83">
        <v>42</v>
      </c>
      <c r="W7" s="79">
        <f t="shared" si="6"/>
        <v>-38</v>
      </c>
      <c r="X7" s="181">
        <v>38</v>
      </c>
      <c r="Y7" s="233">
        <f t="shared" si="7"/>
        <v>42</v>
      </c>
      <c r="Z7" s="246">
        <v>24</v>
      </c>
      <c r="AA7" s="83">
        <v>35</v>
      </c>
      <c r="AB7" s="79">
        <f t="shared" si="8"/>
        <v>-11</v>
      </c>
      <c r="AC7" s="181">
        <v>11</v>
      </c>
      <c r="AD7" s="233">
        <f t="shared" si="9"/>
        <v>35</v>
      </c>
      <c r="AE7" s="246">
        <v>106</v>
      </c>
      <c r="AF7" s="83">
        <v>174</v>
      </c>
      <c r="AG7" s="79">
        <f t="shared" si="10"/>
        <v>-68</v>
      </c>
      <c r="AH7" s="79">
        <v>68</v>
      </c>
      <c r="AI7" s="233">
        <f t="shared" si="11"/>
        <v>174</v>
      </c>
      <c r="AJ7" s="246">
        <v>28</v>
      </c>
      <c r="AK7" s="83">
        <v>31</v>
      </c>
      <c r="AL7" s="79">
        <f t="shared" si="12"/>
        <v>-3</v>
      </c>
      <c r="AM7" s="181">
        <v>3</v>
      </c>
      <c r="AN7" s="233">
        <f t="shared" si="13"/>
        <v>31</v>
      </c>
      <c r="AO7" s="246">
        <v>0</v>
      </c>
      <c r="AP7" s="83">
        <v>17</v>
      </c>
      <c r="AQ7" s="79">
        <f t="shared" si="14"/>
        <v>-17</v>
      </c>
      <c r="AR7" s="182">
        <v>17</v>
      </c>
      <c r="AS7" s="234">
        <f t="shared" si="15"/>
        <v>17</v>
      </c>
      <c r="AT7" s="335"/>
      <c r="AU7" s="110"/>
      <c r="AV7" s="79">
        <f t="shared" si="16"/>
        <v>0</v>
      </c>
      <c r="AW7" s="79"/>
      <c r="AX7" s="110"/>
      <c r="AY7" s="110"/>
      <c r="AZ7" s="79">
        <f t="shared" si="17"/>
        <v>0</v>
      </c>
      <c r="BA7" s="79"/>
      <c r="BB7" s="110"/>
      <c r="BC7" s="110"/>
      <c r="BD7" s="79">
        <f t="shared" si="18"/>
        <v>0</v>
      </c>
      <c r="BE7" s="79"/>
      <c r="BF7" s="84"/>
      <c r="BG7" s="84"/>
      <c r="BH7" s="79">
        <f t="shared" si="19"/>
        <v>0</v>
      </c>
      <c r="BI7" s="79"/>
      <c r="BJ7" s="84"/>
      <c r="BK7" s="84"/>
      <c r="BL7" s="79">
        <f t="shared" si="20"/>
        <v>0</v>
      </c>
      <c r="BM7" s="79"/>
      <c r="BN7" s="84"/>
      <c r="BO7" s="84"/>
      <c r="BP7" s="79">
        <f t="shared" si="21"/>
        <v>0</v>
      </c>
      <c r="BQ7" s="79"/>
      <c r="BR7" s="84"/>
      <c r="BS7" s="84"/>
      <c r="BT7" s="79">
        <f t="shared" si="22"/>
        <v>0</v>
      </c>
      <c r="BU7" s="79"/>
      <c r="BV7" s="84"/>
      <c r="BW7" s="84"/>
      <c r="BX7" s="261">
        <f t="shared" si="23"/>
        <v>0</v>
      </c>
      <c r="BY7" s="81"/>
    </row>
    <row r="8" spans="1:82" ht="37.15" customHeight="1" x14ac:dyDescent="0.25">
      <c r="A8" s="117">
        <v>6</v>
      </c>
      <c r="B8" s="25" t="s">
        <v>31</v>
      </c>
      <c r="C8" s="26">
        <v>8</v>
      </c>
      <c r="D8" s="65">
        <v>35</v>
      </c>
      <c r="E8" s="425">
        <f t="shared" si="0"/>
        <v>157</v>
      </c>
      <c r="F8" s="272">
        <f t="shared" si="1"/>
        <v>227</v>
      </c>
      <c r="G8" s="272">
        <f t="shared" si="2"/>
        <v>-70</v>
      </c>
      <c r="H8" s="272">
        <f t="shared" si="3"/>
        <v>74</v>
      </c>
      <c r="I8" s="234">
        <f t="shared" si="24"/>
        <v>231</v>
      </c>
      <c r="J8" s="308">
        <f t="shared" si="25"/>
        <v>4</v>
      </c>
      <c r="K8" s="246">
        <v>21</v>
      </c>
      <c r="L8" s="83">
        <v>18</v>
      </c>
      <c r="M8" s="79">
        <f t="shared" si="26"/>
        <v>3</v>
      </c>
      <c r="N8" s="79">
        <v>0</v>
      </c>
      <c r="O8" s="233">
        <f t="shared" si="27"/>
        <v>21</v>
      </c>
      <c r="P8" s="246">
        <v>6</v>
      </c>
      <c r="Q8" s="83">
        <v>14</v>
      </c>
      <c r="R8" s="79">
        <f t="shared" si="4"/>
        <v>-8</v>
      </c>
      <c r="S8" s="181">
        <v>8</v>
      </c>
      <c r="T8" s="233">
        <f t="shared" si="5"/>
        <v>14</v>
      </c>
      <c r="U8" s="246">
        <v>2</v>
      </c>
      <c r="V8" s="83">
        <v>31</v>
      </c>
      <c r="W8" s="79">
        <f t="shared" si="6"/>
        <v>-29</v>
      </c>
      <c r="X8" s="181">
        <v>29</v>
      </c>
      <c r="Y8" s="233">
        <f t="shared" si="7"/>
        <v>31</v>
      </c>
      <c r="Z8" s="246">
        <v>21</v>
      </c>
      <c r="AA8" s="83">
        <v>25</v>
      </c>
      <c r="AB8" s="79">
        <f t="shared" si="8"/>
        <v>-4</v>
      </c>
      <c r="AC8" s="181">
        <v>4</v>
      </c>
      <c r="AD8" s="233">
        <f t="shared" si="9"/>
        <v>25</v>
      </c>
      <c r="AE8" s="246">
        <v>81</v>
      </c>
      <c r="AF8" s="83">
        <v>105</v>
      </c>
      <c r="AG8" s="79">
        <f t="shared" si="10"/>
        <v>-24</v>
      </c>
      <c r="AH8" s="181">
        <v>24</v>
      </c>
      <c r="AI8" s="233">
        <f t="shared" si="11"/>
        <v>105</v>
      </c>
      <c r="AJ8" s="246">
        <v>22</v>
      </c>
      <c r="AK8" s="83">
        <v>21</v>
      </c>
      <c r="AL8" s="79">
        <f t="shared" si="12"/>
        <v>1</v>
      </c>
      <c r="AM8" s="79">
        <v>0</v>
      </c>
      <c r="AN8" s="233">
        <f t="shared" si="13"/>
        <v>22</v>
      </c>
      <c r="AO8" s="246">
        <v>4</v>
      </c>
      <c r="AP8" s="83">
        <v>13</v>
      </c>
      <c r="AQ8" s="79">
        <f t="shared" si="14"/>
        <v>-9</v>
      </c>
      <c r="AR8" s="182">
        <v>9</v>
      </c>
      <c r="AS8" s="234">
        <f t="shared" si="15"/>
        <v>13</v>
      </c>
      <c r="AT8" s="335"/>
      <c r="AU8" s="110"/>
      <c r="AV8" s="79">
        <f t="shared" si="16"/>
        <v>0</v>
      </c>
      <c r="AW8" s="79"/>
      <c r="AX8" s="110"/>
      <c r="AY8" s="110"/>
      <c r="AZ8" s="79">
        <f t="shared" si="17"/>
        <v>0</v>
      </c>
      <c r="BA8" s="79"/>
      <c r="BB8" s="110"/>
      <c r="BC8" s="110"/>
      <c r="BD8" s="79">
        <f t="shared" si="18"/>
        <v>0</v>
      </c>
      <c r="BE8" s="79"/>
      <c r="BF8" s="84"/>
      <c r="BG8" s="84"/>
      <c r="BH8" s="79">
        <f t="shared" si="19"/>
        <v>0</v>
      </c>
      <c r="BI8" s="79"/>
      <c r="BJ8" s="84"/>
      <c r="BK8" s="84"/>
      <c r="BL8" s="79">
        <f t="shared" si="20"/>
        <v>0</v>
      </c>
      <c r="BM8" s="79"/>
      <c r="BN8" s="84"/>
      <c r="BO8" s="84"/>
      <c r="BP8" s="79">
        <f t="shared" si="21"/>
        <v>0</v>
      </c>
      <c r="BQ8" s="79"/>
      <c r="BR8" s="84"/>
      <c r="BS8" s="84"/>
      <c r="BT8" s="79">
        <f t="shared" si="22"/>
        <v>0</v>
      </c>
      <c r="BU8" s="79"/>
      <c r="BV8" s="84"/>
      <c r="BW8" s="84"/>
      <c r="BX8" s="261">
        <f t="shared" si="23"/>
        <v>0</v>
      </c>
      <c r="BY8" s="81"/>
    </row>
    <row r="9" spans="1:82" ht="37.15" customHeight="1" x14ac:dyDescent="0.25">
      <c r="A9" s="90">
        <v>7</v>
      </c>
      <c r="B9" s="25" t="s">
        <v>32</v>
      </c>
      <c r="C9" s="26">
        <v>8</v>
      </c>
      <c r="D9" s="65">
        <v>30</v>
      </c>
      <c r="E9" s="425">
        <f t="shared" si="0"/>
        <v>56</v>
      </c>
      <c r="F9" s="272">
        <f t="shared" si="1"/>
        <v>114</v>
      </c>
      <c r="G9" s="272">
        <f t="shared" si="2"/>
        <v>-58</v>
      </c>
      <c r="H9" s="272">
        <f t="shared" si="3"/>
        <v>61</v>
      </c>
      <c r="I9" s="234">
        <f t="shared" si="24"/>
        <v>117</v>
      </c>
      <c r="J9" s="308">
        <f t="shared" si="25"/>
        <v>3</v>
      </c>
      <c r="K9" s="464">
        <v>4</v>
      </c>
      <c r="L9" s="479">
        <v>10</v>
      </c>
      <c r="M9" s="79">
        <f t="shared" si="26"/>
        <v>-6</v>
      </c>
      <c r="N9" s="79">
        <v>6</v>
      </c>
      <c r="O9" s="233">
        <f t="shared" si="27"/>
        <v>10</v>
      </c>
      <c r="P9" s="464">
        <v>0</v>
      </c>
      <c r="Q9" s="479">
        <v>8</v>
      </c>
      <c r="R9" s="79">
        <f t="shared" si="4"/>
        <v>-8</v>
      </c>
      <c r="S9" s="181">
        <v>8</v>
      </c>
      <c r="T9" s="233">
        <f t="shared" si="5"/>
        <v>8</v>
      </c>
      <c r="U9" s="464">
        <v>2</v>
      </c>
      <c r="V9" s="479">
        <v>17</v>
      </c>
      <c r="W9" s="79">
        <f t="shared" si="6"/>
        <v>-15</v>
      </c>
      <c r="X9" s="181">
        <v>15</v>
      </c>
      <c r="Y9" s="233">
        <f t="shared" si="7"/>
        <v>17</v>
      </c>
      <c r="Z9" s="464">
        <v>0</v>
      </c>
      <c r="AA9" s="479">
        <v>12</v>
      </c>
      <c r="AB9" s="79">
        <f t="shared" si="8"/>
        <v>-12</v>
      </c>
      <c r="AC9" s="181">
        <v>12</v>
      </c>
      <c r="AD9" s="233">
        <f t="shared" si="9"/>
        <v>12</v>
      </c>
      <c r="AE9" s="464">
        <v>39</v>
      </c>
      <c r="AF9" s="479">
        <v>50</v>
      </c>
      <c r="AG9" s="79">
        <f t="shared" si="10"/>
        <v>-11</v>
      </c>
      <c r="AH9" s="79">
        <v>14</v>
      </c>
      <c r="AI9" s="233">
        <f t="shared" si="11"/>
        <v>53</v>
      </c>
      <c r="AJ9" s="464">
        <v>11</v>
      </c>
      <c r="AK9" s="479">
        <v>11</v>
      </c>
      <c r="AL9" s="79">
        <f t="shared" si="12"/>
        <v>0</v>
      </c>
      <c r="AM9" s="79">
        <v>0</v>
      </c>
      <c r="AN9" s="233">
        <f t="shared" si="13"/>
        <v>11</v>
      </c>
      <c r="AO9" s="464">
        <v>0</v>
      </c>
      <c r="AP9" s="479">
        <v>6</v>
      </c>
      <c r="AQ9" s="79">
        <f t="shared" si="14"/>
        <v>-6</v>
      </c>
      <c r="AR9" s="182">
        <v>6</v>
      </c>
      <c r="AS9" s="234">
        <f t="shared" si="15"/>
        <v>6</v>
      </c>
      <c r="AT9" s="291"/>
      <c r="AU9" s="466"/>
      <c r="AV9" s="79">
        <f t="shared" si="16"/>
        <v>0</v>
      </c>
      <c r="AW9" s="79"/>
      <c r="AX9" s="466"/>
      <c r="AY9" s="466"/>
      <c r="AZ9" s="79">
        <f t="shared" si="17"/>
        <v>0</v>
      </c>
      <c r="BA9" s="79"/>
      <c r="BB9" s="466"/>
      <c r="BC9" s="466"/>
      <c r="BD9" s="79">
        <f t="shared" si="18"/>
        <v>0</v>
      </c>
      <c r="BE9" s="79"/>
      <c r="BF9" s="466"/>
      <c r="BG9" s="466"/>
      <c r="BH9" s="79">
        <f t="shared" si="19"/>
        <v>0</v>
      </c>
      <c r="BI9" s="79"/>
      <c r="BJ9" s="466"/>
      <c r="BK9" s="466"/>
      <c r="BL9" s="79">
        <f t="shared" si="20"/>
        <v>0</v>
      </c>
      <c r="BM9" s="79"/>
      <c r="BN9" s="466"/>
      <c r="BO9" s="466"/>
      <c r="BP9" s="79">
        <f t="shared" si="21"/>
        <v>0</v>
      </c>
      <c r="BQ9" s="79"/>
      <c r="BR9" s="466"/>
      <c r="BS9" s="466"/>
      <c r="BT9" s="79">
        <f t="shared" si="22"/>
        <v>0</v>
      </c>
      <c r="BU9" s="79"/>
      <c r="BV9" s="466"/>
      <c r="BW9" s="466"/>
      <c r="BX9" s="261">
        <f t="shared" si="23"/>
        <v>0</v>
      </c>
      <c r="BY9" s="81"/>
    </row>
    <row r="10" spans="1:82" ht="37.15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425">
        <f t="shared" si="0"/>
        <v>96</v>
      </c>
      <c r="F10" s="272">
        <f t="shared" si="1"/>
        <v>111</v>
      </c>
      <c r="G10" s="272">
        <f t="shared" si="2"/>
        <v>-15</v>
      </c>
      <c r="H10" s="272">
        <f t="shared" si="3"/>
        <v>41</v>
      </c>
      <c r="I10" s="234">
        <f t="shared" si="24"/>
        <v>137</v>
      </c>
      <c r="J10" s="308">
        <f t="shared" si="25"/>
        <v>26</v>
      </c>
      <c r="K10" s="464">
        <v>0</v>
      </c>
      <c r="L10" s="479">
        <v>6</v>
      </c>
      <c r="M10" s="79">
        <f t="shared" si="26"/>
        <v>-6</v>
      </c>
      <c r="N10" s="181">
        <v>6</v>
      </c>
      <c r="O10" s="233">
        <f t="shared" si="27"/>
        <v>6</v>
      </c>
      <c r="P10" s="464">
        <v>0</v>
      </c>
      <c r="Q10" s="479">
        <v>4</v>
      </c>
      <c r="R10" s="79">
        <f t="shared" si="4"/>
        <v>-4</v>
      </c>
      <c r="S10" s="181">
        <v>4</v>
      </c>
      <c r="T10" s="233">
        <f t="shared" si="5"/>
        <v>4</v>
      </c>
      <c r="U10" s="464">
        <v>12</v>
      </c>
      <c r="V10" s="479">
        <v>10</v>
      </c>
      <c r="W10" s="79">
        <f t="shared" si="6"/>
        <v>2</v>
      </c>
      <c r="X10" s="79">
        <v>20</v>
      </c>
      <c r="Y10" s="233">
        <f t="shared" si="7"/>
        <v>32</v>
      </c>
      <c r="Z10" s="464">
        <v>0</v>
      </c>
      <c r="AA10" s="479">
        <v>11</v>
      </c>
      <c r="AB10" s="79">
        <f t="shared" si="8"/>
        <v>-11</v>
      </c>
      <c r="AC10" s="181">
        <v>0</v>
      </c>
      <c r="AD10" s="233">
        <f t="shared" si="9"/>
        <v>0</v>
      </c>
      <c r="AE10" s="464">
        <v>60</v>
      </c>
      <c r="AF10" s="479">
        <v>66</v>
      </c>
      <c r="AG10" s="79">
        <f t="shared" si="10"/>
        <v>-6</v>
      </c>
      <c r="AH10" s="181">
        <v>6</v>
      </c>
      <c r="AI10" s="233">
        <f t="shared" si="11"/>
        <v>66</v>
      </c>
      <c r="AJ10" s="464">
        <v>24</v>
      </c>
      <c r="AK10" s="479">
        <v>9</v>
      </c>
      <c r="AL10" s="79">
        <f t="shared" si="12"/>
        <v>15</v>
      </c>
      <c r="AM10" s="79">
        <v>0</v>
      </c>
      <c r="AN10" s="233">
        <f t="shared" si="13"/>
        <v>24</v>
      </c>
      <c r="AO10" s="464">
        <v>0</v>
      </c>
      <c r="AP10" s="479">
        <v>5</v>
      </c>
      <c r="AQ10" s="79">
        <f t="shared" si="14"/>
        <v>-5</v>
      </c>
      <c r="AR10" s="182">
        <v>5</v>
      </c>
      <c r="AS10" s="234">
        <f t="shared" si="15"/>
        <v>5</v>
      </c>
      <c r="AT10" s="494"/>
      <c r="AU10" s="470"/>
      <c r="AV10" s="79">
        <f t="shared" si="16"/>
        <v>0</v>
      </c>
      <c r="AW10" s="79"/>
      <c r="AX10" s="470"/>
      <c r="AY10" s="470"/>
      <c r="AZ10" s="79">
        <f t="shared" si="17"/>
        <v>0</v>
      </c>
      <c r="BA10" s="79"/>
      <c r="BB10" s="470"/>
      <c r="BC10" s="470"/>
      <c r="BD10" s="79">
        <f t="shared" si="18"/>
        <v>0</v>
      </c>
      <c r="BE10" s="79"/>
      <c r="BF10" s="470"/>
      <c r="BG10" s="470"/>
      <c r="BH10" s="79">
        <f t="shared" si="19"/>
        <v>0</v>
      </c>
      <c r="BI10" s="79"/>
      <c r="BJ10" s="470"/>
      <c r="BK10" s="470"/>
      <c r="BL10" s="79">
        <f t="shared" si="20"/>
        <v>0</v>
      </c>
      <c r="BM10" s="79"/>
      <c r="BN10" s="470"/>
      <c r="BO10" s="470"/>
      <c r="BP10" s="79">
        <f t="shared" si="21"/>
        <v>0</v>
      </c>
      <c r="BQ10" s="79"/>
      <c r="BR10" s="470"/>
      <c r="BS10" s="470"/>
      <c r="BT10" s="79">
        <f t="shared" si="22"/>
        <v>0</v>
      </c>
      <c r="BU10" s="79"/>
      <c r="BV10" s="470"/>
      <c r="BW10" s="470"/>
      <c r="BX10" s="261">
        <f t="shared" si="23"/>
        <v>0</v>
      </c>
      <c r="BY10" s="81"/>
    </row>
    <row r="11" spans="1:82" ht="37.15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80</v>
      </c>
      <c r="F11" s="272">
        <f t="shared" si="1"/>
        <v>362</v>
      </c>
      <c r="G11" s="272">
        <f t="shared" si="2"/>
        <v>-282</v>
      </c>
      <c r="H11" s="272">
        <f t="shared" si="3"/>
        <v>282</v>
      </c>
      <c r="I11" s="234">
        <f t="shared" si="24"/>
        <v>362</v>
      </c>
      <c r="J11" s="308">
        <f t="shared" si="25"/>
        <v>0</v>
      </c>
      <c r="K11" s="464">
        <v>20</v>
      </c>
      <c r="L11" s="479">
        <v>37</v>
      </c>
      <c r="M11" s="79">
        <f t="shared" si="26"/>
        <v>-17</v>
      </c>
      <c r="N11" s="181">
        <v>17</v>
      </c>
      <c r="O11" s="233">
        <f t="shared" si="27"/>
        <v>37</v>
      </c>
      <c r="P11" s="464">
        <v>0</v>
      </c>
      <c r="Q11" s="479">
        <v>25</v>
      </c>
      <c r="R11" s="79">
        <f t="shared" si="4"/>
        <v>-25</v>
      </c>
      <c r="S11" s="79">
        <v>25</v>
      </c>
      <c r="T11" s="233">
        <f t="shared" si="5"/>
        <v>25</v>
      </c>
      <c r="U11" s="464">
        <v>0</v>
      </c>
      <c r="V11" s="479">
        <v>50</v>
      </c>
      <c r="W11" s="79">
        <f t="shared" si="6"/>
        <v>-50</v>
      </c>
      <c r="X11" s="181">
        <v>50</v>
      </c>
      <c r="Y11" s="233">
        <f t="shared" si="7"/>
        <v>50</v>
      </c>
      <c r="Z11" s="464">
        <v>0</v>
      </c>
      <c r="AA11" s="479">
        <v>37</v>
      </c>
      <c r="AB11" s="79">
        <f t="shared" si="8"/>
        <v>-37</v>
      </c>
      <c r="AC11" s="181">
        <v>37</v>
      </c>
      <c r="AD11" s="233">
        <f t="shared" si="9"/>
        <v>37</v>
      </c>
      <c r="AE11" s="464">
        <v>60</v>
      </c>
      <c r="AF11" s="479">
        <v>151</v>
      </c>
      <c r="AG11" s="79">
        <f t="shared" si="10"/>
        <v>-91</v>
      </c>
      <c r="AH11" s="181">
        <v>91</v>
      </c>
      <c r="AI11" s="233">
        <f t="shared" si="11"/>
        <v>151</v>
      </c>
      <c r="AJ11" s="464">
        <v>0</v>
      </c>
      <c r="AK11" s="479">
        <v>33</v>
      </c>
      <c r="AL11" s="79">
        <f t="shared" si="12"/>
        <v>-33</v>
      </c>
      <c r="AM11" s="181">
        <v>33</v>
      </c>
      <c r="AN11" s="233">
        <f t="shared" si="13"/>
        <v>33</v>
      </c>
      <c r="AO11" s="464">
        <v>0</v>
      </c>
      <c r="AP11" s="479">
        <v>29</v>
      </c>
      <c r="AQ11" s="79">
        <v>-29</v>
      </c>
      <c r="AR11" s="182">
        <v>29</v>
      </c>
      <c r="AS11" s="234">
        <f t="shared" si="15"/>
        <v>29</v>
      </c>
      <c r="AT11" s="291"/>
      <c r="AU11" s="466"/>
      <c r="AV11" s="79">
        <f t="shared" si="16"/>
        <v>0</v>
      </c>
      <c r="AW11" s="79"/>
      <c r="AX11" s="466"/>
      <c r="AY11" s="466"/>
      <c r="AZ11" s="79">
        <f t="shared" si="17"/>
        <v>0</v>
      </c>
      <c r="BA11" s="79"/>
      <c r="BB11" s="466"/>
      <c r="BC11" s="466"/>
      <c r="BD11" s="79">
        <f t="shared" si="18"/>
        <v>0</v>
      </c>
      <c r="BE11" s="79"/>
      <c r="BF11" s="466"/>
      <c r="BG11" s="466"/>
      <c r="BH11" s="79">
        <f t="shared" si="19"/>
        <v>0</v>
      </c>
      <c r="BI11" s="79"/>
      <c r="BJ11" s="466"/>
      <c r="BK11" s="466"/>
      <c r="BL11" s="79">
        <f t="shared" si="20"/>
        <v>0</v>
      </c>
      <c r="BM11" s="79"/>
      <c r="BN11" s="466"/>
      <c r="BO11" s="466"/>
      <c r="BP11" s="79">
        <f t="shared" si="21"/>
        <v>0</v>
      </c>
      <c r="BQ11" s="79"/>
      <c r="BR11" s="466"/>
      <c r="BS11" s="466"/>
      <c r="BT11" s="79">
        <f t="shared" si="22"/>
        <v>0</v>
      </c>
      <c r="BU11" s="79"/>
      <c r="BV11" s="466"/>
      <c r="BW11" s="466"/>
      <c r="BX11" s="261">
        <f t="shared" si="23"/>
        <v>0</v>
      </c>
      <c r="BY11" s="81"/>
    </row>
    <row r="12" spans="1:82" ht="37.15" customHeight="1" x14ac:dyDescent="0.25">
      <c r="A12" s="9">
        <v>10</v>
      </c>
      <c r="B12" s="94" t="s">
        <v>35</v>
      </c>
      <c r="C12" s="11">
        <v>10</v>
      </c>
      <c r="D12" s="12">
        <v>50</v>
      </c>
      <c r="E12" s="425">
        <f>K12+P12+U12+Z12+AE12+AJ12+AO12+AT12+AX12+BB12+BF12+BJ12+BN12+BR12+BV12</f>
        <v>0</v>
      </c>
      <c r="F12" s="272">
        <f>L12+Q12+V12+AA12+AF12+AK12+AP12+AU12+AY12+BC12+BG12+BK12+BO12+BS12+BW12</f>
        <v>11</v>
      </c>
      <c r="G12" s="272">
        <f>M12+R12+W12+AB12+AG12+AL12+AQ12+AV12+AZ12+BD12+BH12+BL12+BP12+BT12+BX12</f>
        <v>-11</v>
      </c>
      <c r="H12" s="272">
        <f t="shared" ref="H12" si="28">N12+S12+X12+AC12+AH12+AM12+AR12+AW12+AZ12+BD12+BH12+BL12+BP12+BT12+BX12</f>
        <v>11</v>
      </c>
      <c r="I12" s="234">
        <f t="shared" si="24"/>
        <v>11</v>
      </c>
      <c r="J12" s="308">
        <f t="shared" si="25"/>
        <v>0</v>
      </c>
      <c r="K12" s="190">
        <v>0</v>
      </c>
      <c r="L12" s="77">
        <v>1</v>
      </c>
      <c r="M12" s="79">
        <f>K12-L12</f>
        <v>-1</v>
      </c>
      <c r="N12" s="181">
        <v>1</v>
      </c>
      <c r="O12" s="232">
        <f t="shared" si="27"/>
        <v>1</v>
      </c>
      <c r="P12" s="190">
        <v>0</v>
      </c>
      <c r="Q12" s="78">
        <v>1</v>
      </c>
      <c r="R12" s="79">
        <f t="shared" si="4"/>
        <v>-1</v>
      </c>
      <c r="S12" s="181">
        <v>1</v>
      </c>
      <c r="T12" s="233">
        <f t="shared" si="5"/>
        <v>1</v>
      </c>
      <c r="U12" s="190">
        <v>0</v>
      </c>
      <c r="V12" s="79">
        <v>2</v>
      </c>
      <c r="W12" s="79">
        <f t="shared" si="6"/>
        <v>-2</v>
      </c>
      <c r="X12" s="79">
        <v>2</v>
      </c>
      <c r="Y12" s="232">
        <f t="shared" si="7"/>
        <v>2</v>
      </c>
      <c r="Z12" s="190">
        <v>0</v>
      </c>
      <c r="AA12" s="77">
        <v>1</v>
      </c>
      <c r="AB12" s="79">
        <f t="shared" si="8"/>
        <v>-1</v>
      </c>
      <c r="AC12" s="181">
        <v>1</v>
      </c>
      <c r="AD12" s="232">
        <f t="shared" si="9"/>
        <v>1</v>
      </c>
      <c r="AE12" s="190">
        <v>0</v>
      </c>
      <c r="AF12" s="77">
        <v>4</v>
      </c>
      <c r="AG12" s="79">
        <f t="shared" si="10"/>
        <v>-4</v>
      </c>
      <c r="AH12" s="181">
        <v>4</v>
      </c>
      <c r="AI12" s="232">
        <f t="shared" si="11"/>
        <v>4</v>
      </c>
      <c r="AJ12" s="190">
        <v>0</v>
      </c>
      <c r="AK12" s="77">
        <v>1</v>
      </c>
      <c r="AL12" s="79">
        <f t="shared" si="12"/>
        <v>-1</v>
      </c>
      <c r="AM12" s="79">
        <v>1</v>
      </c>
      <c r="AN12" s="232">
        <f t="shared" si="13"/>
        <v>1</v>
      </c>
      <c r="AO12" s="190">
        <v>0</v>
      </c>
      <c r="AP12" s="77">
        <v>1</v>
      </c>
      <c r="AQ12" s="79">
        <f t="shared" ref="AQ12:AQ30" si="29">AO12-AP12</f>
        <v>-1</v>
      </c>
      <c r="AR12" s="181">
        <v>1</v>
      </c>
      <c r="AS12" s="232">
        <f t="shared" si="15"/>
        <v>1</v>
      </c>
      <c r="AT12" s="77"/>
      <c r="AU12" s="77"/>
      <c r="AV12" s="79">
        <f t="shared" si="16"/>
        <v>0</v>
      </c>
      <c r="AW12" s="79"/>
      <c r="AX12" s="77"/>
      <c r="AY12" s="77"/>
      <c r="AZ12" s="79">
        <f t="shared" si="17"/>
        <v>0</v>
      </c>
      <c r="BA12" s="77"/>
      <c r="BB12" s="77"/>
      <c r="BC12" s="78"/>
      <c r="BD12" s="79">
        <f t="shared" si="18"/>
        <v>0</v>
      </c>
      <c r="BE12" s="79"/>
      <c r="BF12" s="79"/>
      <c r="BG12" s="79"/>
      <c r="BH12" s="79">
        <f t="shared" si="19"/>
        <v>0</v>
      </c>
      <c r="BI12" s="79"/>
      <c r="BJ12" s="79"/>
      <c r="BK12" s="79"/>
      <c r="BL12" s="79">
        <f t="shared" si="20"/>
        <v>0</v>
      </c>
      <c r="BM12" s="79"/>
      <c r="BN12" s="79"/>
      <c r="BO12" s="79"/>
      <c r="BP12" s="79">
        <f t="shared" si="21"/>
        <v>0</v>
      </c>
      <c r="BQ12" s="79"/>
      <c r="BR12" s="79"/>
      <c r="BS12" s="79"/>
      <c r="BT12" s="79">
        <f t="shared" si="22"/>
        <v>0</v>
      </c>
      <c r="BU12" s="79"/>
      <c r="BV12" s="79"/>
      <c r="BW12" s="79"/>
      <c r="BX12" s="79">
        <f t="shared" si="23"/>
        <v>0</v>
      </c>
      <c r="BY12" s="81"/>
      <c r="BZ12" s="80"/>
      <c r="CC12" s="80"/>
      <c r="CD12" s="80"/>
    </row>
    <row r="13" spans="1:82" ht="37.15" customHeight="1" thickBot="1" x14ac:dyDescent="0.3">
      <c r="A13" s="471">
        <v>11</v>
      </c>
      <c r="B13" s="92" t="s">
        <v>36</v>
      </c>
      <c r="C13" s="121" t="s">
        <v>27</v>
      </c>
      <c r="D13" s="122" t="s">
        <v>27</v>
      </c>
      <c r="E13" s="425">
        <f t="shared" ref="E13" si="30">K13+P13+U13+Z13+AE13+AJ13+AO13+AT13+AX13+BB13+BF13+BJ13+BN13+BR13+BV13</f>
        <v>751</v>
      </c>
      <c r="F13" s="272">
        <f t="shared" ref="F13" si="31">L13+Q13+V13+AA13+AF13+AK13+AP13+AU13+AY13+BC13+BG13+BK13+BO13+BS13+BW13</f>
        <v>0</v>
      </c>
      <c r="G13" s="272">
        <f t="shared" ref="G13:G25" si="32">M13+R13+W13+AB13+AG13+AL13+AQ13+AV13+AZ13+BD13+BH13+BL13+BP13+BT13+BX13</f>
        <v>751</v>
      </c>
      <c r="H13" s="272">
        <f t="shared" ref="H13" si="33">N13+S13+X13+AC13+AH13+AM13+AR13+AW13+AZ13+BD13+BH13+BL13+BP13+BT13+BX13</f>
        <v>300</v>
      </c>
      <c r="I13" s="234">
        <f t="shared" si="24"/>
        <v>1051</v>
      </c>
      <c r="J13" s="308">
        <f t="shared" si="25"/>
        <v>1051</v>
      </c>
      <c r="K13" s="464">
        <v>100</v>
      </c>
      <c r="L13" s="479">
        <v>0</v>
      </c>
      <c r="M13" s="79">
        <f>K13-L13</f>
        <v>100</v>
      </c>
      <c r="N13" s="79">
        <v>0</v>
      </c>
      <c r="O13" s="233">
        <f t="shared" si="27"/>
        <v>100</v>
      </c>
      <c r="P13" s="464">
        <v>37</v>
      </c>
      <c r="Q13" s="479">
        <v>0</v>
      </c>
      <c r="R13" s="79">
        <f t="shared" si="4"/>
        <v>37</v>
      </c>
      <c r="S13" s="79">
        <v>0</v>
      </c>
      <c r="T13" s="233">
        <f t="shared" si="5"/>
        <v>37</v>
      </c>
      <c r="U13" s="464">
        <v>120</v>
      </c>
      <c r="V13" s="479">
        <v>0</v>
      </c>
      <c r="W13" s="79">
        <f t="shared" si="6"/>
        <v>120</v>
      </c>
      <c r="X13" s="79">
        <v>38</v>
      </c>
      <c r="Y13" s="233">
        <f t="shared" si="7"/>
        <v>158</v>
      </c>
      <c r="Z13" s="464">
        <v>122</v>
      </c>
      <c r="AA13" s="479">
        <v>0</v>
      </c>
      <c r="AB13" s="79">
        <f t="shared" si="8"/>
        <v>122</v>
      </c>
      <c r="AC13" s="79">
        <v>53</v>
      </c>
      <c r="AD13" s="233">
        <f t="shared" si="9"/>
        <v>175</v>
      </c>
      <c r="AE13" s="464">
        <v>225</v>
      </c>
      <c r="AF13" s="479">
        <v>0</v>
      </c>
      <c r="AG13" s="79">
        <f t="shared" si="10"/>
        <v>225</v>
      </c>
      <c r="AH13" s="79">
        <v>130</v>
      </c>
      <c r="AI13" s="233">
        <f t="shared" si="11"/>
        <v>355</v>
      </c>
      <c r="AJ13" s="464">
        <v>108</v>
      </c>
      <c r="AK13" s="479">
        <v>0</v>
      </c>
      <c r="AL13" s="79">
        <f t="shared" si="12"/>
        <v>108</v>
      </c>
      <c r="AM13" s="79">
        <v>47</v>
      </c>
      <c r="AN13" s="233">
        <f t="shared" si="13"/>
        <v>155</v>
      </c>
      <c r="AO13" s="464">
        <v>39</v>
      </c>
      <c r="AP13" s="479">
        <v>0</v>
      </c>
      <c r="AQ13" s="79">
        <f t="shared" si="29"/>
        <v>39</v>
      </c>
      <c r="AR13" s="79">
        <v>32</v>
      </c>
      <c r="AS13" s="233">
        <f t="shared" si="15"/>
        <v>71</v>
      </c>
      <c r="AT13" s="336"/>
      <c r="AU13" s="475"/>
      <c r="AV13" s="79">
        <f t="shared" si="16"/>
        <v>0</v>
      </c>
      <c r="AW13" s="79"/>
      <c r="AX13" s="475"/>
      <c r="AY13" s="475"/>
      <c r="AZ13" s="79">
        <f t="shared" si="17"/>
        <v>0</v>
      </c>
      <c r="BA13" s="77"/>
      <c r="BB13" s="475"/>
      <c r="BC13" s="475"/>
      <c r="BD13" s="79">
        <f t="shared" si="18"/>
        <v>0</v>
      </c>
      <c r="BE13" s="79"/>
      <c r="BF13" s="475"/>
      <c r="BG13" s="475"/>
      <c r="BH13" s="79">
        <f t="shared" si="19"/>
        <v>0</v>
      </c>
      <c r="BI13" s="79"/>
      <c r="BJ13" s="475"/>
      <c r="BK13" s="475"/>
      <c r="BL13" s="79">
        <f t="shared" si="20"/>
        <v>0</v>
      </c>
      <c r="BM13" s="79"/>
      <c r="BN13" s="475"/>
      <c r="BO13" s="475"/>
      <c r="BP13" s="79">
        <f t="shared" si="21"/>
        <v>0</v>
      </c>
      <c r="BQ13" s="79"/>
      <c r="BR13" s="475"/>
      <c r="BS13" s="475"/>
      <c r="BT13" s="79">
        <f t="shared" si="22"/>
        <v>0</v>
      </c>
      <c r="BU13" s="79"/>
      <c r="BV13" s="475"/>
      <c r="BW13" s="475"/>
      <c r="BX13" s="79">
        <f t="shared" si="23"/>
        <v>0</v>
      </c>
      <c r="BY13" s="81"/>
    </row>
    <row r="14" spans="1:82" ht="37.15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425">
        <f t="shared" ref="E14:E25" si="34">K14+P14+U14+Z14+AE14+AJ14+AO14+AT14+AX14+BB14+BF14+BJ14+BN14+BR14+BV14</f>
        <v>54</v>
      </c>
      <c r="F14" s="272">
        <f t="shared" ref="F14:F25" si="35">L14+Q14+V14+AA14+AF14+AK14+AP14+AU14+AY14+BC14+BG14+BK14+BO14+BS14+BW14</f>
        <v>27</v>
      </c>
      <c r="G14" s="272">
        <f t="shared" si="32"/>
        <v>27</v>
      </c>
      <c r="H14" s="272">
        <f t="shared" ref="H14:H25" si="36">N14+S14+X14+AC14+AH14+AM14+AR14+AW14+BA14+BE14+BI14+BM14+BQ14+BU14+BY14</f>
        <v>0</v>
      </c>
      <c r="I14" s="234">
        <f t="shared" si="24"/>
        <v>54</v>
      </c>
      <c r="J14" s="308">
        <f t="shared" si="25"/>
        <v>27</v>
      </c>
      <c r="K14" s="190">
        <v>0</v>
      </c>
      <c r="L14" s="77">
        <v>2</v>
      </c>
      <c r="M14" s="79">
        <f>K14-L14</f>
        <v>-2</v>
      </c>
      <c r="N14" s="77">
        <v>0</v>
      </c>
      <c r="O14" s="232">
        <f t="shared" si="27"/>
        <v>0</v>
      </c>
      <c r="P14" s="190">
        <v>0</v>
      </c>
      <c r="Q14" s="78">
        <v>2</v>
      </c>
      <c r="R14" s="79">
        <f t="shared" si="4"/>
        <v>-2</v>
      </c>
      <c r="S14" s="79">
        <v>0</v>
      </c>
      <c r="T14" s="233">
        <f t="shared" si="5"/>
        <v>0</v>
      </c>
      <c r="U14" s="190">
        <v>0</v>
      </c>
      <c r="V14" s="79">
        <v>3</v>
      </c>
      <c r="W14" s="79">
        <f t="shared" si="6"/>
        <v>-3</v>
      </c>
      <c r="X14" s="77">
        <v>0</v>
      </c>
      <c r="Y14" s="232">
        <f t="shared" si="7"/>
        <v>0</v>
      </c>
      <c r="Z14" s="190">
        <v>16</v>
      </c>
      <c r="AA14" s="77">
        <v>3</v>
      </c>
      <c r="AB14" s="79">
        <f t="shared" si="8"/>
        <v>13</v>
      </c>
      <c r="AC14" s="42">
        <v>0</v>
      </c>
      <c r="AD14" s="232">
        <f t="shared" si="9"/>
        <v>16</v>
      </c>
      <c r="AE14" s="190">
        <v>24</v>
      </c>
      <c r="AF14" s="77">
        <v>13</v>
      </c>
      <c r="AG14" s="79">
        <f t="shared" si="10"/>
        <v>11</v>
      </c>
      <c r="AH14" s="42">
        <v>0</v>
      </c>
      <c r="AI14" s="232">
        <f t="shared" si="11"/>
        <v>24</v>
      </c>
      <c r="AJ14" s="190">
        <v>14</v>
      </c>
      <c r="AK14" s="77">
        <v>2</v>
      </c>
      <c r="AL14" s="79">
        <f t="shared" si="12"/>
        <v>12</v>
      </c>
      <c r="AM14" s="42">
        <v>0</v>
      </c>
      <c r="AN14" s="232">
        <f t="shared" si="13"/>
        <v>14</v>
      </c>
      <c r="AO14" s="190">
        <v>0</v>
      </c>
      <c r="AP14" s="77">
        <v>2</v>
      </c>
      <c r="AQ14" s="79">
        <f t="shared" si="29"/>
        <v>-2</v>
      </c>
      <c r="AR14" s="77">
        <v>0</v>
      </c>
      <c r="AS14" s="232">
        <f t="shared" si="15"/>
        <v>0</v>
      </c>
      <c r="AT14" s="77"/>
      <c r="AU14" s="77"/>
      <c r="AV14" s="79">
        <f t="shared" si="16"/>
        <v>0</v>
      </c>
      <c r="AW14" s="77"/>
      <c r="AX14" s="77"/>
      <c r="AY14" s="77"/>
      <c r="AZ14" s="79">
        <f t="shared" si="17"/>
        <v>0</v>
      </c>
      <c r="BA14" s="77"/>
      <c r="BB14" s="77"/>
      <c r="BC14" s="78"/>
      <c r="BD14" s="79">
        <f t="shared" si="18"/>
        <v>0</v>
      </c>
      <c r="BE14" s="79"/>
      <c r="BF14" s="79"/>
      <c r="BG14" s="79"/>
      <c r="BH14" s="79">
        <f t="shared" si="19"/>
        <v>0</v>
      </c>
      <c r="BI14" s="79"/>
      <c r="BJ14" s="79"/>
      <c r="BK14" s="79"/>
      <c r="BL14" s="79">
        <f t="shared" si="20"/>
        <v>0</v>
      </c>
      <c r="BM14" s="79"/>
      <c r="BN14" s="79"/>
      <c r="BO14" s="79"/>
      <c r="BP14" s="79">
        <f t="shared" si="21"/>
        <v>0</v>
      </c>
      <c r="BQ14" s="79"/>
      <c r="BR14" s="79"/>
      <c r="BS14" s="79"/>
      <c r="BT14" s="79">
        <f t="shared" si="22"/>
        <v>0</v>
      </c>
      <c r="BU14" s="79"/>
      <c r="BV14" s="79"/>
      <c r="BW14" s="79"/>
      <c r="BX14" s="261">
        <f t="shared" si="23"/>
        <v>0</v>
      </c>
      <c r="BY14" s="79"/>
    </row>
    <row r="15" spans="1:82" ht="37.15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425">
        <f t="shared" si="34"/>
        <v>6</v>
      </c>
      <c r="F15" s="272">
        <f t="shared" si="35"/>
        <v>0</v>
      </c>
      <c r="G15" s="272">
        <f t="shared" si="32"/>
        <v>6</v>
      </c>
      <c r="H15" s="272">
        <f t="shared" si="36"/>
        <v>0</v>
      </c>
      <c r="I15" s="234">
        <f t="shared" si="24"/>
        <v>6</v>
      </c>
      <c r="J15" s="308">
        <f t="shared" si="25"/>
        <v>6</v>
      </c>
      <c r="K15" s="288">
        <v>0</v>
      </c>
      <c r="L15" s="81">
        <v>0</v>
      </c>
      <c r="M15" s="79">
        <f t="shared" ref="M15:M30" si="37">K15-L15</f>
        <v>0</v>
      </c>
      <c r="N15" s="42">
        <v>0</v>
      </c>
      <c r="O15" s="232">
        <f t="shared" si="27"/>
        <v>0</v>
      </c>
      <c r="P15" s="190">
        <v>0</v>
      </c>
      <c r="Q15" s="78">
        <v>0</v>
      </c>
      <c r="R15" s="79">
        <f t="shared" si="4"/>
        <v>0</v>
      </c>
      <c r="S15" s="43">
        <v>0</v>
      </c>
      <c r="T15" s="233">
        <f t="shared" si="5"/>
        <v>0</v>
      </c>
      <c r="U15" s="190">
        <v>0</v>
      </c>
      <c r="V15" s="79">
        <v>0</v>
      </c>
      <c r="W15" s="79">
        <f t="shared" si="6"/>
        <v>0</v>
      </c>
      <c r="X15" s="42">
        <v>0</v>
      </c>
      <c r="Y15" s="232">
        <f t="shared" si="7"/>
        <v>0</v>
      </c>
      <c r="Z15" s="190">
        <v>0</v>
      </c>
      <c r="AA15" s="77">
        <v>0</v>
      </c>
      <c r="AB15" s="79">
        <f t="shared" si="8"/>
        <v>0</v>
      </c>
      <c r="AC15" s="42">
        <v>0</v>
      </c>
      <c r="AD15" s="232">
        <f t="shared" si="9"/>
        <v>0</v>
      </c>
      <c r="AE15" s="190">
        <v>6</v>
      </c>
      <c r="AF15" s="77">
        <v>0</v>
      </c>
      <c r="AG15" s="79">
        <f>AE15-AF15</f>
        <v>6</v>
      </c>
      <c r="AH15" s="42">
        <v>0</v>
      </c>
      <c r="AI15" s="232">
        <f t="shared" si="11"/>
        <v>6</v>
      </c>
      <c r="AJ15" s="190">
        <v>0</v>
      </c>
      <c r="AK15" s="77">
        <v>0</v>
      </c>
      <c r="AL15" s="79">
        <f t="shared" si="12"/>
        <v>0</v>
      </c>
      <c r="AM15" s="42">
        <v>0</v>
      </c>
      <c r="AN15" s="232">
        <f t="shared" si="13"/>
        <v>0</v>
      </c>
      <c r="AO15" s="190">
        <v>0</v>
      </c>
      <c r="AP15" s="77">
        <v>0</v>
      </c>
      <c r="AQ15" s="79">
        <f t="shared" si="29"/>
        <v>0</v>
      </c>
      <c r="AR15" s="42">
        <v>0</v>
      </c>
      <c r="AS15" s="232">
        <f t="shared" si="15"/>
        <v>0</v>
      </c>
      <c r="AT15" s="77"/>
      <c r="AU15" s="77"/>
      <c r="AV15" s="79">
        <f t="shared" si="16"/>
        <v>0</v>
      </c>
      <c r="AW15" s="77"/>
      <c r="AX15" s="77"/>
      <c r="AY15" s="77"/>
      <c r="AZ15" s="79">
        <f t="shared" si="17"/>
        <v>0</v>
      </c>
      <c r="BA15" s="77"/>
      <c r="BB15" s="77"/>
      <c r="BC15" s="78"/>
      <c r="BD15" s="79">
        <f t="shared" si="18"/>
        <v>0</v>
      </c>
      <c r="BE15" s="79"/>
      <c r="BF15" s="79"/>
      <c r="BG15" s="79"/>
      <c r="BH15" s="79">
        <f t="shared" si="19"/>
        <v>0</v>
      </c>
      <c r="BI15" s="79"/>
      <c r="BJ15" s="79"/>
      <c r="BK15" s="79"/>
      <c r="BL15" s="79">
        <f t="shared" si="20"/>
        <v>0</v>
      </c>
      <c r="BM15" s="79"/>
      <c r="BN15" s="79"/>
      <c r="BO15" s="79"/>
      <c r="BP15" s="79">
        <f t="shared" si="21"/>
        <v>0</v>
      </c>
      <c r="BQ15" s="79"/>
      <c r="BR15" s="79"/>
      <c r="BS15" s="79"/>
      <c r="BT15" s="79">
        <f t="shared" si="22"/>
        <v>0</v>
      </c>
      <c r="BU15" s="79"/>
      <c r="BV15" s="79"/>
      <c r="BW15" s="79"/>
      <c r="BX15" s="261">
        <f t="shared" si="23"/>
        <v>0</v>
      </c>
      <c r="BY15" s="81"/>
    </row>
    <row r="16" spans="1:82" ht="37.15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425">
        <f t="shared" si="34"/>
        <v>28</v>
      </c>
      <c r="F16" s="272">
        <f t="shared" si="35"/>
        <v>33</v>
      </c>
      <c r="G16" s="272">
        <f t="shared" si="32"/>
        <v>-5</v>
      </c>
      <c r="H16" s="272">
        <f t="shared" si="36"/>
        <v>5</v>
      </c>
      <c r="I16" s="234">
        <f t="shared" si="24"/>
        <v>33</v>
      </c>
      <c r="J16" s="308">
        <f t="shared" si="25"/>
        <v>0</v>
      </c>
      <c r="K16" s="190">
        <v>0</v>
      </c>
      <c r="L16" s="77">
        <v>2</v>
      </c>
      <c r="M16" s="79">
        <v>-2</v>
      </c>
      <c r="N16" s="77">
        <v>0</v>
      </c>
      <c r="O16" s="232">
        <f t="shared" si="27"/>
        <v>0</v>
      </c>
      <c r="P16" s="190">
        <v>0</v>
      </c>
      <c r="Q16" s="78">
        <v>2</v>
      </c>
      <c r="R16" s="79">
        <f t="shared" si="4"/>
        <v>-2</v>
      </c>
      <c r="S16" s="43">
        <v>2</v>
      </c>
      <c r="T16" s="233">
        <f t="shared" si="5"/>
        <v>2</v>
      </c>
      <c r="U16" s="190">
        <v>0</v>
      </c>
      <c r="V16" s="79">
        <v>3</v>
      </c>
      <c r="W16" s="79">
        <f t="shared" si="6"/>
        <v>-3</v>
      </c>
      <c r="X16" s="77">
        <v>0</v>
      </c>
      <c r="Y16" s="232">
        <f t="shared" si="7"/>
        <v>0</v>
      </c>
      <c r="Z16" s="190">
        <v>0</v>
      </c>
      <c r="AA16" s="77">
        <v>3</v>
      </c>
      <c r="AB16" s="79">
        <f t="shared" si="8"/>
        <v>-3</v>
      </c>
      <c r="AC16" s="77">
        <v>0</v>
      </c>
      <c r="AD16" s="232">
        <f t="shared" si="9"/>
        <v>0</v>
      </c>
      <c r="AE16" s="190">
        <v>28</v>
      </c>
      <c r="AF16" s="77">
        <v>18</v>
      </c>
      <c r="AG16" s="79">
        <f t="shared" si="10"/>
        <v>10</v>
      </c>
      <c r="AH16" s="180">
        <v>3</v>
      </c>
      <c r="AI16" s="232">
        <f t="shared" si="11"/>
        <v>31</v>
      </c>
      <c r="AJ16" s="190">
        <v>0</v>
      </c>
      <c r="AK16" s="77">
        <v>3</v>
      </c>
      <c r="AL16" s="79">
        <f t="shared" si="12"/>
        <v>-3</v>
      </c>
      <c r="AM16" s="77">
        <v>0</v>
      </c>
      <c r="AN16" s="232">
        <f t="shared" si="13"/>
        <v>0</v>
      </c>
      <c r="AO16" s="190">
        <v>0</v>
      </c>
      <c r="AP16" s="77">
        <v>2</v>
      </c>
      <c r="AQ16" s="79">
        <f t="shared" si="29"/>
        <v>-2</v>
      </c>
      <c r="AR16" s="77">
        <v>0</v>
      </c>
      <c r="AS16" s="232">
        <f t="shared" si="15"/>
        <v>0</v>
      </c>
      <c r="AT16" s="77"/>
      <c r="AU16" s="77"/>
      <c r="AV16" s="79">
        <f t="shared" si="16"/>
        <v>0</v>
      </c>
      <c r="AW16" s="77"/>
      <c r="AX16" s="77"/>
      <c r="AY16" s="77"/>
      <c r="AZ16" s="79">
        <f t="shared" si="17"/>
        <v>0</v>
      </c>
      <c r="BA16" s="77"/>
      <c r="BB16" s="77"/>
      <c r="BC16" s="78"/>
      <c r="BD16" s="79">
        <f t="shared" si="18"/>
        <v>0</v>
      </c>
      <c r="BE16" s="79"/>
      <c r="BF16" s="79"/>
      <c r="BG16" s="79"/>
      <c r="BH16" s="79">
        <f t="shared" si="19"/>
        <v>0</v>
      </c>
      <c r="BI16" s="79"/>
      <c r="BJ16" s="79"/>
      <c r="BK16" s="79"/>
      <c r="BL16" s="79">
        <f t="shared" si="20"/>
        <v>0</v>
      </c>
      <c r="BM16" s="79"/>
      <c r="BN16" s="79"/>
      <c r="BO16" s="79"/>
      <c r="BP16" s="79">
        <f t="shared" si="21"/>
        <v>0</v>
      </c>
      <c r="BQ16" s="79"/>
      <c r="BR16" s="79"/>
      <c r="BS16" s="79"/>
      <c r="BT16" s="79">
        <f t="shared" si="22"/>
        <v>0</v>
      </c>
      <c r="BU16" s="79"/>
      <c r="BV16" s="79"/>
      <c r="BW16" s="79"/>
      <c r="BX16" s="261">
        <f t="shared" si="23"/>
        <v>0</v>
      </c>
      <c r="BY16" s="81"/>
    </row>
    <row r="17" spans="1:77" ht="46.9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425">
        <f t="shared" si="34"/>
        <v>0</v>
      </c>
      <c r="F17" s="272">
        <f t="shared" si="35"/>
        <v>230</v>
      </c>
      <c r="G17" s="272">
        <f t="shared" si="32"/>
        <v>-210</v>
      </c>
      <c r="H17" s="272">
        <f t="shared" si="36"/>
        <v>230</v>
      </c>
      <c r="I17" s="234">
        <f t="shared" si="24"/>
        <v>230</v>
      </c>
      <c r="J17" s="308">
        <f t="shared" si="25"/>
        <v>0</v>
      </c>
      <c r="K17" s="288">
        <v>0</v>
      </c>
      <c r="L17" s="77">
        <v>15</v>
      </c>
      <c r="M17" s="79">
        <f t="shared" si="37"/>
        <v>-15</v>
      </c>
      <c r="N17" s="180">
        <v>15</v>
      </c>
      <c r="O17" s="232">
        <f t="shared" si="27"/>
        <v>15</v>
      </c>
      <c r="P17" s="190">
        <v>0</v>
      </c>
      <c r="Q17" s="78">
        <v>12</v>
      </c>
      <c r="R17" s="79">
        <f t="shared" si="4"/>
        <v>-12</v>
      </c>
      <c r="S17" s="181">
        <v>12</v>
      </c>
      <c r="T17" s="233">
        <f t="shared" si="5"/>
        <v>12</v>
      </c>
      <c r="U17" s="190">
        <v>0</v>
      </c>
      <c r="V17" s="79">
        <v>20</v>
      </c>
      <c r="W17" s="79">
        <v>0</v>
      </c>
      <c r="X17" s="180">
        <v>20</v>
      </c>
      <c r="Y17" s="232">
        <f t="shared" si="7"/>
        <v>20</v>
      </c>
      <c r="Z17" s="190">
        <v>0</v>
      </c>
      <c r="AA17" s="77">
        <v>27</v>
      </c>
      <c r="AB17" s="79">
        <f t="shared" si="8"/>
        <v>-27</v>
      </c>
      <c r="AC17" s="180">
        <v>27</v>
      </c>
      <c r="AD17" s="232">
        <f t="shared" si="9"/>
        <v>27</v>
      </c>
      <c r="AE17" s="190">
        <v>0</v>
      </c>
      <c r="AF17" s="77">
        <v>123</v>
      </c>
      <c r="AG17" s="79">
        <f t="shared" si="10"/>
        <v>-123</v>
      </c>
      <c r="AH17" s="180">
        <v>123</v>
      </c>
      <c r="AI17" s="232">
        <f t="shared" si="11"/>
        <v>123</v>
      </c>
      <c r="AJ17" s="190">
        <v>0</v>
      </c>
      <c r="AK17" s="77">
        <v>25</v>
      </c>
      <c r="AL17" s="79">
        <f t="shared" si="12"/>
        <v>-25</v>
      </c>
      <c r="AM17" s="180">
        <v>25</v>
      </c>
      <c r="AN17" s="232">
        <f t="shared" si="13"/>
        <v>25</v>
      </c>
      <c r="AO17" s="190">
        <v>0</v>
      </c>
      <c r="AP17" s="77">
        <v>8</v>
      </c>
      <c r="AQ17" s="79">
        <f t="shared" si="29"/>
        <v>-8</v>
      </c>
      <c r="AR17" s="180">
        <v>8</v>
      </c>
      <c r="AS17" s="232">
        <f t="shared" si="15"/>
        <v>8</v>
      </c>
      <c r="AT17" s="77"/>
      <c r="AU17" s="77"/>
      <c r="AV17" s="79">
        <f t="shared" si="16"/>
        <v>0</v>
      </c>
      <c r="AW17" s="77"/>
      <c r="AX17" s="77"/>
      <c r="AY17" s="77"/>
      <c r="AZ17" s="79">
        <f t="shared" si="17"/>
        <v>0</v>
      </c>
      <c r="BA17" s="77"/>
      <c r="BB17" s="77"/>
      <c r="BC17" s="78"/>
      <c r="BD17" s="79">
        <f t="shared" si="18"/>
        <v>0</v>
      </c>
      <c r="BE17" s="79"/>
      <c r="BF17" s="79"/>
      <c r="BG17" s="79"/>
      <c r="BH17" s="79">
        <f t="shared" si="19"/>
        <v>0</v>
      </c>
      <c r="BI17" s="79"/>
      <c r="BJ17" s="79"/>
      <c r="BK17" s="79"/>
      <c r="BL17" s="79">
        <f t="shared" si="20"/>
        <v>0</v>
      </c>
      <c r="BM17" s="79"/>
      <c r="BN17" s="79"/>
      <c r="BO17" s="79"/>
      <c r="BP17" s="79">
        <f t="shared" si="21"/>
        <v>0</v>
      </c>
      <c r="BQ17" s="79"/>
      <c r="BR17" s="79"/>
      <c r="BS17" s="79"/>
      <c r="BT17" s="79">
        <f t="shared" si="22"/>
        <v>0</v>
      </c>
      <c r="BU17" s="79"/>
      <c r="BV17" s="79"/>
      <c r="BW17" s="79"/>
      <c r="BX17" s="261">
        <f t="shared" si="23"/>
        <v>0</v>
      </c>
      <c r="BY17" s="81"/>
    </row>
    <row r="18" spans="1:77" ht="52.9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425">
        <f t="shared" si="34"/>
        <v>34</v>
      </c>
      <c r="F18" s="272">
        <f t="shared" si="35"/>
        <v>131</v>
      </c>
      <c r="G18" s="272">
        <f t="shared" si="32"/>
        <v>-97</v>
      </c>
      <c r="H18" s="272">
        <f t="shared" si="36"/>
        <v>97</v>
      </c>
      <c r="I18" s="234">
        <f t="shared" si="24"/>
        <v>131</v>
      </c>
      <c r="J18" s="308">
        <f t="shared" si="25"/>
        <v>0</v>
      </c>
      <c r="K18" s="246">
        <v>10</v>
      </c>
      <c r="L18" s="83">
        <v>13</v>
      </c>
      <c r="M18" s="79">
        <f t="shared" si="37"/>
        <v>-3</v>
      </c>
      <c r="N18" s="181">
        <v>3</v>
      </c>
      <c r="O18" s="233">
        <f t="shared" si="27"/>
        <v>13</v>
      </c>
      <c r="P18" s="246">
        <v>0</v>
      </c>
      <c r="Q18" s="83">
        <v>10</v>
      </c>
      <c r="R18" s="79">
        <f t="shared" si="4"/>
        <v>-10</v>
      </c>
      <c r="S18" s="79">
        <v>0</v>
      </c>
      <c r="T18" s="233">
        <f t="shared" si="5"/>
        <v>0</v>
      </c>
      <c r="U18" s="246">
        <v>0</v>
      </c>
      <c r="V18" s="79">
        <v>18</v>
      </c>
      <c r="W18" s="79">
        <f t="shared" si="6"/>
        <v>-18</v>
      </c>
      <c r="X18" s="181">
        <v>18</v>
      </c>
      <c r="Y18" s="233">
        <f t="shared" si="7"/>
        <v>18</v>
      </c>
      <c r="Z18" s="246">
        <v>0</v>
      </c>
      <c r="AA18" s="83">
        <v>15</v>
      </c>
      <c r="AB18" s="79">
        <f t="shared" si="8"/>
        <v>-15</v>
      </c>
      <c r="AC18" s="181">
        <v>15</v>
      </c>
      <c r="AD18" s="233">
        <f t="shared" si="9"/>
        <v>15</v>
      </c>
      <c r="AE18" s="246">
        <v>8</v>
      </c>
      <c r="AF18" s="83">
        <v>55</v>
      </c>
      <c r="AG18" s="79">
        <f t="shared" si="10"/>
        <v>-47</v>
      </c>
      <c r="AH18" s="181">
        <v>48</v>
      </c>
      <c r="AI18" s="233">
        <f t="shared" si="11"/>
        <v>56</v>
      </c>
      <c r="AJ18" s="246">
        <v>0</v>
      </c>
      <c r="AK18" s="83">
        <v>13</v>
      </c>
      <c r="AL18" s="79">
        <f t="shared" si="12"/>
        <v>-13</v>
      </c>
      <c r="AM18" s="181">
        <v>13</v>
      </c>
      <c r="AN18" s="233">
        <f t="shared" si="13"/>
        <v>13</v>
      </c>
      <c r="AO18" s="246">
        <v>16</v>
      </c>
      <c r="AP18" s="83">
        <v>7</v>
      </c>
      <c r="AQ18" s="79">
        <f t="shared" si="29"/>
        <v>9</v>
      </c>
      <c r="AR18" s="43">
        <v>0</v>
      </c>
      <c r="AS18" s="233">
        <f t="shared" si="15"/>
        <v>16</v>
      </c>
      <c r="AT18" s="335"/>
      <c r="AU18" s="110"/>
      <c r="AV18" s="79">
        <f t="shared" si="16"/>
        <v>0</v>
      </c>
      <c r="AW18" s="79"/>
      <c r="AX18" s="110"/>
      <c r="AY18" s="110"/>
      <c r="AZ18" s="79">
        <f t="shared" si="17"/>
        <v>0</v>
      </c>
      <c r="BA18" s="79"/>
      <c r="BB18" s="110"/>
      <c r="BC18" s="110"/>
      <c r="BD18" s="79">
        <f t="shared" si="18"/>
        <v>0</v>
      </c>
      <c r="BE18" s="79"/>
      <c r="BF18" s="84"/>
      <c r="BG18" s="84"/>
      <c r="BH18" s="79">
        <f t="shared" si="19"/>
        <v>0</v>
      </c>
      <c r="BI18" s="79"/>
      <c r="BJ18" s="84"/>
      <c r="BK18" s="84"/>
      <c r="BL18" s="79">
        <f t="shared" si="20"/>
        <v>0</v>
      </c>
      <c r="BM18" s="79"/>
      <c r="BN18" s="84"/>
      <c r="BO18" s="84"/>
      <c r="BP18" s="79">
        <f t="shared" si="21"/>
        <v>0</v>
      </c>
      <c r="BQ18" s="79"/>
      <c r="BR18" s="84"/>
      <c r="BS18" s="84"/>
      <c r="BT18" s="79">
        <f t="shared" si="22"/>
        <v>0</v>
      </c>
      <c r="BU18" s="79"/>
      <c r="BV18" s="84"/>
      <c r="BW18" s="84"/>
      <c r="BX18" s="95">
        <f t="shared" si="23"/>
        <v>0</v>
      </c>
      <c r="BY18" s="81"/>
    </row>
    <row r="19" spans="1:77" ht="51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425">
        <f t="shared" si="34"/>
        <v>0</v>
      </c>
      <c r="F19" s="272">
        <f t="shared" si="35"/>
        <v>432</v>
      </c>
      <c r="G19" s="272">
        <f t="shared" si="32"/>
        <v>-432</v>
      </c>
      <c r="H19" s="272">
        <f t="shared" si="36"/>
        <v>432</v>
      </c>
      <c r="I19" s="234">
        <f t="shared" si="24"/>
        <v>432</v>
      </c>
      <c r="J19" s="308">
        <f t="shared" si="25"/>
        <v>0</v>
      </c>
      <c r="K19" s="246">
        <v>0</v>
      </c>
      <c r="L19" s="83">
        <v>50</v>
      </c>
      <c r="M19" s="79">
        <f t="shared" si="37"/>
        <v>-50</v>
      </c>
      <c r="N19" s="181">
        <v>50</v>
      </c>
      <c r="O19" s="233">
        <f t="shared" si="27"/>
        <v>50</v>
      </c>
      <c r="P19" s="246">
        <v>0</v>
      </c>
      <c r="Q19" s="83">
        <v>34</v>
      </c>
      <c r="R19" s="79">
        <f t="shared" si="4"/>
        <v>-34</v>
      </c>
      <c r="S19" s="181">
        <v>34</v>
      </c>
      <c r="T19" s="233">
        <f t="shared" si="5"/>
        <v>34</v>
      </c>
      <c r="U19" s="246">
        <v>0</v>
      </c>
      <c r="V19" s="83">
        <v>62</v>
      </c>
      <c r="W19" s="79">
        <f t="shared" si="6"/>
        <v>-62</v>
      </c>
      <c r="X19" s="181">
        <v>62</v>
      </c>
      <c r="Y19" s="233">
        <f t="shared" si="7"/>
        <v>62</v>
      </c>
      <c r="Z19" s="246">
        <v>0</v>
      </c>
      <c r="AA19" s="83">
        <v>43</v>
      </c>
      <c r="AB19" s="79">
        <f t="shared" si="8"/>
        <v>-43</v>
      </c>
      <c r="AC19" s="181">
        <v>43</v>
      </c>
      <c r="AD19" s="233">
        <f t="shared" si="9"/>
        <v>43</v>
      </c>
      <c r="AE19" s="246">
        <v>0</v>
      </c>
      <c r="AF19" s="83">
        <v>165</v>
      </c>
      <c r="AG19" s="79">
        <f t="shared" si="10"/>
        <v>-165</v>
      </c>
      <c r="AH19" s="181">
        <v>165</v>
      </c>
      <c r="AI19" s="233">
        <f t="shared" si="11"/>
        <v>165</v>
      </c>
      <c r="AJ19" s="246">
        <v>0</v>
      </c>
      <c r="AK19" s="83">
        <v>38</v>
      </c>
      <c r="AL19" s="79">
        <f t="shared" si="12"/>
        <v>-38</v>
      </c>
      <c r="AM19" s="181">
        <v>38</v>
      </c>
      <c r="AN19" s="233">
        <f t="shared" si="13"/>
        <v>38</v>
      </c>
      <c r="AO19" s="246">
        <v>0</v>
      </c>
      <c r="AP19" s="83">
        <v>40</v>
      </c>
      <c r="AQ19" s="79">
        <f t="shared" si="29"/>
        <v>-40</v>
      </c>
      <c r="AR19" s="181">
        <v>40</v>
      </c>
      <c r="AS19" s="233">
        <f t="shared" si="15"/>
        <v>40</v>
      </c>
      <c r="AT19" s="335"/>
      <c r="AU19" s="110"/>
      <c r="AV19" s="79">
        <f t="shared" si="16"/>
        <v>0</v>
      </c>
      <c r="AW19" s="79"/>
      <c r="AX19" s="110"/>
      <c r="AY19" s="110"/>
      <c r="AZ19" s="79">
        <f t="shared" si="17"/>
        <v>0</v>
      </c>
      <c r="BA19" s="79"/>
      <c r="BB19" s="110"/>
      <c r="BC19" s="110"/>
      <c r="BD19" s="79">
        <f t="shared" si="18"/>
        <v>0</v>
      </c>
      <c r="BE19" s="79"/>
      <c r="BF19" s="84"/>
      <c r="BG19" s="84"/>
      <c r="BH19" s="79">
        <f t="shared" si="19"/>
        <v>0</v>
      </c>
      <c r="BI19" s="79"/>
      <c r="BJ19" s="84"/>
      <c r="BK19" s="84"/>
      <c r="BL19" s="79">
        <f t="shared" si="20"/>
        <v>0</v>
      </c>
      <c r="BM19" s="79"/>
      <c r="BN19" s="84"/>
      <c r="BO19" s="84"/>
      <c r="BP19" s="79">
        <f t="shared" si="21"/>
        <v>0</v>
      </c>
      <c r="BQ19" s="79"/>
      <c r="BR19" s="84"/>
      <c r="BS19" s="84"/>
      <c r="BT19" s="79">
        <f t="shared" si="22"/>
        <v>0</v>
      </c>
      <c r="BU19" s="79"/>
      <c r="BV19" s="84"/>
      <c r="BW19" s="84"/>
      <c r="BX19" s="261">
        <f t="shared" si="23"/>
        <v>0</v>
      </c>
      <c r="BY19" s="81"/>
    </row>
    <row r="20" spans="1:77" ht="49.1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425">
        <f t="shared" si="34"/>
        <v>0</v>
      </c>
      <c r="F20" s="272">
        <f t="shared" si="35"/>
        <v>50</v>
      </c>
      <c r="G20" s="272">
        <f t="shared" si="32"/>
        <v>-50</v>
      </c>
      <c r="H20" s="272">
        <f t="shared" si="36"/>
        <v>50</v>
      </c>
      <c r="I20" s="234">
        <f t="shared" si="24"/>
        <v>50</v>
      </c>
      <c r="J20" s="308">
        <f t="shared" si="25"/>
        <v>0</v>
      </c>
      <c r="K20" s="464">
        <v>0</v>
      </c>
      <c r="L20" s="557">
        <v>4</v>
      </c>
      <c r="M20" s="79">
        <f t="shared" si="37"/>
        <v>-4</v>
      </c>
      <c r="N20" s="43">
        <v>4</v>
      </c>
      <c r="O20" s="233">
        <f t="shared" si="27"/>
        <v>4</v>
      </c>
      <c r="P20" s="464">
        <v>0</v>
      </c>
      <c r="Q20" s="479">
        <v>4</v>
      </c>
      <c r="R20" s="79">
        <f t="shared" si="4"/>
        <v>-4</v>
      </c>
      <c r="S20" s="43">
        <v>4</v>
      </c>
      <c r="T20" s="233">
        <f t="shared" si="5"/>
        <v>4</v>
      </c>
      <c r="U20" s="464">
        <v>0</v>
      </c>
      <c r="V20" s="83">
        <v>7</v>
      </c>
      <c r="W20" s="79">
        <f t="shared" si="6"/>
        <v>-7</v>
      </c>
      <c r="X20" s="181">
        <v>9</v>
      </c>
      <c r="Y20" s="233">
        <f t="shared" si="7"/>
        <v>9</v>
      </c>
      <c r="Z20" s="464">
        <v>0</v>
      </c>
      <c r="AA20" s="479">
        <v>5</v>
      </c>
      <c r="AB20" s="79">
        <f t="shared" si="8"/>
        <v>-5</v>
      </c>
      <c r="AC20" s="181">
        <v>5</v>
      </c>
      <c r="AD20" s="233">
        <f t="shared" si="9"/>
        <v>5</v>
      </c>
      <c r="AE20" s="464">
        <v>0</v>
      </c>
      <c r="AF20" s="479">
        <v>22</v>
      </c>
      <c r="AG20" s="79">
        <f t="shared" si="10"/>
        <v>-22</v>
      </c>
      <c r="AH20" s="43">
        <v>20</v>
      </c>
      <c r="AI20" s="233">
        <f t="shared" si="11"/>
        <v>20</v>
      </c>
      <c r="AJ20" s="464">
        <v>0</v>
      </c>
      <c r="AK20" s="479">
        <v>5</v>
      </c>
      <c r="AL20" s="79">
        <f t="shared" si="12"/>
        <v>-5</v>
      </c>
      <c r="AM20" s="181">
        <v>5</v>
      </c>
      <c r="AN20" s="233">
        <f t="shared" si="13"/>
        <v>5</v>
      </c>
      <c r="AO20" s="464">
        <v>0</v>
      </c>
      <c r="AP20" s="479">
        <v>3</v>
      </c>
      <c r="AQ20" s="79">
        <f t="shared" si="29"/>
        <v>-3</v>
      </c>
      <c r="AR20" s="181">
        <v>3</v>
      </c>
      <c r="AS20" s="233">
        <f t="shared" si="15"/>
        <v>3</v>
      </c>
      <c r="AT20" s="494"/>
      <c r="AU20" s="470"/>
      <c r="AV20" s="79">
        <f t="shared" si="16"/>
        <v>0</v>
      </c>
      <c r="AW20" s="79"/>
      <c r="AX20" s="470"/>
      <c r="AY20" s="470"/>
      <c r="AZ20" s="79">
        <f t="shared" si="17"/>
        <v>0</v>
      </c>
      <c r="BA20" s="79"/>
      <c r="BB20" s="470"/>
      <c r="BC20" s="470"/>
      <c r="BD20" s="79">
        <f t="shared" si="18"/>
        <v>0</v>
      </c>
      <c r="BE20" s="79"/>
      <c r="BF20" s="470"/>
      <c r="BG20" s="470"/>
      <c r="BH20" s="79">
        <f t="shared" si="19"/>
        <v>0</v>
      </c>
      <c r="BI20" s="79"/>
      <c r="BJ20" s="470"/>
      <c r="BK20" s="470"/>
      <c r="BL20" s="79">
        <f t="shared" si="20"/>
        <v>0</v>
      </c>
      <c r="BM20" s="79"/>
      <c r="BN20" s="470"/>
      <c r="BO20" s="470"/>
      <c r="BP20" s="79">
        <f t="shared" si="21"/>
        <v>0</v>
      </c>
      <c r="BQ20" s="79"/>
      <c r="BR20" s="470"/>
      <c r="BS20" s="470"/>
      <c r="BT20" s="79">
        <f t="shared" si="22"/>
        <v>0</v>
      </c>
      <c r="BU20" s="79"/>
      <c r="BV20" s="470"/>
      <c r="BW20" s="470"/>
      <c r="BX20" s="261">
        <f t="shared" si="23"/>
        <v>0</v>
      </c>
      <c r="BY20" s="81"/>
    </row>
    <row r="21" spans="1:77" ht="46.9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425">
        <f t="shared" si="34"/>
        <v>0</v>
      </c>
      <c r="F21" s="272">
        <f t="shared" si="35"/>
        <v>36</v>
      </c>
      <c r="G21" s="272">
        <f t="shared" si="32"/>
        <v>-30</v>
      </c>
      <c r="H21" s="272">
        <f t="shared" si="36"/>
        <v>36</v>
      </c>
      <c r="I21" s="234">
        <f t="shared" si="24"/>
        <v>36</v>
      </c>
      <c r="J21" s="308">
        <f t="shared" si="25"/>
        <v>0</v>
      </c>
      <c r="K21" s="464">
        <v>0</v>
      </c>
      <c r="L21" s="479">
        <v>4</v>
      </c>
      <c r="M21" s="81">
        <f t="shared" si="37"/>
        <v>-4</v>
      </c>
      <c r="N21" s="50">
        <v>4</v>
      </c>
      <c r="O21" s="234">
        <f t="shared" si="27"/>
        <v>4</v>
      </c>
      <c r="P21" s="464">
        <v>0</v>
      </c>
      <c r="Q21" s="479">
        <v>2</v>
      </c>
      <c r="R21" s="81">
        <f t="shared" si="4"/>
        <v>-2</v>
      </c>
      <c r="S21" s="50">
        <v>2</v>
      </c>
      <c r="T21" s="234">
        <f t="shared" si="5"/>
        <v>2</v>
      </c>
      <c r="U21" s="464">
        <v>0</v>
      </c>
      <c r="V21" s="479">
        <v>6</v>
      </c>
      <c r="W21" s="81">
        <v>0</v>
      </c>
      <c r="X21" s="182">
        <v>6</v>
      </c>
      <c r="Y21" s="234">
        <f t="shared" si="7"/>
        <v>6</v>
      </c>
      <c r="Z21" s="464">
        <v>0</v>
      </c>
      <c r="AA21" s="479">
        <v>3</v>
      </c>
      <c r="AB21" s="81">
        <f t="shared" si="8"/>
        <v>-3</v>
      </c>
      <c r="AC21" s="182">
        <v>3</v>
      </c>
      <c r="AD21" s="234">
        <f t="shared" si="9"/>
        <v>3</v>
      </c>
      <c r="AE21" s="464">
        <v>0</v>
      </c>
      <c r="AF21" s="479">
        <v>16</v>
      </c>
      <c r="AG21" s="81">
        <f t="shared" si="10"/>
        <v>-16</v>
      </c>
      <c r="AH21" s="182">
        <v>16</v>
      </c>
      <c r="AI21" s="234">
        <f t="shared" si="11"/>
        <v>16</v>
      </c>
      <c r="AJ21" s="464">
        <v>0</v>
      </c>
      <c r="AK21" s="479">
        <v>3</v>
      </c>
      <c r="AL21" s="81">
        <f t="shared" si="12"/>
        <v>-3</v>
      </c>
      <c r="AM21" s="182">
        <v>3</v>
      </c>
      <c r="AN21" s="234">
        <f t="shared" si="13"/>
        <v>3</v>
      </c>
      <c r="AO21" s="464">
        <v>0</v>
      </c>
      <c r="AP21" s="479">
        <v>2</v>
      </c>
      <c r="AQ21" s="81">
        <f t="shared" si="29"/>
        <v>-2</v>
      </c>
      <c r="AR21" s="182">
        <v>2</v>
      </c>
      <c r="AS21" s="234">
        <f t="shared" si="15"/>
        <v>2</v>
      </c>
      <c r="AT21" s="494"/>
      <c r="AU21" s="470"/>
      <c r="AV21" s="81">
        <f t="shared" si="16"/>
        <v>0</v>
      </c>
      <c r="AW21" s="81"/>
      <c r="AX21" s="470"/>
      <c r="AY21" s="470"/>
      <c r="AZ21" s="81">
        <f t="shared" si="17"/>
        <v>0</v>
      </c>
      <c r="BA21" s="81"/>
      <c r="BB21" s="470"/>
      <c r="BC21" s="470"/>
      <c r="BD21" s="81">
        <f t="shared" si="18"/>
        <v>0</v>
      </c>
      <c r="BE21" s="81"/>
      <c r="BF21" s="470"/>
      <c r="BG21" s="470"/>
      <c r="BH21" s="81">
        <f t="shared" si="19"/>
        <v>0</v>
      </c>
      <c r="BI21" s="81"/>
      <c r="BJ21" s="470"/>
      <c r="BK21" s="470"/>
      <c r="BL21" s="81">
        <f t="shared" si="20"/>
        <v>0</v>
      </c>
      <c r="BM21" s="81"/>
      <c r="BN21" s="470"/>
      <c r="BO21" s="470"/>
      <c r="BP21" s="81">
        <f t="shared" si="21"/>
        <v>0</v>
      </c>
      <c r="BQ21" s="81"/>
      <c r="BR21" s="470"/>
      <c r="BS21" s="470"/>
      <c r="BT21" s="81">
        <f t="shared" si="22"/>
        <v>0</v>
      </c>
      <c r="BU21" s="81"/>
      <c r="BV21" s="470"/>
      <c r="BW21" s="470"/>
      <c r="BX21" s="95">
        <f t="shared" si="23"/>
        <v>0</v>
      </c>
      <c r="BY21" s="81"/>
    </row>
    <row r="22" spans="1:77" ht="58.1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425">
        <f t="shared" si="34"/>
        <v>80</v>
      </c>
      <c r="F22" s="272">
        <f t="shared" si="35"/>
        <v>228</v>
      </c>
      <c r="G22" s="272">
        <f t="shared" si="32"/>
        <v>-173</v>
      </c>
      <c r="H22" s="272">
        <f t="shared" si="36"/>
        <v>148</v>
      </c>
      <c r="I22" s="234">
        <f t="shared" si="24"/>
        <v>228</v>
      </c>
      <c r="J22" s="308">
        <f t="shared" si="25"/>
        <v>0</v>
      </c>
      <c r="K22" s="574">
        <v>0</v>
      </c>
      <c r="L22" s="558">
        <v>30</v>
      </c>
      <c r="M22" s="81">
        <f t="shared" si="37"/>
        <v>-30</v>
      </c>
      <c r="N22" s="182">
        <v>30</v>
      </c>
      <c r="O22" s="234">
        <f t="shared" si="27"/>
        <v>30</v>
      </c>
      <c r="P22" s="464">
        <v>0</v>
      </c>
      <c r="Q22" s="479">
        <v>18</v>
      </c>
      <c r="R22" s="81">
        <f t="shared" si="4"/>
        <v>-18</v>
      </c>
      <c r="S22" s="182">
        <v>18</v>
      </c>
      <c r="T22" s="234">
        <f t="shared" si="5"/>
        <v>18</v>
      </c>
      <c r="U22" s="464">
        <v>0</v>
      </c>
      <c r="V22" s="479">
        <v>34</v>
      </c>
      <c r="W22" s="81">
        <f t="shared" si="6"/>
        <v>-34</v>
      </c>
      <c r="X22" s="182">
        <v>34</v>
      </c>
      <c r="Y22" s="234">
        <f t="shared" si="7"/>
        <v>34</v>
      </c>
      <c r="Z22" s="464">
        <v>50</v>
      </c>
      <c r="AA22" s="479">
        <v>25</v>
      </c>
      <c r="AB22" s="81">
        <v>0</v>
      </c>
      <c r="AC22" s="50">
        <v>0</v>
      </c>
      <c r="AD22" s="234">
        <f t="shared" si="9"/>
        <v>50</v>
      </c>
      <c r="AE22" s="464">
        <v>30</v>
      </c>
      <c r="AF22" s="479">
        <v>90</v>
      </c>
      <c r="AG22" s="81">
        <f t="shared" si="10"/>
        <v>-60</v>
      </c>
      <c r="AH22" s="182">
        <v>39</v>
      </c>
      <c r="AI22" s="234">
        <f t="shared" si="11"/>
        <v>69</v>
      </c>
      <c r="AJ22" s="464">
        <v>0</v>
      </c>
      <c r="AK22" s="479">
        <v>19</v>
      </c>
      <c r="AL22" s="81">
        <f t="shared" si="12"/>
        <v>-19</v>
      </c>
      <c r="AM22" s="50">
        <v>15</v>
      </c>
      <c r="AN22" s="234">
        <f t="shared" si="13"/>
        <v>15</v>
      </c>
      <c r="AO22" s="464">
        <v>0</v>
      </c>
      <c r="AP22" s="479">
        <v>12</v>
      </c>
      <c r="AQ22" s="81">
        <f t="shared" si="29"/>
        <v>-12</v>
      </c>
      <c r="AR22" s="182">
        <v>12</v>
      </c>
      <c r="AS22" s="234">
        <f t="shared" si="15"/>
        <v>12</v>
      </c>
      <c r="AT22" s="336"/>
      <c r="AU22" s="475"/>
      <c r="AV22" s="81">
        <f t="shared" si="16"/>
        <v>0</v>
      </c>
      <c r="AW22" s="81"/>
      <c r="AX22" s="475"/>
      <c r="AY22" s="475"/>
      <c r="AZ22" s="81">
        <f t="shared" si="17"/>
        <v>0</v>
      </c>
      <c r="BA22" s="81"/>
      <c r="BB22" s="475"/>
      <c r="BC22" s="475"/>
      <c r="BD22" s="81">
        <f t="shared" si="18"/>
        <v>0</v>
      </c>
      <c r="BE22" s="81"/>
      <c r="BF22" s="475"/>
      <c r="BG22" s="475"/>
      <c r="BH22" s="81">
        <f t="shared" si="19"/>
        <v>0</v>
      </c>
      <c r="BI22" s="81"/>
      <c r="BJ22" s="475"/>
      <c r="BK22" s="475"/>
      <c r="BL22" s="81">
        <f t="shared" si="20"/>
        <v>0</v>
      </c>
      <c r="BM22" s="81"/>
      <c r="BN22" s="475"/>
      <c r="BO22" s="475"/>
      <c r="BP22" s="81">
        <f t="shared" si="21"/>
        <v>0</v>
      </c>
      <c r="BQ22" s="81"/>
      <c r="BR22" s="475"/>
      <c r="BS22" s="475"/>
      <c r="BT22" s="81">
        <f t="shared" si="22"/>
        <v>0</v>
      </c>
      <c r="BU22" s="81"/>
      <c r="BV22" s="475"/>
      <c r="BW22" s="475"/>
      <c r="BX22" s="95">
        <f t="shared" si="23"/>
        <v>0</v>
      </c>
      <c r="BY22" s="81"/>
    </row>
    <row r="23" spans="1:77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425">
        <f t="shared" si="34"/>
        <v>0</v>
      </c>
      <c r="F23" s="272">
        <f t="shared" si="35"/>
        <v>11</v>
      </c>
      <c r="G23" s="272">
        <f t="shared" si="32"/>
        <v>-11</v>
      </c>
      <c r="H23" s="272">
        <f t="shared" si="36"/>
        <v>14</v>
      </c>
      <c r="I23" s="234">
        <f t="shared" si="24"/>
        <v>14</v>
      </c>
      <c r="J23" s="308">
        <f t="shared" si="25"/>
        <v>3</v>
      </c>
      <c r="K23" s="464">
        <v>0</v>
      </c>
      <c r="L23" s="479">
        <v>1</v>
      </c>
      <c r="M23" s="81">
        <f t="shared" si="37"/>
        <v>-1</v>
      </c>
      <c r="N23" s="182">
        <v>1</v>
      </c>
      <c r="O23" s="234">
        <f t="shared" si="27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5</v>
      </c>
      <c r="AG23" s="81">
        <f t="shared" si="10"/>
        <v>-5</v>
      </c>
      <c r="AH23" s="50">
        <v>8</v>
      </c>
      <c r="AI23" s="234">
        <f t="shared" si="11"/>
        <v>8</v>
      </c>
      <c r="AJ23" s="464">
        <v>0</v>
      </c>
      <c r="AK23" s="479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79">
        <v>1</v>
      </c>
      <c r="AQ23" s="81">
        <f t="shared" si="29"/>
        <v>-1</v>
      </c>
      <c r="AR23" s="182">
        <v>1</v>
      </c>
      <c r="AS23" s="234">
        <f t="shared" si="15"/>
        <v>1</v>
      </c>
      <c r="AT23" s="501"/>
      <c r="AU23" s="478"/>
      <c r="AV23" s="81">
        <f t="shared" si="16"/>
        <v>0</v>
      </c>
      <c r="AW23" s="81"/>
      <c r="AX23" s="478"/>
      <c r="AY23" s="478"/>
      <c r="AZ23" s="81">
        <f t="shared" si="17"/>
        <v>0</v>
      </c>
      <c r="BA23" s="81"/>
      <c r="BB23" s="478"/>
      <c r="BC23" s="478"/>
      <c r="BD23" s="81">
        <f t="shared" si="18"/>
        <v>0</v>
      </c>
      <c r="BE23" s="81"/>
      <c r="BF23" s="478"/>
      <c r="BG23" s="478"/>
      <c r="BH23" s="81">
        <f t="shared" si="19"/>
        <v>0</v>
      </c>
      <c r="BI23" s="81"/>
      <c r="BJ23" s="478"/>
      <c r="BK23" s="478"/>
      <c r="BL23" s="81">
        <f t="shared" si="20"/>
        <v>0</v>
      </c>
      <c r="BM23" s="81"/>
      <c r="BN23" s="478"/>
      <c r="BO23" s="478"/>
      <c r="BP23" s="81">
        <f t="shared" si="21"/>
        <v>0</v>
      </c>
      <c r="BQ23" s="81"/>
      <c r="BR23" s="478"/>
      <c r="BS23" s="478"/>
      <c r="BT23" s="81">
        <f t="shared" si="22"/>
        <v>0</v>
      </c>
      <c r="BU23" s="81"/>
      <c r="BV23" s="478"/>
      <c r="BW23" s="478"/>
      <c r="BX23" s="95">
        <f t="shared" si="23"/>
        <v>0</v>
      </c>
      <c r="BY23" s="81"/>
    </row>
    <row r="24" spans="1:77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425">
        <f t="shared" si="34"/>
        <v>0</v>
      </c>
      <c r="F24" s="272">
        <f t="shared" si="35"/>
        <v>49</v>
      </c>
      <c r="G24" s="272">
        <f t="shared" si="32"/>
        <v>-49</v>
      </c>
      <c r="H24" s="272">
        <f t="shared" si="36"/>
        <v>49</v>
      </c>
      <c r="I24" s="234">
        <f t="shared" si="24"/>
        <v>49</v>
      </c>
      <c r="J24" s="308">
        <f t="shared" si="25"/>
        <v>0</v>
      </c>
      <c r="K24" s="464">
        <v>0</v>
      </c>
      <c r="L24" s="479">
        <v>5</v>
      </c>
      <c r="M24" s="81">
        <f t="shared" si="37"/>
        <v>-5</v>
      </c>
      <c r="N24" s="182">
        <v>10</v>
      </c>
      <c r="O24" s="234">
        <f t="shared" si="27"/>
        <v>10</v>
      </c>
      <c r="P24" s="464">
        <v>0</v>
      </c>
      <c r="Q24" s="479">
        <v>4</v>
      </c>
      <c r="R24" s="81">
        <f t="shared" si="4"/>
        <v>-4</v>
      </c>
      <c r="S24" s="182">
        <v>4</v>
      </c>
      <c r="T24" s="234">
        <f t="shared" si="5"/>
        <v>4</v>
      </c>
      <c r="U24" s="464">
        <v>0</v>
      </c>
      <c r="V24" s="479">
        <v>7</v>
      </c>
      <c r="W24" s="81">
        <f t="shared" si="6"/>
        <v>-7</v>
      </c>
      <c r="X24" s="182">
        <v>7</v>
      </c>
      <c r="Y24" s="234">
        <f t="shared" si="7"/>
        <v>7</v>
      </c>
      <c r="Z24" s="464">
        <v>0</v>
      </c>
      <c r="AA24" s="479">
        <v>5</v>
      </c>
      <c r="AB24" s="81">
        <f t="shared" si="8"/>
        <v>-5</v>
      </c>
      <c r="AC24" s="182">
        <v>5</v>
      </c>
      <c r="AD24" s="234">
        <f t="shared" si="9"/>
        <v>5</v>
      </c>
      <c r="AE24" s="464">
        <v>0</v>
      </c>
      <c r="AF24" s="479">
        <v>20</v>
      </c>
      <c r="AG24" s="81">
        <f t="shared" si="10"/>
        <v>-20</v>
      </c>
      <c r="AH24" s="50">
        <v>15</v>
      </c>
      <c r="AI24" s="234">
        <f t="shared" si="11"/>
        <v>15</v>
      </c>
      <c r="AJ24" s="464">
        <v>0</v>
      </c>
      <c r="AK24" s="479">
        <v>5</v>
      </c>
      <c r="AL24" s="81">
        <f t="shared" si="12"/>
        <v>-5</v>
      </c>
      <c r="AM24" s="182">
        <v>5</v>
      </c>
      <c r="AN24" s="234">
        <f t="shared" si="13"/>
        <v>5</v>
      </c>
      <c r="AO24" s="464">
        <v>0</v>
      </c>
      <c r="AP24" s="479">
        <v>3</v>
      </c>
      <c r="AQ24" s="81">
        <f t="shared" si="29"/>
        <v>-3</v>
      </c>
      <c r="AR24" s="182">
        <v>3</v>
      </c>
      <c r="AS24" s="234">
        <f t="shared" si="15"/>
        <v>3</v>
      </c>
      <c r="AT24" s="336"/>
      <c r="AU24" s="475"/>
      <c r="AV24" s="81">
        <f t="shared" si="16"/>
        <v>0</v>
      </c>
      <c r="AW24" s="81"/>
      <c r="AX24" s="475"/>
      <c r="AY24" s="475"/>
      <c r="AZ24" s="81">
        <f t="shared" si="17"/>
        <v>0</v>
      </c>
      <c r="BA24" s="81"/>
      <c r="BB24" s="475"/>
      <c r="BC24" s="475"/>
      <c r="BD24" s="81">
        <f t="shared" si="18"/>
        <v>0</v>
      </c>
      <c r="BE24" s="81"/>
      <c r="BF24" s="475"/>
      <c r="BG24" s="475"/>
      <c r="BH24" s="81">
        <f t="shared" si="19"/>
        <v>0</v>
      </c>
      <c r="BI24" s="81"/>
      <c r="BJ24" s="475"/>
      <c r="BK24" s="475"/>
      <c r="BL24" s="81">
        <f t="shared" si="20"/>
        <v>0</v>
      </c>
      <c r="BM24" s="81"/>
      <c r="BN24" s="475"/>
      <c r="BO24" s="475"/>
      <c r="BP24" s="81">
        <f t="shared" si="21"/>
        <v>0</v>
      </c>
      <c r="BQ24" s="81"/>
      <c r="BR24" s="475"/>
      <c r="BS24" s="475"/>
      <c r="BT24" s="81">
        <f t="shared" si="22"/>
        <v>0</v>
      </c>
      <c r="BU24" s="81"/>
      <c r="BV24" s="475"/>
      <c r="BW24" s="475"/>
      <c r="BX24" s="95">
        <f t="shared" si="23"/>
        <v>0</v>
      </c>
      <c r="BY24" s="81"/>
    </row>
    <row r="25" spans="1:77" ht="120" customHeight="1" thickBot="1" x14ac:dyDescent="0.3">
      <c r="A25" s="471">
        <v>23</v>
      </c>
      <c r="B25" s="40" t="s">
        <v>126</v>
      </c>
      <c r="C25" s="479">
        <v>8</v>
      </c>
      <c r="D25" s="481">
        <v>15</v>
      </c>
      <c r="E25" s="425">
        <f t="shared" si="34"/>
        <v>0</v>
      </c>
      <c r="F25" s="272">
        <f t="shared" si="35"/>
        <v>54</v>
      </c>
      <c r="G25" s="272">
        <f t="shared" si="32"/>
        <v>-54</v>
      </c>
      <c r="H25" s="272">
        <f t="shared" si="36"/>
        <v>54</v>
      </c>
      <c r="I25" s="234">
        <f t="shared" si="24"/>
        <v>54</v>
      </c>
      <c r="J25" s="308">
        <f t="shared" si="25"/>
        <v>0</v>
      </c>
      <c r="K25" s="464">
        <v>0</v>
      </c>
      <c r="L25" s="479">
        <v>14</v>
      </c>
      <c r="M25" s="81">
        <f t="shared" si="37"/>
        <v>-14</v>
      </c>
      <c r="N25" s="182">
        <v>14</v>
      </c>
      <c r="O25" s="234">
        <f t="shared" si="27"/>
        <v>14</v>
      </c>
      <c r="P25" s="464">
        <v>0</v>
      </c>
      <c r="Q25" s="479">
        <v>7</v>
      </c>
      <c r="R25" s="81">
        <f t="shared" si="4"/>
        <v>-7</v>
      </c>
      <c r="S25" s="81">
        <v>0</v>
      </c>
      <c r="T25" s="234">
        <f t="shared" si="5"/>
        <v>0</v>
      </c>
      <c r="U25" s="464">
        <v>0</v>
      </c>
      <c r="V25" s="479">
        <v>6</v>
      </c>
      <c r="W25" s="81">
        <f t="shared" si="6"/>
        <v>-6</v>
      </c>
      <c r="X25" s="182">
        <v>6</v>
      </c>
      <c r="Y25" s="234">
        <f t="shared" si="7"/>
        <v>6</v>
      </c>
      <c r="Z25" s="464">
        <v>0</v>
      </c>
      <c r="AA25" s="479">
        <v>5</v>
      </c>
      <c r="AB25" s="81">
        <f t="shared" si="8"/>
        <v>-5</v>
      </c>
      <c r="AC25" s="182">
        <v>5</v>
      </c>
      <c r="AD25" s="234">
        <f t="shared" si="9"/>
        <v>5</v>
      </c>
      <c r="AE25" s="464">
        <v>0</v>
      </c>
      <c r="AF25" s="479">
        <v>15</v>
      </c>
      <c r="AG25" s="81">
        <f t="shared" si="10"/>
        <v>-15</v>
      </c>
      <c r="AH25" s="50">
        <v>15</v>
      </c>
      <c r="AI25" s="234">
        <f t="shared" si="11"/>
        <v>15</v>
      </c>
      <c r="AJ25" s="464">
        <v>0</v>
      </c>
      <c r="AK25" s="479">
        <v>3</v>
      </c>
      <c r="AL25" s="81">
        <f t="shared" si="12"/>
        <v>-3</v>
      </c>
      <c r="AM25" s="81">
        <v>10</v>
      </c>
      <c r="AN25" s="234">
        <f t="shared" si="13"/>
        <v>10</v>
      </c>
      <c r="AO25" s="464">
        <v>0</v>
      </c>
      <c r="AP25" s="479">
        <v>4</v>
      </c>
      <c r="AQ25" s="81">
        <f t="shared" si="29"/>
        <v>-4</v>
      </c>
      <c r="AR25" s="182">
        <v>4</v>
      </c>
      <c r="AS25" s="234">
        <f t="shared" si="15"/>
        <v>4</v>
      </c>
      <c r="AT25" s="501"/>
      <c r="AU25" s="478"/>
      <c r="AV25" s="81">
        <f t="shared" si="16"/>
        <v>0</v>
      </c>
      <c r="AW25" s="81"/>
      <c r="AX25" s="478"/>
      <c r="AY25" s="478"/>
      <c r="AZ25" s="81">
        <f t="shared" si="17"/>
        <v>0</v>
      </c>
      <c r="BA25" s="81"/>
      <c r="BB25" s="478"/>
      <c r="BC25" s="478"/>
      <c r="BD25" s="81">
        <f t="shared" si="18"/>
        <v>0</v>
      </c>
      <c r="BE25" s="81"/>
      <c r="BF25" s="478"/>
      <c r="BG25" s="478"/>
      <c r="BH25" s="81">
        <f t="shared" si="19"/>
        <v>0</v>
      </c>
      <c r="BI25" s="81"/>
      <c r="BJ25" s="478"/>
      <c r="BK25" s="478"/>
      <c r="BL25" s="81">
        <f t="shared" si="20"/>
        <v>0</v>
      </c>
      <c r="BM25" s="81"/>
      <c r="BN25" s="478"/>
      <c r="BO25" s="478"/>
      <c r="BP25" s="81">
        <f t="shared" si="21"/>
        <v>0</v>
      </c>
      <c r="BQ25" s="81"/>
      <c r="BR25" s="478"/>
      <c r="BS25" s="478"/>
      <c r="BT25" s="81">
        <f t="shared" si="22"/>
        <v>0</v>
      </c>
      <c r="BU25" s="81"/>
      <c r="BV25" s="478"/>
      <c r="BW25" s="478"/>
      <c r="BX25" s="95">
        <f t="shared" si="23"/>
        <v>0</v>
      </c>
      <c r="BY25" s="81"/>
    </row>
    <row r="26" spans="1:77" ht="61.15" customHeight="1" x14ac:dyDescent="0.25">
      <c r="A26" s="9">
        <v>24</v>
      </c>
      <c r="B26" s="375" t="s">
        <v>51</v>
      </c>
      <c r="C26" s="442">
        <v>15</v>
      </c>
      <c r="D26" s="443">
        <v>30</v>
      </c>
      <c r="E26" s="425">
        <f t="shared" ref="E26:E30" si="38">K26+P26+U26+Z26+AE26+AJ26+AO26+AT26+AX26+BB26+BF26+BJ26+BN26+BR26+BV26</f>
        <v>0</v>
      </c>
      <c r="F26" s="272">
        <f t="shared" ref="F26:F30" si="39">L26+Q26+V26+AA26+AF26+AK26+AP26+AU26+AY26+BC26+BG26+BK26+BO26+BS26+BW26</f>
        <v>0</v>
      </c>
      <c r="G26" s="272">
        <f t="shared" ref="G26:G30" si="40">M26+R26+W26+AB26+AG26+AL26+AQ26+AV26+AZ26+BD26+BH26+BL26+BP26+BT26+BX26</f>
        <v>0</v>
      </c>
      <c r="H26" s="272">
        <f t="shared" ref="H26:H30" si="41">N26+S26+X26+AC26+AH26+AM26+AR26+AW26+BA26+BE26+BI26+BM26+BQ26+BU26+BY26</f>
        <v>0</v>
      </c>
      <c r="I26" s="234">
        <f t="shared" si="24"/>
        <v>0</v>
      </c>
      <c r="J26" s="308">
        <f t="shared" si="25"/>
        <v>0</v>
      </c>
      <c r="K26" s="190">
        <v>0</v>
      </c>
      <c r="L26" s="77">
        <v>0</v>
      </c>
      <c r="M26" s="79">
        <f t="shared" si="37"/>
        <v>0</v>
      </c>
      <c r="N26" s="43">
        <v>0</v>
      </c>
      <c r="O26" s="232">
        <f t="shared" si="27"/>
        <v>0</v>
      </c>
      <c r="P26" s="190">
        <v>0</v>
      </c>
      <c r="Q26" s="78">
        <v>0</v>
      </c>
      <c r="R26" s="79">
        <f t="shared" si="4"/>
        <v>0</v>
      </c>
      <c r="S26" s="79">
        <v>0</v>
      </c>
      <c r="T26" s="233">
        <f t="shared" si="5"/>
        <v>0</v>
      </c>
      <c r="U26" s="190">
        <v>0</v>
      </c>
      <c r="V26" s="79">
        <v>0</v>
      </c>
      <c r="W26" s="79">
        <f t="shared" si="6"/>
        <v>0</v>
      </c>
      <c r="X26" s="79">
        <v>0</v>
      </c>
      <c r="Y26" s="232">
        <f t="shared" si="7"/>
        <v>0</v>
      </c>
      <c r="Z26" s="190">
        <v>0</v>
      </c>
      <c r="AA26" s="77">
        <v>0</v>
      </c>
      <c r="AB26" s="79">
        <f t="shared" si="8"/>
        <v>0</v>
      </c>
      <c r="AC26" s="79">
        <v>0</v>
      </c>
      <c r="AD26" s="232">
        <f t="shared" si="9"/>
        <v>0</v>
      </c>
      <c r="AE26" s="190">
        <v>0</v>
      </c>
      <c r="AF26" s="77">
        <v>0</v>
      </c>
      <c r="AG26" s="79">
        <f t="shared" si="10"/>
        <v>0</v>
      </c>
      <c r="AH26" s="79">
        <v>0</v>
      </c>
      <c r="AI26" s="232">
        <f t="shared" si="11"/>
        <v>0</v>
      </c>
      <c r="AJ26" s="190">
        <v>0</v>
      </c>
      <c r="AK26" s="77">
        <v>0</v>
      </c>
      <c r="AL26" s="79">
        <f t="shared" si="12"/>
        <v>0</v>
      </c>
      <c r="AM26" s="79">
        <v>0</v>
      </c>
      <c r="AN26" s="232">
        <f t="shared" si="13"/>
        <v>0</v>
      </c>
      <c r="AO26" s="190">
        <v>0</v>
      </c>
      <c r="AP26" s="77">
        <v>0</v>
      </c>
      <c r="AQ26" s="79">
        <f t="shared" si="29"/>
        <v>0</v>
      </c>
      <c r="AR26" s="79">
        <v>0</v>
      </c>
      <c r="AS26" s="232">
        <f t="shared" si="15"/>
        <v>0</v>
      </c>
      <c r="AT26" s="77"/>
      <c r="AU26" s="77"/>
      <c r="AV26" s="79">
        <f t="shared" si="16"/>
        <v>0</v>
      </c>
      <c r="AW26" s="79"/>
      <c r="AX26" s="77"/>
      <c r="AY26" s="77"/>
      <c r="AZ26" s="79">
        <f t="shared" si="17"/>
        <v>0</v>
      </c>
      <c r="BA26" s="77"/>
      <c r="BB26" s="77"/>
      <c r="BC26" s="78"/>
      <c r="BD26" s="79">
        <f t="shared" si="18"/>
        <v>0</v>
      </c>
      <c r="BE26" s="79"/>
      <c r="BF26" s="79"/>
      <c r="BG26" s="79"/>
      <c r="BH26" s="79">
        <f t="shared" si="19"/>
        <v>0</v>
      </c>
      <c r="BI26" s="79"/>
      <c r="BJ26" s="79"/>
      <c r="BK26" s="79"/>
      <c r="BL26" s="79">
        <f t="shared" si="20"/>
        <v>0</v>
      </c>
      <c r="BM26" s="79"/>
      <c r="BN26" s="79"/>
      <c r="BO26" s="79"/>
      <c r="BP26" s="79">
        <f t="shared" si="21"/>
        <v>0</v>
      </c>
      <c r="BQ26" s="79"/>
      <c r="BR26" s="79"/>
      <c r="BS26" s="79"/>
      <c r="BT26" s="79">
        <f t="shared" si="22"/>
        <v>0</v>
      </c>
      <c r="BU26" s="79"/>
      <c r="BV26" s="79"/>
      <c r="BW26" s="79"/>
      <c r="BX26" s="79">
        <f t="shared" si="23"/>
        <v>0</v>
      </c>
      <c r="BY26" s="95"/>
    </row>
    <row r="27" spans="1:77" ht="37.15" customHeight="1" thickBot="1" x14ac:dyDescent="0.3">
      <c r="A27" s="471">
        <v>25</v>
      </c>
      <c r="B27" s="94" t="s">
        <v>54</v>
      </c>
      <c r="C27" s="26">
        <v>10</v>
      </c>
      <c r="D27" s="65">
        <v>15</v>
      </c>
      <c r="E27" s="425">
        <f t="shared" si="38"/>
        <v>0</v>
      </c>
      <c r="F27" s="272">
        <f t="shared" si="39"/>
        <v>15</v>
      </c>
      <c r="G27" s="272">
        <f t="shared" si="40"/>
        <v>-15</v>
      </c>
      <c r="H27" s="272">
        <f t="shared" si="41"/>
        <v>15</v>
      </c>
      <c r="I27" s="234">
        <f t="shared" si="24"/>
        <v>15</v>
      </c>
      <c r="J27" s="308">
        <f t="shared" si="25"/>
        <v>0</v>
      </c>
      <c r="K27" s="190">
        <v>0</v>
      </c>
      <c r="L27" s="77">
        <v>1</v>
      </c>
      <c r="M27" s="79">
        <f t="shared" si="37"/>
        <v>-1</v>
      </c>
      <c r="N27" s="181">
        <v>1</v>
      </c>
      <c r="O27" s="232">
        <f t="shared" si="27"/>
        <v>1</v>
      </c>
      <c r="P27" s="190">
        <v>0</v>
      </c>
      <c r="Q27" s="78">
        <v>1</v>
      </c>
      <c r="R27" s="79">
        <f t="shared" si="4"/>
        <v>-1</v>
      </c>
      <c r="S27" s="181">
        <v>1</v>
      </c>
      <c r="T27" s="233">
        <f t="shared" si="5"/>
        <v>1</v>
      </c>
      <c r="U27" s="190">
        <v>0</v>
      </c>
      <c r="V27" s="79">
        <v>2</v>
      </c>
      <c r="W27" s="79">
        <f t="shared" si="6"/>
        <v>-2</v>
      </c>
      <c r="X27" s="181">
        <v>2</v>
      </c>
      <c r="Y27" s="232">
        <f t="shared" si="7"/>
        <v>2</v>
      </c>
      <c r="Z27" s="190">
        <v>0</v>
      </c>
      <c r="AA27" s="77">
        <v>2</v>
      </c>
      <c r="AB27" s="79">
        <v>-2</v>
      </c>
      <c r="AC27" s="181">
        <v>2</v>
      </c>
      <c r="AD27" s="232">
        <f t="shared" si="9"/>
        <v>2</v>
      </c>
      <c r="AE27" s="190">
        <v>0</v>
      </c>
      <c r="AF27" s="77">
        <v>6</v>
      </c>
      <c r="AG27" s="79">
        <f t="shared" si="10"/>
        <v>-6</v>
      </c>
      <c r="AH27" s="181">
        <v>6</v>
      </c>
      <c r="AI27" s="232">
        <f t="shared" si="11"/>
        <v>6</v>
      </c>
      <c r="AJ27" s="190">
        <v>0</v>
      </c>
      <c r="AK27" s="77">
        <v>2</v>
      </c>
      <c r="AL27" s="79">
        <f t="shared" si="12"/>
        <v>-2</v>
      </c>
      <c r="AM27" s="181">
        <v>2</v>
      </c>
      <c r="AN27" s="232">
        <f t="shared" si="13"/>
        <v>2</v>
      </c>
      <c r="AO27" s="190">
        <v>0</v>
      </c>
      <c r="AP27" s="77">
        <v>1</v>
      </c>
      <c r="AQ27" s="79">
        <f t="shared" si="29"/>
        <v>-1</v>
      </c>
      <c r="AR27" s="181">
        <v>1</v>
      </c>
      <c r="AS27" s="232">
        <f t="shared" si="15"/>
        <v>1</v>
      </c>
      <c r="AT27" s="77"/>
      <c r="AU27" s="77"/>
      <c r="AV27" s="79">
        <f t="shared" si="16"/>
        <v>0</v>
      </c>
      <c r="AW27" s="79"/>
      <c r="AX27" s="77"/>
      <c r="AY27" s="77"/>
      <c r="AZ27" s="79">
        <f t="shared" si="17"/>
        <v>0</v>
      </c>
      <c r="BA27" s="77"/>
      <c r="BB27" s="77"/>
      <c r="BC27" s="78"/>
      <c r="BD27" s="79">
        <f t="shared" si="18"/>
        <v>0</v>
      </c>
      <c r="BE27" s="79"/>
      <c r="BF27" s="79"/>
      <c r="BG27" s="79"/>
      <c r="BH27" s="79">
        <f t="shared" si="19"/>
        <v>0</v>
      </c>
      <c r="BI27" s="79"/>
      <c r="BJ27" s="79"/>
      <c r="BK27" s="79"/>
      <c r="BL27" s="79">
        <f t="shared" si="20"/>
        <v>0</v>
      </c>
      <c r="BM27" s="79"/>
      <c r="BN27" s="79"/>
      <c r="BO27" s="79"/>
      <c r="BP27" s="79">
        <f t="shared" si="21"/>
        <v>0</v>
      </c>
      <c r="BQ27" s="79"/>
      <c r="BR27" s="79"/>
      <c r="BS27" s="79"/>
      <c r="BT27" s="79">
        <f t="shared" si="22"/>
        <v>0</v>
      </c>
      <c r="BU27" s="79"/>
      <c r="BV27" s="79"/>
      <c r="BW27" s="79"/>
      <c r="BX27" s="79">
        <f t="shared" si="23"/>
        <v>0</v>
      </c>
      <c r="BY27" s="95"/>
    </row>
    <row r="28" spans="1:77" ht="55.15" customHeight="1" x14ac:dyDescent="0.25">
      <c r="A28" s="9">
        <v>26</v>
      </c>
      <c r="B28" s="94" t="s">
        <v>321</v>
      </c>
      <c r="C28" s="26">
        <v>4</v>
      </c>
      <c r="D28" s="65">
        <v>6</v>
      </c>
      <c r="E28" s="425">
        <f t="shared" si="38"/>
        <v>0</v>
      </c>
      <c r="F28" s="272">
        <f t="shared" si="39"/>
        <v>0</v>
      </c>
      <c r="G28" s="272">
        <f t="shared" si="40"/>
        <v>0</v>
      </c>
      <c r="H28" s="272">
        <f t="shared" si="41"/>
        <v>0</v>
      </c>
      <c r="I28" s="234">
        <f t="shared" si="24"/>
        <v>0</v>
      </c>
      <c r="J28" s="308">
        <f t="shared" si="25"/>
        <v>0</v>
      </c>
      <c r="K28" s="190">
        <v>0</v>
      </c>
      <c r="L28" s="77">
        <v>0</v>
      </c>
      <c r="M28" s="79">
        <v>0</v>
      </c>
      <c r="N28" s="43">
        <v>0</v>
      </c>
      <c r="O28" s="232">
        <f t="shared" si="27"/>
        <v>0</v>
      </c>
      <c r="P28" s="190">
        <v>0</v>
      </c>
      <c r="Q28" s="78">
        <v>0</v>
      </c>
      <c r="R28" s="79">
        <f t="shared" si="4"/>
        <v>0</v>
      </c>
      <c r="S28" s="79">
        <v>0</v>
      </c>
      <c r="T28" s="233">
        <f t="shared" si="5"/>
        <v>0</v>
      </c>
      <c r="U28" s="190">
        <v>0</v>
      </c>
      <c r="V28" s="79">
        <v>0</v>
      </c>
      <c r="W28" s="79">
        <f t="shared" si="6"/>
        <v>0</v>
      </c>
      <c r="X28" s="79">
        <v>0</v>
      </c>
      <c r="Y28" s="232">
        <f t="shared" si="7"/>
        <v>0</v>
      </c>
      <c r="Z28" s="190">
        <v>0</v>
      </c>
      <c r="AA28" s="77">
        <v>0</v>
      </c>
      <c r="AB28" s="79">
        <f t="shared" si="8"/>
        <v>0</v>
      </c>
      <c r="AC28" s="79">
        <v>0</v>
      </c>
      <c r="AD28" s="232">
        <f t="shared" si="9"/>
        <v>0</v>
      </c>
      <c r="AE28" s="190">
        <v>0</v>
      </c>
      <c r="AF28" s="77">
        <v>0</v>
      </c>
      <c r="AG28" s="79">
        <f t="shared" si="10"/>
        <v>0</v>
      </c>
      <c r="AH28" s="79">
        <v>0</v>
      </c>
      <c r="AI28" s="232">
        <f t="shared" si="11"/>
        <v>0</v>
      </c>
      <c r="AJ28" s="190">
        <v>0</v>
      </c>
      <c r="AK28" s="77">
        <v>0</v>
      </c>
      <c r="AL28" s="79">
        <f t="shared" si="12"/>
        <v>0</v>
      </c>
      <c r="AM28" s="79">
        <v>0</v>
      </c>
      <c r="AN28" s="232">
        <f t="shared" si="13"/>
        <v>0</v>
      </c>
      <c r="AO28" s="190">
        <v>0</v>
      </c>
      <c r="AP28" s="77">
        <v>0</v>
      </c>
      <c r="AQ28" s="79">
        <f t="shared" si="29"/>
        <v>0</v>
      </c>
      <c r="AR28" s="79">
        <v>0</v>
      </c>
      <c r="AS28" s="232">
        <f t="shared" si="15"/>
        <v>0</v>
      </c>
      <c r="AT28" s="77"/>
      <c r="AU28" s="77"/>
      <c r="AV28" s="79">
        <f t="shared" si="16"/>
        <v>0</v>
      </c>
      <c r="AW28" s="79"/>
      <c r="AX28" s="77"/>
      <c r="AY28" s="77"/>
      <c r="AZ28" s="79">
        <f t="shared" si="17"/>
        <v>0</v>
      </c>
      <c r="BA28" s="77"/>
      <c r="BB28" s="77"/>
      <c r="BC28" s="78"/>
      <c r="BD28" s="79">
        <f t="shared" si="18"/>
        <v>0</v>
      </c>
      <c r="BE28" s="79"/>
      <c r="BF28" s="79"/>
      <c r="BG28" s="79"/>
      <c r="BH28" s="79">
        <f t="shared" si="19"/>
        <v>0</v>
      </c>
      <c r="BI28" s="79"/>
      <c r="BJ28" s="79"/>
      <c r="BK28" s="79"/>
      <c r="BL28" s="79">
        <f t="shared" si="20"/>
        <v>0</v>
      </c>
      <c r="BM28" s="79"/>
      <c r="BN28" s="79"/>
      <c r="BO28" s="79"/>
      <c r="BP28" s="79">
        <f t="shared" si="21"/>
        <v>0</v>
      </c>
      <c r="BQ28" s="79"/>
      <c r="BR28" s="79"/>
      <c r="BS28" s="79"/>
      <c r="BT28" s="79">
        <f t="shared" si="22"/>
        <v>0</v>
      </c>
      <c r="BU28" s="79"/>
      <c r="BV28" s="79"/>
      <c r="BW28" s="79"/>
      <c r="BX28" s="79">
        <f t="shared" si="23"/>
        <v>0</v>
      </c>
      <c r="BY28" s="95"/>
    </row>
    <row r="29" spans="1:77" ht="73.150000000000006" customHeight="1" thickBot="1" x14ac:dyDescent="0.3">
      <c r="A29" s="471">
        <v>27</v>
      </c>
      <c r="B29" s="94" t="s">
        <v>55</v>
      </c>
      <c r="C29" s="26">
        <v>6</v>
      </c>
      <c r="D29" s="65">
        <v>10</v>
      </c>
      <c r="E29" s="425">
        <f t="shared" si="38"/>
        <v>4</v>
      </c>
      <c r="F29" s="272">
        <f t="shared" si="39"/>
        <v>13</v>
      </c>
      <c r="G29" s="272">
        <f t="shared" si="40"/>
        <v>-9</v>
      </c>
      <c r="H29" s="272">
        <f t="shared" si="41"/>
        <v>10</v>
      </c>
      <c r="I29" s="234">
        <f t="shared" si="24"/>
        <v>14</v>
      </c>
      <c r="J29" s="308">
        <f t="shared" si="25"/>
        <v>1</v>
      </c>
      <c r="K29" s="246">
        <v>0</v>
      </c>
      <c r="L29" s="83">
        <v>1</v>
      </c>
      <c r="M29" s="79">
        <f t="shared" si="37"/>
        <v>-1</v>
      </c>
      <c r="N29" s="181">
        <v>1</v>
      </c>
      <c r="O29" s="233">
        <f t="shared" si="27"/>
        <v>1</v>
      </c>
      <c r="P29" s="246">
        <v>0</v>
      </c>
      <c r="Q29" s="83">
        <v>1</v>
      </c>
      <c r="R29" s="79">
        <f t="shared" si="4"/>
        <v>-1</v>
      </c>
      <c r="S29" s="181">
        <v>1</v>
      </c>
      <c r="T29" s="233">
        <f t="shared" si="5"/>
        <v>1</v>
      </c>
      <c r="U29" s="246">
        <v>0</v>
      </c>
      <c r="V29" s="83">
        <v>2</v>
      </c>
      <c r="W29" s="79">
        <f t="shared" si="6"/>
        <v>-2</v>
      </c>
      <c r="X29" s="181">
        <v>2</v>
      </c>
      <c r="Y29" s="233">
        <f t="shared" si="7"/>
        <v>2</v>
      </c>
      <c r="Z29" s="246">
        <v>0</v>
      </c>
      <c r="AA29" s="83">
        <v>2</v>
      </c>
      <c r="AB29" s="79">
        <f t="shared" si="8"/>
        <v>-2</v>
      </c>
      <c r="AC29" s="181">
        <v>2</v>
      </c>
      <c r="AD29" s="233">
        <f t="shared" si="9"/>
        <v>2</v>
      </c>
      <c r="AE29" s="246">
        <v>4</v>
      </c>
      <c r="AF29" s="83">
        <v>5</v>
      </c>
      <c r="AG29" s="79">
        <f t="shared" si="10"/>
        <v>-1</v>
      </c>
      <c r="AH29" s="181">
        <v>2</v>
      </c>
      <c r="AI29" s="233">
        <f t="shared" si="11"/>
        <v>6</v>
      </c>
      <c r="AJ29" s="246">
        <v>0</v>
      </c>
      <c r="AK29" s="83">
        <v>1</v>
      </c>
      <c r="AL29" s="79">
        <f t="shared" si="12"/>
        <v>-1</v>
      </c>
      <c r="AM29" s="181">
        <v>1</v>
      </c>
      <c r="AN29" s="233">
        <f t="shared" si="13"/>
        <v>1</v>
      </c>
      <c r="AO29" s="246">
        <v>0</v>
      </c>
      <c r="AP29" s="83">
        <v>1</v>
      </c>
      <c r="AQ29" s="79">
        <f t="shared" si="29"/>
        <v>-1</v>
      </c>
      <c r="AR29" s="181">
        <v>1</v>
      </c>
      <c r="AS29" s="233">
        <f t="shared" si="15"/>
        <v>1</v>
      </c>
      <c r="AT29" s="578"/>
      <c r="AU29" s="373"/>
      <c r="AV29" s="79">
        <f t="shared" si="16"/>
        <v>0</v>
      </c>
      <c r="AW29" s="79"/>
      <c r="AX29" s="110"/>
      <c r="AY29" s="110"/>
      <c r="AZ29" s="79">
        <f t="shared" si="17"/>
        <v>0</v>
      </c>
      <c r="BA29" s="79"/>
      <c r="BB29" s="110"/>
      <c r="BC29" s="110"/>
      <c r="BD29" s="79">
        <f t="shared" si="18"/>
        <v>0</v>
      </c>
      <c r="BE29" s="79"/>
      <c r="BF29" s="84"/>
      <c r="BG29" s="84"/>
      <c r="BH29" s="79">
        <f t="shared" si="19"/>
        <v>0</v>
      </c>
      <c r="BI29" s="79"/>
      <c r="BJ29" s="84"/>
      <c r="BK29" s="84"/>
      <c r="BL29" s="79">
        <f t="shared" si="20"/>
        <v>0</v>
      </c>
      <c r="BM29" s="79"/>
      <c r="BN29" s="84"/>
      <c r="BO29" s="84"/>
      <c r="BP29" s="79">
        <f t="shared" si="21"/>
        <v>0</v>
      </c>
      <c r="BQ29" s="79"/>
      <c r="BR29" s="84"/>
      <c r="BS29" s="84"/>
      <c r="BT29" s="79">
        <f t="shared" si="22"/>
        <v>0</v>
      </c>
      <c r="BU29" s="79"/>
      <c r="BV29" s="84"/>
      <c r="BW29" s="84"/>
      <c r="BX29" s="79">
        <f t="shared" si="23"/>
        <v>0</v>
      </c>
      <c r="BY29" s="95"/>
    </row>
    <row r="30" spans="1:77" ht="77.45" customHeight="1" thickBot="1" x14ac:dyDescent="0.3">
      <c r="A30" s="9">
        <v>28</v>
      </c>
      <c r="B30" s="94" t="s">
        <v>56</v>
      </c>
      <c r="C30" s="26">
        <v>6</v>
      </c>
      <c r="D30" s="65">
        <v>10</v>
      </c>
      <c r="E30" s="426">
        <f t="shared" si="38"/>
        <v>0</v>
      </c>
      <c r="F30" s="333">
        <f t="shared" si="39"/>
        <v>17</v>
      </c>
      <c r="G30" s="333">
        <f t="shared" si="40"/>
        <v>-15</v>
      </c>
      <c r="H30" s="333">
        <f t="shared" si="41"/>
        <v>18</v>
      </c>
      <c r="I30" s="241">
        <f t="shared" si="24"/>
        <v>18</v>
      </c>
      <c r="J30" s="309">
        <f t="shared" si="25"/>
        <v>1</v>
      </c>
      <c r="K30" s="169">
        <v>0</v>
      </c>
      <c r="L30" s="170">
        <v>2</v>
      </c>
      <c r="M30" s="256">
        <f t="shared" si="37"/>
        <v>-2</v>
      </c>
      <c r="N30" s="235">
        <v>2</v>
      </c>
      <c r="O30" s="236">
        <f t="shared" si="27"/>
        <v>2</v>
      </c>
      <c r="P30" s="169">
        <v>0</v>
      </c>
      <c r="Q30" s="170">
        <v>1</v>
      </c>
      <c r="R30" s="256">
        <v>-1</v>
      </c>
      <c r="S30" s="235">
        <v>1</v>
      </c>
      <c r="T30" s="236">
        <f t="shared" si="5"/>
        <v>1</v>
      </c>
      <c r="U30" s="169">
        <v>0</v>
      </c>
      <c r="V30" s="170">
        <v>2</v>
      </c>
      <c r="W30" s="256">
        <v>0</v>
      </c>
      <c r="X30" s="235">
        <v>2</v>
      </c>
      <c r="Y30" s="236">
        <f t="shared" si="7"/>
        <v>2</v>
      </c>
      <c r="Z30" s="169">
        <v>0</v>
      </c>
      <c r="AA30" s="170">
        <v>2</v>
      </c>
      <c r="AB30" s="256">
        <f t="shared" si="8"/>
        <v>-2</v>
      </c>
      <c r="AC30" s="235">
        <v>2</v>
      </c>
      <c r="AD30" s="236">
        <f t="shared" si="9"/>
        <v>2</v>
      </c>
      <c r="AE30" s="169">
        <v>0</v>
      </c>
      <c r="AF30" s="170">
        <v>7</v>
      </c>
      <c r="AG30" s="256">
        <f t="shared" si="10"/>
        <v>-7</v>
      </c>
      <c r="AH30" s="256">
        <v>10</v>
      </c>
      <c r="AI30" s="236">
        <f t="shared" si="11"/>
        <v>10</v>
      </c>
      <c r="AJ30" s="169">
        <v>0</v>
      </c>
      <c r="AK30" s="170">
        <v>2</v>
      </c>
      <c r="AL30" s="256">
        <f t="shared" si="12"/>
        <v>-2</v>
      </c>
      <c r="AM30" s="248">
        <v>0</v>
      </c>
      <c r="AN30" s="236">
        <f t="shared" si="13"/>
        <v>0</v>
      </c>
      <c r="AO30" s="169">
        <v>0</v>
      </c>
      <c r="AP30" s="170">
        <v>1</v>
      </c>
      <c r="AQ30" s="256">
        <f t="shared" si="29"/>
        <v>-1</v>
      </c>
      <c r="AR30" s="235">
        <v>1</v>
      </c>
      <c r="AS30" s="236">
        <f t="shared" si="15"/>
        <v>1</v>
      </c>
      <c r="AT30" s="183"/>
      <c r="AU30" s="107"/>
      <c r="AV30" s="79">
        <f t="shared" si="16"/>
        <v>0</v>
      </c>
      <c r="AW30" s="79"/>
      <c r="AX30" s="451"/>
      <c r="AY30" s="451"/>
      <c r="AZ30" s="79">
        <f t="shared" si="17"/>
        <v>0</v>
      </c>
      <c r="BA30" s="79"/>
      <c r="BB30" s="451"/>
      <c r="BC30" s="451"/>
      <c r="BD30" s="79">
        <f t="shared" si="18"/>
        <v>0</v>
      </c>
      <c r="BE30" s="79"/>
      <c r="BF30" s="451"/>
      <c r="BG30" s="451"/>
      <c r="BH30" s="79">
        <f t="shared" si="19"/>
        <v>0</v>
      </c>
      <c r="BI30" s="79"/>
      <c r="BJ30" s="451"/>
      <c r="BK30" s="451"/>
      <c r="BL30" s="79">
        <f t="shared" si="20"/>
        <v>0</v>
      </c>
      <c r="BM30" s="79"/>
      <c r="BN30" s="451"/>
      <c r="BO30" s="451"/>
      <c r="BP30" s="79">
        <f t="shared" si="21"/>
        <v>0</v>
      </c>
      <c r="BQ30" s="79"/>
      <c r="BR30" s="451"/>
      <c r="BS30" s="451"/>
      <c r="BT30" s="79">
        <f t="shared" si="22"/>
        <v>0</v>
      </c>
      <c r="BU30" s="79"/>
      <c r="BV30" s="451"/>
      <c r="BW30" s="451"/>
      <c r="BX30" s="79">
        <f t="shared" si="23"/>
        <v>0</v>
      </c>
      <c r="BY30" s="95"/>
    </row>
  </sheetData>
  <sheetProtection password="C611" sheet="1" objects="1" scenarios="1" selectLockedCells="1" selectUnlockedCells="1"/>
  <customSheetViews>
    <customSheetView guid="{F2E46030-49F3-46E6-9036-40A255D924CC}" scale="80">
      <pane xSplit="9" ySplit="2" topLeftCell="J9" activePane="bottomRight" state="frozen"/>
      <selection pane="bottomRight" activeCell="A15" sqref="A15:XFD15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9CEE0026-06FE-43C5-B7E2-4C27C1B1B851}" scale="80">
      <pane xSplit="9" ySplit="2" topLeftCell="J21" activePane="bottomRight" state="frozen"/>
      <selection pane="bottomRight" activeCell="B25" sqref="B25"/>
      <pageMargins left="0.7" right="0.7" top="0.75" bottom="0.75" header="0.3" footer="0.3"/>
    </customSheetView>
  </customSheetViews>
  <mergeCells count="18">
    <mergeCell ref="BB1:BE1"/>
    <mergeCell ref="A1:D1"/>
    <mergeCell ref="AT1:AW1"/>
    <mergeCell ref="AX1:BA1"/>
    <mergeCell ref="J1:J2"/>
    <mergeCell ref="K1:O1"/>
    <mergeCell ref="P1:T1"/>
    <mergeCell ref="U1:Y1"/>
    <mergeCell ref="Z1:AD1"/>
    <mergeCell ref="AE1:AI1"/>
    <mergeCell ref="AJ1:AN1"/>
    <mergeCell ref="AO1:AS1"/>
    <mergeCell ref="E1:I1"/>
    <mergeCell ref="BF1:BI1"/>
    <mergeCell ref="BJ1:BM1"/>
    <mergeCell ref="BN1:BQ1"/>
    <mergeCell ref="BR1:BU1"/>
    <mergeCell ref="BV1:BY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A30"/>
  <sheetViews>
    <sheetView zoomScale="80" zoomScaleNormal="7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9" sqref="B29"/>
    </sheetView>
  </sheetViews>
  <sheetFormatPr defaultRowHeight="45.6" customHeight="1" x14ac:dyDescent="0.25"/>
  <cols>
    <col min="1" max="1" width="4.42578125" customWidth="1"/>
    <col min="2" max="2" width="25.7109375" customWidth="1"/>
    <col min="3" max="3" width="6.85546875" customWidth="1"/>
    <col min="4" max="4" width="6.14062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1" width="5.42578125" customWidth="1"/>
    <col min="62" max="63" width="5.5703125" customWidth="1"/>
    <col min="64" max="68" width="5.42578125" customWidth="1"/>
    <col min="69" max="69" width="6.7109375" customWidth="1"/>
    <col min="70" max="71" width="5.85546875" customWidth="1"/>
    <col min="72" max="73" width="5.42578125" customWidth="1"/>
    <col min="74" max="75" width="6.140625" customWidth="1"/>
    <col min="76" max="77" width="5.42578125" customWidth="1"/>
    <col min="78" max="79" width="5.85546875" customWidth="1"/>
  </cols>
  <sheetData>
    <row r="1" spans="1:79" ht="45.6" customHeight="1" thickBot="1" x14ac:dyDescent="0.3">
      <c r="A1" s="676" t="s">
        <v>0</v>
      </c>
      <c r="B1" s="677"/>
      <c r="C1" s="677"/>
      <c r="D1" s="677"/>
      <c r="E1" s="667" t="s">
        <v>144</v>
      </c>
      <c r="F1" s="668"/>
      <c r="G1" s="668"/>
      <c r="H1" s="668"/>
      <c r="I1" s="669"/>
      <c r="J1" s="696" t="s">
        <v>359</v>
      </c>
      <c r="K1" s="654" t="s">
        <v>145</v>
      </c>
      <c r="L1" s="655"/>
      <c r="M1" s="655"/>
      <c r="N1" s="655"/>
      <c r="O1" s="656"/>
      <c r="P1" s="654" t="s">
        <v>146</v>
      </c>
      <c r="Q1" s="655"/>
      <c r="R1" s="655"/>
      <c r="S1" s="655"/>
      <c r="T1" s="656"/>
      <c r="U1" s="673" t="s">
        <v>147</v>
      </c>
      <c r="V1" s="674"/>
      <c r="W1" s="674"/>
      <c r="X1" s="674"/>
      <c r="Y1" s="675"/>
      <c r="Z1" s="683" t="s">
        <v>148</v>
      </c>
      <c r="AA1" s="684"/>
      <c r="AB1" s="684"/>
      <c r="AC1" s="684"/>
      <c r="AD1" s="685"/>
      <c r="AE1" s="673" t="s">
        <v>149</v>
      </c>
      <c r="AF1" s="674"/>
      <c r="AG1" s="674"/>
      <c r="AH1" s="674"/>
      <c r="AI1" s="675"/>
      <c r="AJ1" s="673" t="s">
        <v>150</v>
      </c>
      <c r="AK1" s="674"/>
      <c r="AL1" s="674"/>
      <c r="AM1" s="674"/>
      <c r="AN1" s="675"/>
      <c r="AO1" s="654" t="s">
        <v>364</v>
      </c>
      <c r="AP1" s="655"/>
      <c r="AQ1" s="655"/>
      <c r="AR1" s="655"/>
      <c r="AS1" s="656"/>
      <c r="AT1" s="654" t="s">
        <v>151</v>
      </c>
      <c r="AU1" s="655"/>
      <c r="AV1" s="655"/>
      <c r="AW1" s="655"/>
      <c r="AX1" s="656"/>
      <c r="AY1" s="654" t="s">
        <v>152</v>
      </c>
      <c r="AZ1" s="655"/>
      <c r="BA1" s="655"/>
      <c r="BB1" s="655"/>
      <c r="BC1" s="656"/>
      <c r="BD1" s="674" t="s">
        <v>82</v>
      </c>
      <c r="BE1" s="674"/>
      <c r="BF1" s="674"/>
      <c r="BG1" s="675"/>
      <c r="BH1" s="654" t="s">
        <v>83</v>
      </c>
      <c r="BI1" s="655"/>
      <c r="BJ1" s="655"/>
      <c r="BK1" s="656"/>
      <c r="BL1" s="673" t="s">
        <v>70</v>
      </c>
      <c r="BM1" s="674"/>
      <c r="BN1" s="674"/>
      <c r="BO1" s="675"/>
      <c r="BP1" s="673" t="s">
        <v>71</v>
      </c>
      <c r="BQ1" s="674"/>
      <c r="BR1" s="674"/>
      <c r="BS1" s="675"/>
      <c r="BT1" s="654" t="s">
        <v>15</v>
      </c>
      <c r="BU1" s="655"/>
      <c r="BV1" s="655"/>
      <c r="BW1" s="656"/>
      <c r="BX1" s="654" t="s">
        <v>16</v>
      </c>
      <c r="BY1" s="655"/>
      <c r="BZ1" s="655"/>
      <c r="CA1" s="656"/>
    </row>
    <row r="2" spans="1:79" ht="45.6" customHeight="1" thickBot="1" x14ac:dyDescent="0.3">
      <c r="A2" s="1" t="s">
        <v>17</v>
      </c>
      <c r="B2" s="2" t="s">
        <v>18</v>
      </c>
      <c r="C2" s="460" t="s">
        <v>19</v>
      </c>
      <c r="D2" s="4" t="s">
        <v>20</v>
      </c>
      <c r="E2" s="575" t="s">
        <v>21</v>
      </c>
      <c r="F2" s="379" t="s">
        <v>22</v>
      </c>
      <c r="G2" s="379" t="s">
        <v>23</v>
      </c>
      <c r="H2" s="379" t="s">
        <v>24</v>
      </c>
      <c r="I2" s="576" t="s">
        <v>366</v>
      </c>
      <c r="J2" s="697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366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366</v>
      </c>
      <c r="BD2" s="7" t="s">
        <v>21</v>
      </c>
      <c r="BE2" s="4" t="s">
        <v>22</v>
      </c>
      <c r="BF2" s="1" t="s">
        <v>23</v>
      </c>
      <c r="BG2" s="7" t="s">
        <v>24</v>
      </c>
      <c r="BH2" s="2" t="s">
        <v>21</v>
      </c>
      <c r="BI2" s="5" t="s">
        <v>22</v>
      </c>
      <c r="BJ2" s="4" t="s">
        <v>23</v>
      </c>
      <c r="BK2" s="4" t="s">
        <v>24</v>
      </c>
      <c r="BL2" s="5" t="s">
        <v>21</v>
      </c>
      <c r="BM2" s="5" t="s">
        <v>22</v>
      </c>
      <c r="BN2" s="8" t="s">
        <v>23</v>
      </c>
      <c r="BO2" s="7" t="s">
        <v>24</v>
      </c>
      <c r="BP2" s="2" t="s">
        <v>21</v>
      </c>
      <c r="BQ2" s="5" t="s">
        <v>22</v>
      </c>
      <c r="BR2" s="5" t="s">
        <v>23</v>
      </c>
      <c r="BS2" s="5" t="s">
        <v>24</v>
      </c>
      <c r="BT2" s="7" t="s">
        <v>21</v>
      </c>
      <c r="BU2" s="5" t="s">
        <v>22</v>
      </c>
      <c r="BV2" s="4" t="s">
        <v>23</v>
      </c>
      <c r="BW2" s="4" t="s">
        <v>24</v>
      </c>
      <c r="BX2" s="5" t="s">
        <v>21</v>
      </c>
      <c r="BY2" s="5" t="s">
        <v>22</v>
      </c>
      <c r="BZ2" s="4" t="s">
        <v>23</v>
      </c>
      <c r="CA2" s="5" t="s">
        <v>24</v>
      </c>
    </row>
    <row r="3" spans="1:79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425">
        <f t="shared" ref="E3:E25" si="0">K3+P3+U3+Z3+AE3+AJ3+AO3+AT3+AY3+BD3+BH3+BL3+BP3+BT3+BX3</f>
        <v>0</v>
      </c>
      <c r="F3" s="272">
        <f t="shared" ref="F3:F25" si="1">L3+Q3+V3+AA3+AF3+AK3+AP3+AU3+AZ3+BE3+BI3+BM3+BQ3+BU3+BY3</f>
        <v>51</v>
      </c>
      <c r="G3" s="272">
        <f t="shared" ref="G3:G25" si="2">M3+R3+W3+AB3+AG3+AL3+AQ3+AV3+BA3+BF3+BJ3+BN3+BR3+BV3+BZ3</f>
        <v>-51</v>
      </c>
      <c r="H3" s="272">
        <f t="shared" ref="H3:H25" si="3">N3+S3+X3+AC3+AH3+AM3+AR3+AW3+BB3+BG3+BK3+BO3+BS3+BW3+CA3</f>
        <v>51</v>
      </c>
      <c r="I3" s="234">
        <f>SUM(O3+T3+Y3+AD3+AI3+AN3+AS3+AX3+BC3)</f>
        <v>51</v>
      </c>
      <c r="J3" s="559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15">
        <v>1</v>
      </c>
      <c r="R3" s="79">
        <f t="shared" ref="R3:R30" si="4">P3-Q3</f>
        <v>-1</v>
      </c>
      <c r="S3" s="181">
        <v>1</v>
      </c>
      <c r="T3" s="233">
        <f t="shared" ref="T3:T30" si="5">SUM(P3+S3)</f>
        <v>1</v>
      </c>
      <c r="U3" s="9">
        <v>0</v>
      </c>
      <c r="V3" s="11">
        <v>15</v>
      </c>
      <c r="W3" s="79">
        <f t="shared" ref="W3:W30" si="6">U3-V3</f>
        <v>-15</v>
      </c>
      <c r="X3" s="77">
        <v>15</v>
      </c>
      <c r="Y3" s="232">
        <f t="shared" ref="Y3:Y30" si="7">SUM(U3+X3)</f>
        <v>15</v>
      </c>
      <c r="Z3" s="9">
        <v>0</v>
      </c>
      <c r="AA3" s="13">
        <v>2</v>
      </c>
      <c r="AB3" s="79">
        <f t="shared" ref="AB3:AB30" si="8">Z3-AA3</f>
        <v>-2</v>
      </c>
      <c r="AC3" s="180">
        <v>2</v>
      </c>
      <c r="AD3" s="232">
        <f t="shared" ref="AD3:AD30" si="9">SUM(Z3+AC3)</f>
        <v>2</v>
      </c>
      <c r="AE3" s="9">
        <v>0</v>
      </c>
      <c r="AF3" s="13">
        <v>23</v>
      </c>
      <c r="AG3" s="79">
        <f t="shared" ref="AG3:AG30" si="10">AE3-AF3</f>
        <v>-23</v>
      </c>
      <c r="AH3" s="77">
        <v>23</v>
      </c>
      <c r="AI3" s="232">
        <f t="shared" ref="AI3:AI30" si="11">SUM(AE3+AH3)</f>
        <v>23</v>
      </c>
      <c r="AJ3" s="9">
        <v>0</v>
      </c>
      <c r="AK3" s="13">
        <v>1</v>
      </c>
      <c r="AL3" s="79">
        <f t="shared" ref="AL3:AL30" si="12">AJ3-AK3</f>
        <v>-1</v>
      </c>
      <c r="AM3" s="180">
        <v>1</v>
      </c>
      <c r="AN3" s="232">
        <f t="shared" ref="AN3:AN30" si="13">SUM(AJ3+AM3)</f>
        <v>1</v>
      </c>
      <c r="AO3" s="9">
        <v>0</v>
      </c>
      <c r="AP3" s="13">
        <v>2</v>
      </c>
      <c r="AQ3" s="79">
        <f t="shared" ref="AQ3:AQ30" si="14">AO3-AP3</f>
        <v>-2</v>
      </c>
      <c r="AR3" s="181">
        <v>2</v>
      </c>
      <c r="AS3" s="232">
        <f t="shared" ref="AS3:AS30" si="15">SUM(AO3+AR3)</f>
        <v>2</v>
      </c>
      <c r="AT3" s="9">
        <v>0</v>
      </c>
      <c r="AU3" s="13">
        <v>3</v>
      </c>
      <c r="AV3" s="79">
        <f t="shared" ref="AV3:AV30" si="16">AT3-AU3</f>
        <v>-3</v>
      </c>
      <c r="AW3" s="180">
        <v>3</v>
      </c>
      <c r="AX3" s="232">
        <f t="shared" ref="AX3:AX30" si="17">SUM(AT3+AW3)</f>
        <v>3</v>
      </c>
      <c r="AY3" s="9">
        <v>0</v>
      </c>
      <c r="AZ3" s="13">
        <v>1</v>
      </c>
      <c r="BA3" s="79">
        <f t="shared" ref="BA3:BA30" si="18">AY3-AZ3</f>
        <v>-1</v>
      </c>
      <c r="BB3" s="180">
        <v>1</v>
      </c>
      <c r="BC3" s="232">
        <f t="shared" ref="BC3:BC30" si="19">SUM(AY3+BB3)</f>
        <v>1</v>
      </c>
      <c r="BD3" s="13"/>
      <c r="BE3" s="78"/>
      <c r="BF3" s="79">
        <f t="shared" ref="BF3:BF30" si="20">BD3-BE3</f>
        <v>0</v>
      </c>
      <c r="BG3" s="79"/>
      <c r="BH3" s="79"/>
      <c r="BI3" s="79"/>
      <c r="BJ3" s="79">
        <f t="shared" ref="BJ3:BJ30" si="21">BH3-BI3</f>
        <v>0</v>
      </c>
      <c r="BK3" s="79"/>
      <c r="BL3" s="79"/>
      <c r="BM3" s="79"/>
      <c r="BN3" s="79">
        <f t="shared" ref="BN3:BN30" si="22">BL3-BM3</f>
        <v>0</v>
      </c>
      <c r="BO3" s="79"/>
      <c r="BP3" s="79"/>
      <c r="BQ3" s="79"/>
      <c r="BR3" s="79">
        <f t="shared" ref="BR3:BR30" si="23">BP3-BQ3</f>
        <v>0</v>
      </c>
      <c r="BS3" s="79"/>
      <c r="BT3" s="79"/>
      <c r="BU3" s="79"/>
      <c r="BV3" s="79">
        <f t="shared" ref="BV3:BV30" si="24">BT3-BU3</f>
        <v>0</v>
      </c>
      <c r="BW3" s="79"/>
      <c r="BX3" s="79"/>
      <c r="BY3" s="79"/>
      <c r="BZ3" s="261">
        <f t="shared" ref="BZ3:BZ30" si="25">BX3-BY3</f>
        <v>0</v>
      </c>
      <c r="CA3" s="79"/>
    </row>
    <row r="4" spans="1:79" ht="45.6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71</v>
      </c>
      <c r="G4" s="272">
        <f t="shared" si="2"/>
        <v>-71</v>
      </c>
      <c r="H4" s="272">
        <f t="shared" si="3"/>
        <v>71</v>
      </c>
      <c r="I4" s="234">
        <f t="shared" ref="I4:I30" si="26">SUM(O4+T4+Y4+AD4+AI4+AN4+AS4+AX4+BC4)</f>
        <v>71</v>
      </c>
      <c r="J4" s="559">
        <f t="shared" ref="J4:J30" si="27">E4+H4-F4</f>
        <v>0</v>
      </c>
      <c r="K4" s="9">
        <v>0</v>
      </c>
      <c r="L4" s="13">
        <v>4</v>
      </c>
      <c r="M4" s="79">
        <f t="shared" ref="M4:M11" si="28">K4-L4</f>
        <v>-4</v>
      </c>
      <c r="N4" s="180">
        <v>4</v>
      </c>
      <c r="O4" s="232">
        <f t="shared" ref="O4:O30" si="29">SUM(K4+N4)</f>
        <v>4</v>
      </c>
      <c r="P4" s="9">
        <v>0</v>
      </c>
      <c r="Q4" s="15">
        <v>2</v>
      </c>
      <c r="R4" s="79">
        <f t="shared" si="4"/>
        <v>-2</v>
      </c>
      <c r="S4" s="181">
        <v>2</v>
      </c>
      <c r="T4" s="233">
        <f t="shared" si="5"/>
        <v>2</v>
      </c>
      <c r="U4" s="9">
        <v>0</v>
      </c>
      <c r="V4" s="11">
        <v>21</v>
      </c>
      <c r="W4" s="79">
        <f t="shared" si="6"/>
        <v>-21</v>
      </c>
      <c r="X4" s="77">
        <v>21</v>
      </c>
      <c r="Y4" s="232">
        <f t="shared" si="7"/>
        <v>21</v>
      </c>
      <c r="Z4" s="9">
        <v>0</v>
      </c>
      <c r="AA4" s="13">
        <v>3</v>
      </c>
      <c r="AB4" s="79">
        <f t="shared" si="8"/>
        <v>-3</v>
      </c>
      <c r="AC4" s="180">
        <v>3</v>
      </c>
      <c r="AD4" s="232">
        <f t="shared" si="9"/>
        <v>3</v>
      </c>
      <c r="AE4" s="9">
        <v>0</v>
      </c>
      <c r="AF4" s="13">
        <v>32</v>
      </c>
      <c r="AG4" s="79">
        <f t="shared" si="10"/>
        <v>-32</v>
      </c>
      <c r="AH4" s="77">
        <v>32</v>
      </c>
      <c r="AI4" s="232">
        <f t="shared" si="11"/>
        <v>32</v>
      </c>
      <c r="AJ4" s="9">
        <v>0</v>
      </c>
      <c r="AK4" s="13">
        <v>2</v>
      </c>
      <c r="AL4" s="79">
        <f t="shared" si="12"/>
        <v>-2</v>
      </c>
      <c r="AM4" s="180">
        <v>2</v>
      </c>
      <c r="AN4" s="232">
        <f t="shared" si="13"/>
        <v>2</v>
      </c>
      <c r="AO4" s="9">
        <v>0</v>
      </c>
      <c r="AP4" s="13">
        <v>2</v>
      </c>
      <c r="AQ4" s="79">
        <f t="shared" si="14"/>
        <v>-2</v>
      </c>
      <c r="AR4" s="182">
        <v>2</v>
      </c>
      <c r="AS4" s="232">
        <f t="shared" si="15"/>
        <v>2</v>
      </c>
      <c r="AT4" s="9">
        <v>0</v>
      </c>
      <c r="AU4" s="13">
        <v>4</v>
      </c>
      <c r="AV4" s="79">
        <f t="shared" si="16"/>
        <v>-4</v>
      </c>
      <c r="AW4" s="180">
        <v>4</v>
      </c>
      <c r="AX4" s="232">
        <f t="shared" si="17"/>
        <v>4</v>
      </c>
      <c r="AY4" s="9">
        <v>0</v>
      </c>
      <c r="AZ4" s="13">
        <v>1</v>
      </c>
      <c r="BA4" s="79">
        <f t="shared" si="18"/>
        <v>-1</v>
      </c>
      <c r="BB4" s="180">
        <v>1</v>
      </c>
      <c r="BC4" s="232">
        <f t="shared" si="19"/>
        <v>1</v>
      </c>
      <c r="BD4" s="13"/>
      <c r="BE4" s="78"/>
      <c r="BF4" s="79">
        <f t="shared" si="20"/>
        <v>0</v>
      </c>
      <c r="BG4" s="79"/>
      <c r="BH4" s="79"/>
      <c r="BI4" s="79"/>
      <c r="BJ4" s="79">
        <f t="shared" si="21"/>
        <v>0</v>
      </c>
      <c r="BK4" s="79"/>
      <c r="BL4" s="79"/>
      <c r="BM4" s="79"/>
      <c r="BN4" s="79">
        <f t="shared" si="22"/>
        <v>0</v>
      </c>
      <c r="BO4" s="79"/>
      <c r="BP4" s="79"/>
      <c r="BQ4" s="79"/>
      <c r="BR4" s="79">
        <f t="shared" si="23"/>
        <v>0</v>
      </c>
      <c r="BS4" s="79"/>
      <c r="BT4" s="79"/>
      <c r="BU4" s="79"/>
      <c r="BV4" s="79">
        <f t="shared" si="24"/>
        <v>0</v>
      </c>
      <c r="BW4" s="79"/>
      <c r="BX4" s="79"/>
      <c r="BY4" s="79"/>
      <c r="BZ4" s="261">
        <f t="shared" si="25"/>
        <v>0</v>
      </c>
      <c r="CA4" s="81"/>
    </row>
    <row r="5" spans="1:79" ht="45.6" customHeight="1" x14ac:dyDescent="0.25">
      <c r="A5" s="9">
        <v>3</v>
      </c>
      <c r="B5" s="25" t="s">
        <v>28</v>
      </c>
      <c r="C5" s="26">
        <v>4</v>
      </c>
      <c r="D5" s="65">
        <v>35</v>
      </c>
      <c r="E5" s="425">
        <f t="shared" si="0"/>
        <v>157</v>
      </c>
      <c r="F5" s="272">
        <f t="shared" si="1"/>
        <v>215</v>
      </c>
      <c r="G5" s="272">
        <f t="shared" si="2"/>
        <v>-58</v>
      </c>
      <c r="H5" s="272">
        <f t="shared" si="3"/>
        <v>69</v>
      </c>
      <c r="I5" s="234">
        <f t="shared" si="26"/>
        <v>226</v>
      </c>
      <c r="J5" s="559">
        <f t="shared" si="27"/>
        <v>11</v>
      </c>
      <c r="K5" s="9">
        <v>10</v>
      </c>
      <c r="L5" s="13">
        <v>11</v>
      </c>
      <c r="M5" s="79">
        <f t="shared" si="28"/>
        <v>-1</v>
      </c>
      <c r="N5" s="180">
        <v>1</v>
      </c>
      <c r="O5" s="232">
        <f t="shared" si="29"/>
        <v>11</v>
      </c>
      <c r="P5" s="9">
        <v>0</v>
      </c>
      <c r="Q5" s="15">
        <v>4</v>
      </c>
      <c r="R5" s="79">
        <f t="shared" si="4"/>
        <v>-4</v>
      </c>
      <c r="S5" s="181">
        <v>4</v>
      </c>
      <c r="T5" s="233">
        <f t="shared" si="5"/>
        <v>4</v>
      </c>
      <c r="U5" s="9">
        <v>28</v>
      </c>
      <c r="V5" s="11">
        <v>70</v>
      </c>
      <c r="W5" s="79">
        <f t="shared" si="6"/>
        <v>-42</v>
      </c>
      <c r="X5" s="180">
        <v>42</v>
      </c>
      <c r="Y5" s="232">
        <f t="shared" si="7"/>
        <v>70</v>
      </c>
      <c r="Z5" s="9">
        <v>6</v>
      </c>
      <c r="AA5" s="13">
        <v>6</v>
      </c>
      <c r="AB5" s="79">
        <f t="shared" si="8"/>
        <v>0</v>
      </c>
      <c r="AC5" s="77">
        <v>0</v>
      </c>
      <c r="AD5" s="232">
        <f t="shared" si="9"/>
        <v>6</v>
      </c>
      <c r="AE5" s="9">
        <v>97</v>
      </c>
      <c r="AF5" s="13">
        <v>105</v>
      </c>
      <c r="AG5" s="79">
        <f t="shared" si="10"/>
        <v>-8</v>
      </c>
      <c r="AH5" s="77">
        <v>8</v>
      </c>
      <c r="AI5" s="232">
        <f t="shared" si="11"/>
        <v>105</v>
      </c>
      <c r="AJ5" s="9">
        <v>0</v>
      </c>
      <c r="AK5" s="13">
        <v>3</v>
      </c>
      <c r="AL5" s="79">
        <f t="shared" si="12"/>
        <v>-3</v>
      </c>
      <c r="AM5" s="180">
        <v>3</v>
      </c>
      <c r="AN5" s="232">
        <f t="shared" si="13"/>
        <v>3</v>
      </c>
      <c r="AO5" s="9">
        <v>16</v>
      </c>
      <c r="AP5" s="13">
        <v>5</v>
      </c>
      <c r="AQ5" s="79">
        <f t="shared" si="14"/>
        <v>11</v>
      </c>
      <c r="AR5" s="81">
        <v>0</v>
      </c>
      <c r="AS5" s="232">
        <f t="shared" si="15"/>
        <v>16</v>
      </c>
      <c r="AT5" s="9">
        <v>0</v>
      </c>
      <c r="AU5" s="13">
        <v>10</v>
      </c>
      <c r="AV5" s="79">
        <f t="shared" si="16"/>
        <v>-10</v>
      </c>
      <c r="AW5" s="180">
        <v>10</v>
      </c>
      <c r="AX5" s="232">
        <f t="shared" si="17"/>
        <v>10</v>
      </c>
      <c r="AY5" s="9">
        <v>0</v>
      </c>
      <c r="AZ5" s="13">
        <v>1</v>
      </c>
      <c r="BA5" s="79">
        <f t="shared" si="18"/>
        <v>-1</v>
      </c>
      <c r="BB5" s="180">
        <v>1</v>
      </c>
      <c r="BC5" s="232">
        <f t="shared" si="19"/>
        <v>1</v>
      </c>
      <c r="BD5" s="13"/>
      <c r="BE5" s="78"/>
      <c r="BF5" s="79">
        <f t="shared" si="20"/>
        <v>0</v>
      </c>
      <c r="BG5" s="79"/>
      <c r="BH5" s="79"/>
      <c r="BI5" s="79"/>
      <c r="BJ5" s="79">
        <f t="shared" si="21"/>
        <v>0</v>
      </c>
      <c r="BK5" s="79"/>
      <c r="BL5" s="79"/>
      <c r="BM5" s="79"/>
      <c r="BN5" s="79">
        <f t="shared" si="22"/>
        <v>0</v>
      </c>
      <c r="BO5" s="79"/>
      <c r="BP5" s="79"/>
      <c r="BQ5" s="79"/>
      <c r="BR5" s="79">
        <f t="shared" si="23"/>
        <v>0</v>
      </c>
      <c r="BS5" s="79"/>
      <c r="BT5" s="79"/>
      <c r="BU5" s="79"/>
      <c r="BV5" s="79">
        <f t="shared" si="24"/>
        <v>0</v>
      </c>
      <c r="BW5" s="79"/>
      <c r="BX5" s="79"/>
      <c r="BY5" s="79"/>
      <c r="BZ5" s="261">
        <f t="shared" si="25"/>
        <v>0</v>
      </c>
      <c r="CA5" s="81"/>
    </row>
    <row r="6" spans="1:79" ht="45.6" customHeight="1" x14ac:dyDescent="0.25">
      <c r="A6" s="9">
        <v>4</v>
      </c>
      <c r="B6" s="25" t="s">
        <v>29</v>
      </c>
      <c r="C6" s="26">
        <v>8</v>
      </c>
      <c r="D6" s="65">
        <v>25</v>
      </c>
      <c r="E6" s="425">
        <f t="shared" si="0"/>
        <v>139</v>
      </c>
      <c r="F6" s="272">
        <f t="shared" si="1"/>
        <v>161</v>
      </c>
      <c r="G6" s="272">
        <f t="shared" si="2"/>
        <v>-22</v>
      </c>
      <c r="H6" s="272">
        <f t="shared" si="3"/>
        <v>42</v>
      </c>
      <c r="I6" s="234">
        <f t="shared" si="26"/>
        <v>181</v>
      </c>
      <c r="J6" s="559">
        <f t="shared" si="27"/>
        <v>20</v>
      </c>
      <c r="K6" s="9">
        <v>8</v>
      </c>
      <c r="L6" s="13">
        <v>9</v>
      </c>
      <c r="M6" s="79">
        <f t="shared" si="28"/>
        <v>-1</v>
      </c>
      <c r="N6" s="180">
        <v>1</v>
      </c>
      <c r="O6" s="232">
        <f t="shared" si="29"/>
        <v>9</v>
      </c>
      <c r="P6" s="9">
        <v>0</v>
      </c>
      <c r="Q6" s="15">
        <v>4</v>
      </c>
      <c r="R6" s="79">
        <f t="shared" si="4"/>
        <v>-4</v>
      </c>
      <c r="S6" s="79">
        <v>0</v>
      </c>
      <c r="T6" s="233">
        <f t="shared" si="5"/>
        <v>0</v>
      </c>
      <c r="U6" s="9">
        <v>28</v>
      </c>
      <c r="V6" s="11">
        <v>51</v>
      </c>
      <c r="W6" s="79">
        <f t="shared" si="6"/>
        <v>-23</v>
      </c>
      <c r="X6" s="180">
        <v>23</v>
      </c>
      <c r="Y6" s="232">
        <f t="shared" si="7"/>
        <v>51</v>
      </c>
      <c r="Z6" s="9">
        <v>0</v>
      </c>
      <c r="AA6" s="13">
        <v>6</v>
      </c>
      <c r="AB6" s="79">
        <f t="shared" si="8"/>
        <v>-6</v>
      </c>
      <c r="AC6" s="180">
        <v>6</v>
      </c>
      <c r="AD6" s="232">
        <f t="shared" si="9"/>
        <v>6</v>
      </c>
      <c r="AE6" s="9">
        <v>85</v>
      </c>
      <c r="AF6" s="13">
        <v>75</v>
      </c>
      <c r="AG6" s="79">
        <f t="shared" si="10"/>
        <v>10</v>
      </c>
      <c r="AH6" s="180">
        <v>0</v>
      </c>
      <c r="AI6" s="232">
        <f t="shared" si="11"/>
        <v>85</v>
      </c>
      <c r="AJ6" s="9">
        <v>0</v>
      </c>
      <c r="AK6" s="13">
        <v>3</v>
      </c>
      <c r="AL6" s="79">
        <f t="shared" si="12"/>
        <v>-3</v>
      </c>
      <c r="AM6" s="180">
        <v>3</v>
      </c>
      <c r="AN6" s="232">
        <f t="shared" si="13"/>
        <v>3</v>
      </c>
      <c r="AO6" s="9">
        <v>18</v>
      </c>
      <c r="AP6" s="13">
        <v>4</v>
      </c>
      <c r="AQ6" s="79">
        <f t="shared" si="14"/>
        <v>14</v>
      </c>
      <c r="AR6" s="182">
        <v>0</v>
      </c>
      <c r="AS6" s="232">
        <f t="shared" si="15"/>
        <v>18</v>
      </c>
      <c r="AT6" s="9">
        <v>0</v>
      </c>
      <c r="AU6" s="13">
        <v>8</v>
      </c>
      <c r="AV6" s="79">
        <f t="shared" si="16"/>
        <v>-8</v>
      </c>
      <c r="AW6" s="180">
        <v>8</v>
      </c>
      <c r="AX6" s="232">
        <f t="shared" si="17"/>
        <v>8</v>
      </c>
      <c r="AY6" s="9">
        <v>0</v>
      </c>
      <c r="AZ6" s="13">
        <v>1</v>
      </c>
      <c r="BA6" s="79">
        <f t="shared" si="18"/>
        <v>-1</v>
      </c>
      <c r="BB6" s="180">
        <v>1</v>
      </c>
      <c r="BC6" s="232">
        <f t="shared" si="19"/>
        <v>1</v>
      </c>
      <c r="BD6" s="13"/>
      <c r="BE6" s="78"/>
      <c r="BF6" s="79">
        <f t="shared" si="20"/>
        <v>0</v>
      </c>
      <c r="BG6" s="79"/>
      <c r="BH6" s="79"/>
      <c r="BI6" s="79"/>
      <c r="BJ6" s="79">
        <f t="shared" si="21"/>
        <v>0</v>
      </c>
      <c r="BK6" s="79"/>
      <c r="BL6" s="79"/>
      <c r="BM6" s="79"/>
      <c r="BN6" s="79">
        <f t="shared" si="22"/>
        <v>0</v>
      </c>
      <c r="BO6" s="79"/>
      <c r="BP6" s="79"/>
      <c r="BQ6" s="79"/>
      <c r="BR6" s="79">
        <f t="shared" si="23"/>
        <v>0</v>
      </c>
      <c r="BS6" s="79"/>
      <c r="BT6" s="79"/>
      <c r="BU6" s="79"/>
      <c r="BV6" s="79">
        <f t="shared" si="24"/>
        <v>0</v>
      </c>
      <c r="BW6" s="79"/>
      <c r="BX6" s="79"/>
      <c r="BY6" s="79"/>
      <c r="BZ6" s="261">
        <f t="shared" si="25"/>
        <v>0</v>
      </c>
      <c r="CA6" s="81"/>
    </row>
    <row r="7" spans="1:79" ht="45.6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277</v>
      </c>
      <c r="F7" s="272">
        <f t="shared" si="1"/>
        <v>286</v>
      </c>
      <c r="G7" s="272">
        <f t="shared" si="2"/>
        <v>-9</v>
      </c>
      <c r="H7" s="272">
        <f t="shared" si="3"/>
        <v>81</v>
      </c>
      <c r="I7" s="234">
        <f t="shared" si="26"/>
        <v>358</v>
      </c>
      <c r="J7" s="559">
        <f t="shared" si="27"/>
        <v>72</v>
      </c>
      <c r="K7" s="124">
        <v>18</v>
      </c>
      <c r="L7" s="75">
        <v>15</v>
      </c>
      <c r="M7" s="79">
        <f t="shared" si="28"/>
        <v>3</v>
      </c>
      <c r="N7" s="181">
        <v>2</v>
      </c>
      <c r="O7" s="233">
        <f t="shared" si="29"/>
        <v>20</v>
      </c>
      <c r="P7" s="124">
        <v>0</v>
      </c>
      <c r="Q7" s="75">
        <v>5</v>
      </c>
      <c r="R7" s="79">
        <f t="shared" si="4"/>
        <v>-5</v>
      </c>
      <c r="S7" s="181">
        <v>5</v>
      </c>
      <c r="T7" s="233">
        <f t="shared" si="5"/>
        <v>5</v>
      </c>
      <c r="U7" s="124">
        <v>45</v>
      </c>
      <c r="V7" s="75">
        <v>91</v>
      </c>
      <c r="W7" s="79">
        <f t="shared" si="6"/>
        <v>-46</v>
      </c>
      <c r="X7" s="79">
        <v>46</v>
      </c>
      <c r="Y7" s="233">
        <f t="shared" si="7"/>
        <v>91</v>
      </c>
      <c r="Z7" s="124">
        <v>0</v>
      </c>
      <c r="AA7" s="75">
        <v>8</v>
      </c>
      <c r="AB7" s="79">
        <f t="shared" si="8"/>
        <v>-8</v>
      </c>
      <c r="AC7" s="181">
        <v>8</v>
      </c>
      <c r="AD7" s="233">
        <f t="shared" si="9"/>
        <v>8</v>
      </c>
      <c r="AE7" s="124">
        <v>197</v>
      </c>
      <c r="AF7" s="75">
        <v>141</v>
      </c>
      <c r="AG7" s="79">
        <f t="shared" si="10"/>
        <v>56</v>
      </c>
      <c r="AH7" s="181">
        <v>0</v>
      </c>
      <c r="AI7" s="233">
        <f t="shared" si="11"/>
        <v>197</v>
      </c>
      <c r="AJ7" s="124">
        <v>0</v>
      </c>
      <c r="AK7" s="75">
        <v>4</v>
      </c>
      <c r="AL7" s="79">
        <f t="shared" si="12"/>
        <v>-4</v>
      </c>
      <c r="AM7" s="181">
        <v>4</v>
      </c>
      <c r="AN7" s="233">
        <f t="shared" si="13"/>
        <v>4</v>
      </c>
      <c r="AO7" s="124">
        <v>17</v>
      </c>
      <c r="AP7" s="75">
        <v>6</v>
      </c>
      <c r="AQ7" s="79">
        <f t="shared" si="14"/>
        <v>11</v>
      </c>
      <c r="AR7" s="182">
        <v>0</v>
      </c>
      <c r="AS7" s="234">
        <f t="shared" si="15"/>
        <v>17</v>
      </c>
      <c r="AT7" s="124">
        <v>0</v>
      </c>
      <c r="AU7" s="75">
        <v>14</v>
      </c>
      <c r="AV7" s="79">
        <f t="shared" si="16"/>
        <v>-14</v>
      </c>
      <c r="AW7" s="181">
        <v>14</v>
      </c>
      <c r="AX7" s="233">
        <f t="shared" si="17"/>
        <v>14</v>
      </c>
      <c r="AY7" s="124">
        <v>0</v>
      </c>
      <c r="AZ7" s="75">
        <v>2</v>
      </c>
      <c r="BA7" s="79">
        <f t="shared" si="18"/>
        <v>-2</v>
      </c>
      <c r="BB7" s="181">
        <v>2</v>
      </c>
      <c r="BC7" s="233">
        <f t="shared" si="19"/>
        <v>2</v>
      </c>
      <c r="BD7" s="324"/>
      <c r="BE7" s="110"/>
      <c r="BF7" s="79">
        <f t="shared" si="20"/>
        <v>0</v>
      </c>
      <c r="BG7" s="79"/>
      <c r="BH7" s="84"/>
      <c r="BI7" s="84"/>
      <c r="BJ7" s="79">
        <f t="shared" si="21"/>
        <v>0</v>
      </c>
      <c r="BK7" s="79"/>
      <c r="BL7" s="84"/>
      <c r="BM7" s="84"/>
      <c r="BN7" s="79">
        <f t="shared" si="22"/>
        <v>0</v>
      </c>
      <c r="BO7" s="79"/>
      <c r="BP7" s="84"/>
      <c r="BQ7" s="84"/>
      <c r="BR7" s="79">
        <f t="shared" si="23"/>
        <v>0</v>
      </c>
      <c r="BS7" s="79"/>
      <c r="BT7" s="84"/>
      <c r="BU7" s="84"/>
      <c r="BV7" s="79">
        <f t="shared" si="24"/>
        <v>0</v>
      </c>
      <c r="BW7" s="79"/>
      <c r="BX7" s="84"/>
      <c r="BY7" s="84"/>
      <c r="BZ7" s="261">
        <f t="shared" si="25"/>
        <v>0</v>
      </c>
      <c r="CA7" s="81"/>
    </row>
    <row r="8" spans="1:79" ht="45.6" customHeight="1" x14ac:dyDescent="0.25">
      <c r="A8" s="117">
        <v>6</v>
      </c>
      <c r="B8" s="25" t="s">
        <v>31</v>
      </c>
      <c r="C8" s="26">
        <v>8</v>
      </c>
      <c r="D8" s="65">
        <v>35</v>
      </c>
      <c r="E8" s="425">
        <f t="shared" si="0"/>
        <v>229</v>
      </c>
      <c r="F8" s="272">
        <f t="shared" si="1"/>
        <v>201</v>
      </c>
      <c r="G8" s="272">
        <f t="shared" si="2"/>
        <v>28</v>
      </c>
      <c r="H8" s="272">
        <f t="shared" si="3"/>
        <v>49</v>
      </c>
      <c r="I8" s="234">
        <f t="shared" si="26"/>
        <v>278</v>
      </c>
      <c r="J8" s="559">
        <f t="shared" si="27"/>
        <v>77</v>
      </c>
      <c r="K8" s="124">
        <v>16</v>
      </c>
      <c r="L8" s="75">
        <v>10</v>
      </c>
      <c r="M8" s="79">
        <f t="shared" si="28"/>
        <v>6</v>
      </c>
      <c r="N8" s="79">
        <v>0</v>
      </c>
      <c r="O8" s="233">
        <f t="shared" si="29"/>
        <v>16</v>
      </c>
      <c r="P8" s="124">
        <v>0</v>
      </c>
      <c r="Q8" s="75">
        <v>4</v>
      </c>
      <c r="R8" s="79">
        <f t="shared" si="4"/>
        <v>-4</v>
      </c>
      <c r="S8" s="181">
        <v>4</v>
      </c>
      <c r="T8" s="233">
        <f t="shared" si="5"/>
        <v>4</v>
      </c>
      <c r="U8" s="124">
        <v>37</v>
      </c>
      <c r="V8" s="75">
        <v>62</v>
      </c>
      <c r="W8" s="79">
        <f t="shared" si="6"/>
        <v>-25</v>
      </c>
      <c r="X8" s="181">
        <v>25</v>
      </c>
      <c r="Y8" s="233">
        <f t="shared" si="7"/>
        <v>62</v>
      </c>
      <c r="Z8" s="124">
        <v>0</v>
      </c>
      <c r="AA8" s="75">
        <v>6</v>
      </c>
      <c r="AB8" s="79">
        <f t="shared" si="8"/>
        <v>-6</v>
      </c>
      <c r="AC8" s="181">
        <v>6</v>
      </c>
      <c r="AD8" s="233">
        <f t="shared" si="9"/>
        <v>6</v>
      </c>
      <c r="AE8" s="124">
        <v>152</v>
      </c>
      <c r="AF8" s="75">
        <v>100</v>
      </c>
      <c r="AG8" s="79">
        <f t="shared" si="10"/>
        <v>52</v>
      </c>
      <c r="AH8" s="181">
        <v>0</v>
      </c>
      <c r="AI8" s="233">
        <f t="shared" si="11"/>
        <v>152</v>
      </c>
      <c r="AJ8" s="124">
        <v>0</v>
      </c>
      <c r="AK8" s="75">
        <v>3</v>
      </c>
      <c r="AL8" s="79">
        <f t="shared" si="12"/>
        <v>-3</v>
      </c>
      <c r="AM8" s="181">
        <v>3</v>
      </c>
      <c r="AN8" s="233">
        <f t="shared" si="13"/>
        <v>3</v>
      </c>
      <c r="AO8" s="124">
        <v>24</v>
      </c>
      <c r="AP8" s="75">
        <v>5</v>
      </c>
      <c r="AQ8" s="79">
        <f t="shared" si="14"/>
        <v>19</v>
      </c>
      <c r="AR8" s="81">
        <v>0</v>
      </c>
      <c r="AS8" s="234">
        <f t="shared" si="15"/>
        <v>24</v>
      </c>
      <c r="AT8" s="124">
        <v>0</v>
      </c>
      <c r="AU8" s="75">
        <v>10</v>
      </c>
      <c r="AV8" s="79">
        <f t="shared" si="16"/>
        <v>-10</v>
      </c>
      <c r="AW8" s="181">
        <v>10</v>
      </c>
      <c r="AX8" s="233">
        <f t="shared" si="17"/>
        <v>10</v>
      </c>
      <c r="AY8" s="124">
        <v>0</v>
      </c>
      <c r="AZ8" s="75">
        <v>1</v>
      </c>
      <c r="BA8" s="79">
        <f t="shared" si="18"/>
        <v>-1</v>
      </c>
      <c r="BB8" s="181">
        <v>1</v>
      </c>
      <c r="BC8" s="233">
        <f t="shared" si="19"/>
        <v>1</v>
      </c>
      <c r="BD8" s="324"/>
      <c r="BE8" s="110"/>
      <c r="BF8" s="79">
        <f t="shared" si="20"/>
        <v>0</v>
      </c>
      <c r="BG8" s="79"/>
      <c r="BH8" s="84"/>
      <c r="BI8" s="84"/>
      <c r="BJ8" s="79">
        <f t="shared" si="21"/>
        <v>0</v>
      </c>
      <c r="BK8" s="79"/>
      <c r="BL8" s="84"/>
      <c r="BM8" s="84"/>
      <c r="BN8" s="79">
        <f t="shared" si="22"/>
        <v>0</v>
      </c>
      <c r="BO8" s="79"/>
      <c r="BP8" s="84"/>
      <c r="BQ8" s="84"/>
      <c r="BR8" s="79">
        <f t="shared" si="23"/>
        <v>0</v>
      </c>
      <c r="BS8" s="79"/>
      <c r="BT8" s="84"/>
      <c r="BU8" s="84"/>
      <c r="BV8" s="79">
        <f t="shared" si="24"/>
        <v>0</v>
      </c>
      <c r="BW8" s="79"/>
      <c r="BX8" s="84"/>
      <c r="BY8" s="84"/>
      <c r="BZ8" s="261">
        <f t="shared" si="25"/>
        <v>0</v>
      </c>
      <c r="CA8" s="81"/>
    </row>
    <row r="9" spans="1:79" ht="45.6" customHeight="1" x14ac:dyDescent="0.25">
      <c r="A9" s="90">
        <v>7</v>
      </c>
      <c r="B9" s="25" t="s">
        <v>32</v>
      </c>
      <c r="C9" s="26">
        <v>8</v>
      </c>
      <c r="D9" s="65">
        <v>30</v>
      </c>
      <c r="E9" s="425">
        <f t="shared" si="0"/>
        <v>97</v>
      </c>
      <c r="F9" s="272">
        <f t="shared" si="1"/>
        <v>100</v>
      </c>
      <c r="G9" s="272">
        <f t="shared" si="2"/>
        <v>-3</v>
      </c>
      <c r="H9" s="272">
        <f t="shared" si="3"/>
        <v>34</v>
      </c>
      <c r="I9" s="234">
        <f t="shared" si="26"/>
        <v>131</v>
      </c>
      <c r="J9" s="559">
        <f t="shared" si="27"/>
        <v>31</v>
      </c>
      <c r="K9" s="464">
        <v>9</v>
      </c>
      <c r="L9" s="479">
        <v>5</v>
      </c>
      <c r="M9" s="79">
        <f t="shared" si="28"/>
        <v>4</v>
      </c>
      <c r="N9" s="79">
        <v>0</v>
      </c>
      <c r="O9" s="233">
        <f t="shared" si="29"/>
        <v>9</v>
      </c>
      <c r="P9" s="464">
        <v>0</v>
      </c>
      <c r="Q9" s="479">
        <v>2</v>
      </c>
      <c r="R9" s="79">
        <f t="shared" si="4"/>
        <v>-2</v>
      </c>
      <c r="S9" s="181">
        <v>2</v>
      </c>
      <c r="T9" s="233">
        <f t="shared" si="5"/>
        <v>2</v>
      </c>
      <c r="U9" s="464">
        <v>20</v>
      </c>
      <c r="V9" s="479">
        <v>36</v>
      </c>
      <c r="W9" s="79">
        <f t="shared" si="6"/>
        <v>-16</v>
      </c>
      <c r="X9" s="181">
        <v>16</v>
      </c>
      <c r="Y9" s="233">
        <f t="shared" si="7"/>
        <v>36</v>
      </c>
      <c r="Z9" s="464">
        <v>0</v>
      </c>
      <c r="AA9" s="479">
        <v>3</v>
      </c>
      <c r="AB9" s="79">
        <f t="shared" si="8"/>
        <v>-3</v>
      </c>
      <c r="AC9" s="181">
        <v>3</v>
      </c>
      <c r="AD9" s="233">
        <f t="shared" si="9"/>
        <v>3</v>
      </c>
      <c r="AE9" s="464">
        <v>65</v>
      </c>
      <c r="AF9" s="479">
        <v>43</v>
      </c>
      <c r="AG9" s="79">
        <f t="shared" si="10"/>
        <v>22</v>
      </c>
      <c r="AH9" s="79">
        <v>0</v>
      </c>
      <c r="AI9" s="233">
        <f t="shared" si="11"/>
        <v>65</v>
      </c>
      <c r="AJ9" s="464">
        <v>0</v>
      </c>
      <c r="AK9" s="479">
        <v>2</v>
      </c>
      <c r="AL9" s="79">
        <f t="shared" si="12"/>
        <v>-2</v>
      </c>
      <c r="AM9" s="181">
        <v>2</v>
      </c>
      <c r="AN9" s="233">
        <f t="shared" si="13"/>
        <v>2</v>
      </c>
      <c r="AO9" s="464">
        <v>3</v>
      </c>
      <c r="AP9" s="479">
        <v>3</v>
      </c>
      <c r="AQ9" s="79">
        <f t="shared" si="14"/>
        <v>0</v>
      </c>
      <c r="AR9" s="81">
        <v>5</v>
      </c>
      <c r="AS9" s="234">
        <f t="shared" si="15"/>
        <v>8</v>
      </c>
      <c r="AT9" s="464">
        <v>0</v>
      </c>
      <c r="AU9" s="479">
        <v>5</v>
      </c>
      <c r="AV9" s="79">
        <f t="shared" si="16"/>
        <v>-5</v>
      </c>
      <c r="AW9" s="181">
        <v>5</v>
      </c>
      <c r="AX9" s="233">
        <f t="shared" si="17"/>
        <v>5</v>
      </c>
      <c r="AY9" s="464">
        <v>0</v>
      </c>
      <c r="AZ9" s="479">
        <v>1</v>
      </c>
      <c r="BA9" s="79">
        <f t="shared" si="18"/>
        <v>-1</v>
      </c>
      <c r="BB9" s="181">
        <v>1</v>
      </c>
      <c r="BC9" s="233">
        <f t="shared" si="19"/>
        <v>1</v>
      </c>
      <c r="BD9" s="291"/>
      <c r="BE9" s="466"/>
      <c r="BF9" s="79">
        <f t="shared" si="20"/>
        <v>0</v>
      </c>
      <c r="BG9" s="79"/>
      <c r="BH9" s="466"/>
      <c r="BI9" s="466"/>
      <c r="BJ9" s="79">
        <f t="shared" si="21"/>
        <v>0</v>
      </c>
      <c r="BK9" s="79"/>
      <c r="BL9" s="466"/>
      <c r="BM9" s="466"/>
      <c r="BN9" s="79">
        <f t="shared" si="22"/>
        <v>0</v>
      </c>
      <c r="BO9" s="79"/>
      <c r="BP9" s="466"/>
      <c r="BQ9" s="466"/>
      <c r="BR9" s="79">
        <f t="shared" si="23"/>
        <v>0</v>
      </c>
      <c r="BS9" s="79"/>
      <c r="BT9" s="466"/>
      <c r="BU9" s="466"/>
      <c r="BV9" s="79">
        <f t="shared" si="24"/>
        <v>0</v>
      </c>
      <c r="BW9" s="79"/>
      <c r="BX9" s="466"/>
      <c r="BY9" s="466"/>
      <c r="BZ9" s="261">
        <f t="shared" si="25"/>
        <v>0</v>
      </c>
      <c r="CA9" s="81"/>
    </row>
    <row r="10" spans="1:79" ht="45.6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425">
        <f t="shared" si="0"/>
        <v>44</v>
      </c>
      <c r="F10" s="272">
        <f t="shared" si="1"/>
        <v>89</v>
      </c>
      <c r="G10" s="272">
        <f t="shared" si="2"/>
        <v>-45</v>
      </c>
      <c r="H10" s="272">
        <f t="shared" si="3"/>
        <v>45</v>
      </c>
      <c r="I10" s="234">
        <f t="shared" si="26"/>
        <v>89</v>
      </c>
      <c r="J10" s="559">
        <f t="shared" si="27"/>
        <v>0</v>
      </c>
      <c r="K10" s="464">
        <v>0</v>
      </c>
      <c r="L10" s="479">
        <v>5</v>
      </c>
      <c r="M10" s="79">
        <f t="shared" si="28"/>
        <v>-5</v>
      </c>
      <c r="N10" s="181">
        <v>5</v>
      </c>
      <c r="O10" s="233">
        <f t="shared" si="29"/>
        <v>5</v>
      </c>
      <c r="P10" s="464">
        <v>0</v>
      </c>
      <c r="Q10" s="479">
        <v>1</v>
      </c>
      <c r="R10" s="79">
        <f t="shared" si="4"/>
        <v>-1</v>
      </c>
      <c r="S10" s="181">
        <v>1</v>
      </c>
      <c r="T10" s="233">
        <f t="shared" si="5"/>
        <v>1</v>
      </c>
      <c r="U10" s="464">
        <v>20</v>
      </c>
      <c r="V10" s="479">
        <v>29</v>
      </c>
      <c r="W10" s="79">
        <f t="shared" si="6"/>
        <v>-9</v>
      </c>
      <c r="X10" s="181">
        <v>9</v>
      </c>
      <c r="Y10" s="233">
        <f t="shared" si="7"/>
        <v>29</v>
      </c>
      <c r="Z10" s="464">
        <v>0</v>
      </c>
      <c r="AA10" s="479">
        <v>3</v>
      </c>
      <c r="AB10" s="79">
        <f t="shared" si="8"/>
        <v>-3</v>
      </c>
      <c r="AC10" s="181">
        <v>3</v>
      </c>
      <c r="AD10" s="233">
        <f t="shared" si="9"/>
        <v>3</v>
      </c>
      <c r="AE10" s="464">
        <v>24</v>
      </c>
      <c r="AF10" s="479">
        <v>43</v>
      </c>
      <c r="AG10" s="79">
        <f t="shared" si="10"/>
        <v>-19</v>
      </c>
      <c r="AH10" s="79">
        <v>19</v>
      </c>
      <c r="AI10" s="233">
        <f t="shared" si="11"/>
        <v>43</v>
      </c>
      <c r="AJ10" s="464">
        <v>0</v>
      </c>
      <c r="AK10" s="479">
        <v>1</v>
      </c>
      <c r="AL10" s="79">
        <f t="shared" si="12"/>
        <v>-1</v>
      </c>
      <c r="AM10" s="181">
        <v>1</v>
      </c>
      <c r="AN10" s="233">
        <f t="shared" si="13"/>
        <v>1</v>
      </c>
      <c r="AO10" s="464">
        <v>0</v>
      </c>
      <c r="AP10" s="479">
        <v>2</v>
      </c>
      <c r="AQ10" s="79">
        <f t="shared" si="14"/>
        <v>-2</v>
      </c>
      <c r="AR10" s="182">
        <v>2</v>
      </c>
      <c r="AS10" s="234">
        <f t="shared" si="15"/>
        <v>2</v>
      </c>
      <c r="AT10" s="464">
        <v>0</v>
      </c>
      <c r="AU10" s="479">
        <v>4</v>
      </c>
      <c r="AV10" s="79">
        <f t="shared" si="16"/>
        <v>-4</v>
      </c>
      <c r="AW10" s="181">
        <v>4</v>
      </c>
      <c r="AX10" s="233">
        <f t="shared" si="17"/>
        <v>4</v>
      </c>
      <c r="AY10" s="464">
        <v>0</v>
      </c>
      <c r="AZ10" s="479">
        <v>1</v>
      </c>
      <c r="BA10" s="79">
        <f t="shared" si="18"/>
        <v>-1</v>
      </c>
      <c r="BB10" s="181">
        <v>1</v>
      </c>
      <c r="BC10" s="233">
        <f t="shared" si="19"/>
        <v>1</v>
      </c>
      <c r="BD10" s="494"/>
      <c r="BE10" s="470"/>
      <c r="BF10" s="79">
        <f t="shared" si="20"/>
        <v>0</v>
      </c>
      <c r="BG10" s="79"/>
      <c r="BH10" s="470"/>
      <c r="BI10" s="470"/>
      <c r="BJ10" s="79">
        <f t="shared" si="21"/>
        <v>0</v>
      </c>
      <c r="BK10" s="79"/>
      <c r="BL10" s="470"/>
      <c r="BM10" s="470"/>
      <c r="BN10" s="79">
        <f t="shared" si="22"/>
        <v>0</v>
      </c>
      <c r="BO10" s="79"/>
      <c r="BP10" s="470"/>
      <c r="BQ10" s="470"/>
      <c r="BR10" s="79">
        <f t="shared" si="23"/>
        <v>0</v>
      </c>
      <c r="BS10" s="79"/>
      <c r="BT10" s="470"/>
      <c r="BU10" s="470"/>
      <c r="BV10" s="79">
        <f t="shared" si="24"/>
        <v>0</v>
      </c>
      <c r="BW10" s="79"/>
      <c r="BX10" s="470"/>
      <c r="BY10" s="470"/>
      <c r="BZ10" s="261">
        <f t="shared" si="25"/>
        <v>0</v>
      </c>
      <c r="CA10" s="81"/>
    </row>
    <row r="11" spans="1:79" ht="45.6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115</v>
      </c>
      <c r="F11" s="272">
        <f t="shared" si="1"/>
        <v>318</v>
      </c>
      <c r="G11" s="272">
        <f t="shared" si="2"/>
        <v>-203</v>
      </c>
      <c r="H11" s="272">
        <f t="shared" si="3"/>
        <v>207</v>
      </c>
      <c r="I11" s="234">
        <f t="shared" si="26"/>
        <v>322</v>
      </c>
      <c r="J11" s="559">
        <f t="shared" si="27"/>
        <v>4</v>
      </c>
      <c r="K11" s="464">
        <v>0</v>
      </c>
      <c r="L11" s="479">
        <v>16</v>
      </c>
      <c r="M11" s="79">
        <f t="shared" si="28"/>
        <v>-16</v>
      </c>
      <c r="N11" s="79">
        <v>20</v>
      </c>
      <c r="O11" s="233">
        <f t="shared" si="29"/>
        <v>20</v>
      </c>
      <c r="P11" s="464">
        <v>0</v>
      </c>
      <c r="Q11" s="479">
        <v>7</v>
      </c>
      <c r="R11" s="79">
        <f t="shared" si="4"/>
        <v>-7</v>
      </c>
      <c r="S11" s="181">
        <v>7</v>
      </c>
      <c r="T11" s="233">
        <f t="shared" si="5"/>
        <v>7</v>
      </c>
      <c r="U11" s="464">
        <v>20</v>
      </c>
      <c r="V11" s="479">
        <v>97</v>
      </c>
      <c r="W11" s="79">
        <f t="shared" si="6"/>
        <v>-77</v>
      </c>
      <c r="X11" s="181">
        <v>77</v>
      </c>
      <c r="Y11" s="233">
        <f t="shared" si="7"/>
        <v>97</v>
      </c>
      <c r="Z11" s="464">
        <v>0</v>
      </c>
      <c r="AA11" s="479">
        <v>9</v>
      </c>
      <c r="AB11" s="79">
        <f t="shared" si="8"/>
        <v>-9</v>
      </c>
      <c r="AC11" s="181">
        <v>9</v>
      </c>
      <c r="AD11" s="233">
        <f t="shared" si="9"/>
        <v>9</v>
      </c>
      <c r="AE11" s="464">
        <v>95</v>
      </c>
      <c r="AF11" s="479">
        <v>158</v>
      </c>
      <c r="AG11" s="79">
        <f t="shared" si="10"/>
        <v>-63</v>
      </c>
      <c r="AH11" s="181">
        <v>63</v>
      </c>
      <c r="AI11" s="233">
        <f t="shared" si="11"/>
        <v>158</v>
      </c>
      <c r="AJ11" s="464">
        <v>0</v>
      </c>
      <c r="AK11" s="479">
        <v>6</v>
      </c>
      <c r="AL11" s="79">
        <f t="shared" si="12"/>
        <v>-6</v>
      </c>
      <c r="AM11" s="181">
        <v>6</v>
      </c>
      <c r="AN11" s="233">
        <f t="shared" si="13"/>
        <v>6</v>
      </c>
      <c r="AO11" s="464">
        <v>0</v>
      </c>
      <c r="AP11" s="479">
        <v>7</v>
      </c>
      <c r="AQ11" s="79">
        <f t="shared" si="14"/>
        <v>-7</v>
      </c>
      <c r="AR11" s="182">
        <v>7</v>
      </c>
      <c r="AS11" s="234">
        <f t="shared" si="15"/>
        <v>7</v>
      </c>
      <c r="AT11" s="464">
        <v>0</v>
      </c>
      <c r="AU11" s="479">
        <v>16</v>
      </c>
      <c r="AV11" s="79">
        <f t="shared" si="16"/>
        <v>-16</v>
      </c>
      <c r="AW11" s="181">
        <v>16</v>
      </c>
      <c r="AX11" s="233">
        <f t="shared" si="17"/>
        <v>16</v>
      </c>
      <c r="AY11" s="464">
        <v>0</v>
      </c>
      <c r="AZ11" s="479">
        <v>2</v>
      </c>
      <c r="BA11" s="79">
        <f t="shared" si="18"/>
        <v>-2</v>
      </c>
      <c r="BB11" s="181">
        <v>2</v>
      </c>
      <c r="BC11" s="233">
        <f t="shared" si="19"/>
        <v>2</v>
      </c>
      <c r="BD11" s="291"/>
      <c r="BE11" s="466"/>
      <c r="BF11" s="79">
        <f t="shared" si="20"/>
        <v>0</v>
      </c>
      <c r="BG11" s="79"/>
      <c r="BH11" s="466"/>
      <c r="BI11" s="466"/>
      <c r="BJ11" s="79">
        <f t="shared" si="21"/>
        <v>0</v>
      </c>
      <c r="BK11" s="79"/>
      <c r="BL11" s="466"/>
      <c r="BM11" s="466"/>
      <c r="BN11" s="79">
        <f t="shared" si="22"/>
        <v>0</v>
      </c>
      <c r="BO11" s="79"/>
      <c r="BP11" s="466"/>
      <c r="BQ11" s="466"/>
      <c r="BR11" s="79">
        <f t="shared" si="23"/>
        <v>0</v>
      </c>
      <c r="BS11" s="79"/>
      <c r="BT11" s="466"/>
      <c r="BU11" s="466"/>
      <c r="BV11" s="79">
        <f t="shared" si="24"/>
        <v>0</v>
      </c>
      <c r="BW11" s="79"/>
      <c r="BX11" s="466"/>
      <c r="BY11" s="466"/>
      <c r="BZ11" s="261">
        <f t="shared" si="25"/>
        <v>0</v>
      </c>
      <c r="CA11" s="81"/>
    </row>
    <row r="12" spans="1:79" ht="45.6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425">
        <f t="shared" si="0"/>
        <v>10</v>
      </c>
      <c r="F12" s="272">
        <f t="shared" si="1"/>
        <v>14</v>
      </c>
      <c r="G12" s="272">
        <f t="shared" si="2"/>
        <v>-4</v>
      </c>
      <c r="H12" s="272">
        <f t="shared" si="3"/>
        <v>11</v>
      </c>
      <c r="I12" s="234">
        <f t="shared" si="26"/>
        <v>21</v>
      </c>
      <c r="J12" s="559">
        <f t="shared" si="27"/>
        <v>7</v>
      </c>
      <c r="K12" s="9">
        <v>0</v>
      </c>
      <c r="L12" s="13">
        <v>1</v>
      </c>
      <c r="M12" s="79">
        <f>K12-L12</f>
        <v>-1</v>
      </c>
      <c r="N12" s="181">
        <v>1</v>
      </c>
      <c r="O12" s="232">
        <f t="shared" si="29"/>
        <v>1</v>
      </c>
      <c r="P12" s="9">
        <v>0</v>
      </c>
      <c r="Q12" s="15">
        <v>1</v>
      </c>
      <c r="R12" s="79">
        <f t="shared" si="4"/>
        <v>-1</v>
      </c>
      <c r="S12" s="181">
        <v>1</v>
      </c>
      <c r="T12" s="233">
        <f t="shared" si="5"/>
        <v>1</v>
      </c>
      <c r="U12" s="9">
        <v>10</v>
      </c>
      <c r="V12" s="11">
        <v>3</v>
      </c>
      <c r="W12" s="79">
        <f t="shared" si="6"/>
        <v>7</v>
      </c>
      <c r="X12" s="79">
        <v>0</v>
      </c>
      <c r="Y12" s="232">
        <f t="shared" si="7"/>
        <v>10</v>
      </c>
      <c r="Z12" s="9">
        <v>0</v>
      </c>
      <c r="AA12" s="13">
        <v>1</v>
      </c>
      <c r="AB12" s="79">
        <f t="shared" si="8"/>
        <v>-1</v>
      </c>
      <c r="AC12" s="181">
        <v>1</v>
      </c>
      <c r="AD12" s="232">
        <f t="shared" si="9"/>
        <v>1</v>
      </c>
      <c r="AE12" s="9">
        <v>0</v>
      </c>
      <c r="AF12" s="13">
        <v>4</v>
      </c>
      <c r="AG12" s="79">
        <f t="shared" si="10"/>
        <v>-4</v>
      </c>
      <c r="AH12" s="181">
        <v>4</v>
      </c>
      <c r="AI12" s="232">
        <f t="shared" si="11"/>
        <v>4</v>
      </c>
      <c r="AJ12" s="9">
        <v>0</v>
      </c>
      <c r="AK12" s="13">
        <v>1</v>
      </c>
      <c r="AL12" s="79">
        <f t="shared" si="12"/>
        <v>-1</v>
      </c>
      <c r="AM12" s="181">
        <v>1</v>
      </c>
      <c r="AN12" s="232">
        <f t="shared" si="13"/>
        <v>1</v>
      </c>
      <c r="AO12" s="9">
        <v>0</v>
      </c>
      <c r="AP12" s="13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9">
        <v>0</v>
      </c>
      <c r="AU12" s="13">
        <v>1</v>
      </c>
      <c r="AV12" s="79">
        <f t="shared" si="16"/>
        <v>-1</v>
      </c>
      <c r="AW12" s="181">
        <v>1</v>
      </c>
      <c r="AX12" s="232">
        <f t="shared" si="17"/>
        <v>1</v>
      </c>
      <c r="AY12" s="9">
        <v>0</v>
      </c>
      <c r="AZ12" s="13">
        <v>1</v>
      </c>
      <c r="BA12" s="79">
        <f t="shared" si="18"/>
        <v>-1</v>
      </c>
      <c r="BB12" s="180">
        <v>1</v>
      </c>
      <c r="BC12" s="232">
        <f t="shared" si="19"/>
        <v>1</v>
      </c>
      <c r="BD12" s="13"/>
      <c r="BE12" s="78"/>
      <c r="BF12" s="79">
        <f t="shared" si="20"/>
        <v>0</v>
      </c>
      <c r="BG12" s="79"/>
      <c r="BH12" s="79"/>
      <c r="BI12" s="79"/>
      <c r="BJ12" s="79">
        <f t="shared" si="21"/>
        <v>0</v>
      </c>
      <c r="BK12" s="79"/>
      <c r="BL12" s="79"/>
      <c r="BM12" s="79"/>
      <c r="BN12" s="79">
        <f t="shared" si="22"/>
        <v>0</v>
      </c>
      <c r="BO12" s="79"/>
      <c r="BP12" s="79"/>
      <c r="BQ12" s="79"/>
      <c r="BR12" s="79">
        <f t="shared" si="23"/>
        <v>0</v>
      </c>
      <c r="BS12" s="79"/>
      <c r="BT12" s="79"/>
      <c r="BU12" s="79"/>
      <c r="BV12" s="79">
        <f t="shared" si="24"/>
        <v>0</v>
      </c>
      <c r="BW12" s="79"/>
      <c r="BX12" s="79"/>
      <c r="BY12" s="79"/>
      <c r="BZ12" s="79">
        <f t="shared" si="25"/>
        <v>0</v>
      </c>
      <c r="CA12" s="81"/>
    </row>
    <row r="13" spans="1:79" ht="45.6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425">
        <f t="shared" si="0"/>
        <v>489</v>
      </c>
      <c r="F13" s="272">
        <f t="shared" si="1"/>
        <v>0</v>
      </c>
      <c r="G13" s="272">
        <f t="shared" si="2"/>
        <v>489</v>
      </c>
      <c r="H13" s="272">
        <f t="shared" si="3"/>
        <v>59</v>
      </c>
      <c r="I13" s="234">
        <f t="shared" si="26"/>
        <v>548</v>
      </c>
      <c r="J13" s="559">
        <f t="shared" si="27"/>
        <v>548</v>
      </c>
      <c r="K13" s="464">
        <v>31</v>
      </c>
      <c r="L13" s="479">
        <v>0</v>
      </c>
      <c r="M13" s="79">
        <f>K13-L13</f>
        <v>31</v>
      </c>
      <c r="N13" s="79">
        <v>0</v>
      </c>
      <c r="O13" s="233">
        <f t="shared" si="29"/>
        <v>31</v>
      </c>
      <c r="P13" s="464">
        <v>15</v>
      </c>
      <c r="Q13" s="479">
        <v>0</v>
      </c>
      <c r="R13" s="79">
        <f t="shared" si="4"/>
        <v>15</v>
      </c>
      <c r="S13" s="79">
        <v>0</v>
      </c>
      <c r="T13" s="233">
        <f t="shared" si="5"/>
        <v>15</v>
      </c>
      <c r="U13" s="464">
        <v>138</v>
      </c>
      <c r="V13" s="479">
        <v>0</v>
      </c>
      <c r="W13" s="79">
        <f t="shared" si="6"/>
        <v>138</v>
      </c>
      <c r="X13" s="79">
        <v>0</v>
      </c>
      <c r="Y13" s="233">
        <f t="shared" si="7"/>
        <v>138</v>
      </c>
      <c r="Z13" s="464">
        <v>21</v>
      </c>
      <c r="AA13" s="479">
        <v>0</v>
      </c>
      <c r="AB13" s="79">
        <f t="shared" si="8"/>
        <v>21</v>
      </c>
      <c r="AC13" s="79">
        <v>0</v>
      </c>
      <c r="AD13" s="233">
        <f t="shared" si="9"/>
        <v>21</v>
      </c>
      <c r="AE13" s="464">
        <v>219</v>
      </c>
      <c r="AF13" s="479">
        <v>0</v>
      </c>
      <c r="AG13" s="79">
        <f t="shared" si="10"/>
        <v>219</v>
      </c>
      <c r="AH13" s="79">
        <v>44</v>
      </c>
      <c r="AI13" s="233">
        <f t="shared" si="11"/>
        <v>263</v>
      </c>
      <c r="AJ13" s="464">
        <v>20</v>
      </c>
      <c r="AK13" s="479">
        <v>0</v>
      </c>
      <c r="AL13" s="79">
        <f t="shared" si="12"/>
        <v>20</v>
      </c>
      <c r="AM13" s="79">
        <v>0</v>
      </c>
      <c r="AN13" s="233">
        <f t="shared" si="13"/>
        <v>20</v>
      </c>
      <c r="AO13" s="464">
        <v>11</v>
      </c>
      <c r="AP13" s="479">
        <v>0</v>
      </c>
      <c r="AQ13" s="79">
        <f t="shared" si="14"/>
        <v>11</v>
      </c>
      <c r="AR13" s="79">
        <v>0</v>
      </c>
      <c r="AS13" s="233">
        <f t="shared" si="15"/>
        <v>11</v>
      </c>
      <c r="AT13" s="464">
        <v>25</v>
      </c>
      <c r="AU13" s="479">
        <v>0</v>
      </c>
      <c r="AV13" s="79">
        <f t="shared" si="16"/>
        <v>25</v>
      </c>
      <c r="AW13" s="79">
        <v>15</v>
      </c>
      <c r="AX13" s="233">
        <f t="shared" si="17"/>
        <v>40</v>
      </c>
      <c r="AY13" s="464">
        <v>9</v>
      </c>
      <c r="AZ13" s="479">
        <v>0</v>
      </c>
      <c r="BA13" s="79">
        <f t="shared" si="18"/>
        <v>9</v>
      </c>
      <c r="BB13" s="77">
        <v>0</v>
      </c>
      <c r="BC13" s="232">
        <f t="shared" si="19"/>
        <v>9</v>
      </c>
      <c r="BD13" s="336"/>
      <c r="BE13" s="475"/>
      <c r="BF13" s="79">
        <f t="shared" si="20"/>
        <v>0</v>
      </c>
      <c r="BG13" s="79"/>
      <c r="BH13" s="475"/>
      <c r="BI13" s="475"/>
      <c r="BJ13" s="79">
        <f t="shared" si="21"/>
        <v>0</v>
      </c>
      <c r="BK13" s="79"/>
      <c r="BL13" s="475"/>
      <c r="BM13" s="475"/>
      <c r="BN13" s="79">
        <f t="shared" si="22"/>
        <v>0</v>
      </c>
      <c r="BO13" s="79"/>
      <c r="BP13" s="475"/>
      <c r="BQ13" s="475"/>
      <c r="BR13" s="79">
        <f t="shared" si="23"/>
        <v>0</v>
      </c>
      <c r="BS13" s="79"/>
      <c r="BT13" s="475"/>
      <c r="BU13" s="475"/>
      <c r="BV13" s="79">
        <f t="shared" si="24"/>
        <v>0</v>
      </c>
      <c r="BW13" s="79"/>
      <c r="BX13" s="475"/>
      <c r="BY13" s="475"/>
      <c r="BZ13" s="79">
        <f t="shared" si="25"/>
        <v>0</v>
      </c>
      <c r="CA13" s="81"/>
    </row>
    <row r="14" spans="1:79" ht="45.6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425">
        <f t="shared" si="0"/>
        <v>20</v>
      </c>
      <c r="F14" s="272">
        <f t="shared" si="1"/>
        <v>25</v>
      </c>
      <c r="G14" s="272">
        <f t="shared" si="2"/>
        <v>-5</v>
      </c>
      <c r="H14" s="272">
        <f t="shared" si="3"/>
        <v>8</v>
      </c>
      <c r="I14" s="234">
        <f t="shared" si="26"/>
        <v>28</v>
      </c>
      <c r="J14" s="559">
        <f t="shared" si="27"/>
        <v>3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29"/>
        <v>0</v>
      </c>
      <c r="P14" s="9">
        <v>0</v>
      </c>
      <c r="Q14" s="15">
        <v>1</v>
      </c>
      <c r="R14" s="79">
        <f t="shared" si="4"/>
        <v>-1</v>
      </c>
      <c r="S14" s="43">
        <v>0</v>
      </c>
      <c r="T14" s="233">
        <f t="shared" si="5"/>
        <v>0</v>
      </c>
      <c r="U14" s="9">
        <v>20</v>
      </c>
      <c r="V14" s="11">
        <v>8</v>
      </c>
      <c r="W14" s="79">
        <f t="shared" si="6"/>
        <v>12</v>
      </c>
      <c r="X14" s="42">
        <v>0</v>
      </c>
      <c r="Y14" s="232">
        <f t="shared" si="7"/>
        <v>20</v>
      </c>
      <c r="Z14" s="9">
        <v>0</v>
      </c>
      <c r="AA14" s="13">
        <v>1</v>
      </c>
      <c r="AB14" s="79">
        <f t="shared" si="8"/>
        <v>-1</v>
      </c>
      <c r="AC14" s="42">
        <v>0</v>
      </c>
      <c r="AD14" s="232">
        <f t="shared" si="9"/>
        <v>0</v>
      </c>
      <c r="AE14" s="9">
        <v>0</v>
      </c>
      <c r="AF14" s="13">
        <v>10</v>
      </c>
      <c r="AG14" s="79">
        <f t="shared" si="10"/>
        <v>-10</v>
      </c>
      <c r="AH14" s="180">
        <v>8</v>
      </c>
      <c r="AI14" s="232">
        <f t="shared" si="11"/>
        <v>8</v>
      </c>
      <c r="AJ14" s="9">
        <v>0</v>
      </c>
      <c r="AK14" s="13">
        <v>1</v>
      </c>
      <c r="AL14" s="79">
        <f t="shared" si="12"/>
        <v>-1</v>
      </c>
      <c r="AM14" s="42">
        <v>0</v>
      </c>
      <c r="AN14" s="232">
        <f t="shared" si="13"/>
        <v>0</v>
      </c>
      <c r="AO14" s="9">
        <v>0</v>
      </c>
      <c r="AP14" s="13">
        <v>1</v>
      </c>
      <c r="AQ14" s="79">
        <f t="shared" si="14"/>
        <v>-1</v>
      </c>
      <c r="AR14" s="42">
        <v>0</v>
      </c>
      <c r="AS14" s="232">
        <f t="shared" si="15"/>
        <v>0</v>
      </c>
      <c r="AT14" s="9">
        <v>0</v>
      </c>
      <c r="AU14" s="13">
        <v>1</v>
      </c>
      <c r="AV14" s="79">
        <f t="shared" si="16"/>
        <v>-1</v>
      </c>
      <c r="AW14" s="42">
        <v>0</v>
      </c>
      <c r="AX14" s="232">
        <f t="shared" si="17"/>
        <v>0</v>
      </c>
      <c r="AY14" s="9">
        <v>0</v>
      </c>
      <c r="AZ14" s="13">
        <v>1</v>
      </c>
      <c r="BA14" s="79">
        <f t="shared" si="18"/>
        <v>-1</v>
      </c>
      <c r="BB14" s="42">
        <v>0</v>
      </c>
      <c r="BC14" s="232">
        <f t="shared" si="19"/>
        <v>0</v>
      </c>
      <c r="BD14" s="13"/>
      <c r="BE14" s="78"/>
      <c r="BF14" s="79">
        <f t="shared" si="20"/>
        <v>0</v>
      </c>
      <c r="BG14" s="79"/>
      <c r="BH14" s="79"/>
      <c r="BI14" s="79"/>
      <c r="BJ14" s="79">
        <f t="shared" si="21"/>
        <v>0</v>
      </c>
      <c r="BK14" s="79"/>
      <c r="BL14" s="79"/>
      <c r="BM14" s="79"/>
      <c r="BN14" s="79">
        <f t="shared" si="22"/>
        <v>0</v>
      </c>
      <c r="BO14" s="79"/>
      <c r="BP14" s="79"/>
      <c r="BQ14" s="79"/>
      <c r="BR14" s="79">
        <f t="shared" si="23"/>
        <v>0</v>
      </c>
      <c r="BS14" s="79"/>
      <c r="BT14" s="79"/>
      <c r="BU14" s="79"/>
      <c r="BV14" s="79">
        <f t="shared" si="24"/>
        <v>0</v>
      </c>
      <c r="BW14" s="79"/>
      <c r="BX14" s="79"/>
      <c r="BY14" s="79"/>
      <c r="BZ14" s="261">
        <f t="shared" si="25"/>
        <v>0</v>
      </c>
      <c r="CA14" s="79"/>
    </row>
    <row r="15" spans="1:79" ht="45.6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425">
        <f t="shared" si="0"/>
        <v>0</v>
      </c>
      <c r="F15" s="272">
        <f t="shared" si="1"/>
        <v>0</v>
      </c>
      <c r="G15" s="272">
        <f t="shared" si="2"/>
        <v>0</v>
      </c>
      <c r="H15" s="272">
        <f t="shared" si="3"/>
        <v>0</v>
      </c>
      <c r="I15" s="234">
        <f t="shared" si="26"/>
        <v>0</v>
      </c>
      <c r="J15" s="559">
        <f t="shared" si="27"/>
        <v>0</v>
      </c>
      <c r="K15" s="117">
        <v>0</v>
      </c>
      <c r="L15" s="26">
        <v>0</v>
      </c>
      <c r="M15" s="79">
        <f t="shared" ref="M15:M30" si="30">K15-L15</f>
        <v>0</v>
      </c>
      <c r="N15" s="42">
        <v>0</v>
      </c>
      <c r="O15" s="232">
        <f t="shared" si="29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f t="shared" si="14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18"/>
        <v>0</v>
      </c>
      <c r="BB15" s="42">
        <v>0</v>
      </c>
      <c r="BC15" s="232">
        <f t="shared" si="19"/>
        <v>0</v>
      </c>
      <c r="BD15" s="13"/>
      <c r="BE15" s="78"/>
      <c r="BF15" s="79">
        <f t="shared" si="20"/>
        <v>0</v>
      </c>
      <c r="BG15" s="79"/>
      <c r="BH15" s="79"/>
      <c r="BI15" s="79"/>
      <c r="BJ15" s="79">
        <f t="shared" si="21"/>
        <v>0</v>
      </c>
      <c r="BK15" s="79"/>
      <c r="BL15" s="79"/>
      <c r="BM15" s="79"/>
      <c r="BN15" s="79">
        <f t="shared" si="22"/>
        <v>0</v>
      </c>
      <c r="BO15" s="79"/>
      <c r="BP15" s="79"/>
      <c r="BQ15" s="79"/>
      <c r="BR15" s="79">
        <f t="shared" si="23"/>
        <v>0</v>
      </c>
      <c r="BS15" s="79"/>
      <c r="BT15" s="79"/>
      <c r="BU15" s="79"/>
      <c r="BV15" s="79">
        <f t="shared" si="24"/>
        <v>0</v>
      </c>
      <c r="BW15" s="79"/>
      <c r="BX15" s="79"/>
      <c r="BY15" s="79"/>
      <c r="BZ15" s="261">
        <f t="shared" si="25"/>
        <v>0</v>
      </c>
      <c r="CA15" s="81"/>
    </row>
    <row r="16" spans="1:79" ht="45.6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425">
        <f t="shared" si="0"/>
        <v>30</v>
      </c>
      <c r="F16" s="272">
        <f t="shared" si="1"/>
        <v>28</v>
      </c>
      <c r="G16" s="272">
        <f t="shared" si="2"/>
        <v>2</v>
      </c>
      <c r="H16" s="272">
        <f t="shared" si="3"/>
        <v>0</v>
      </c>
      <c r="I16" s="234">
        <f t="shared" si="26"/>
        <v>30</v>
      </c>
      <c r="J16" s="559">
        <f t="shared" si="27"/>
        <v>2</v>
      </c>
      <c r="K16" s="9">
        <v>0</v>
      </c>
      <c r="L16" s="13">
        <v>2</v>
      </c>
      <c r="M16" s="79">
        <f t="shared" si="30"/>
        <v>-2</v>
      </c>
      <c r="N16" s="42">
        <v>0</v>
      </c>
      <c r="O16" s="232">
        <f t="shared" si="29"/>
        <v>0</v>
      </c>
      <c r="P16" s="9">
        <v>0</v>
      </c>
      <c r="Q16" s="15">
        <v>1</v>
      </c>
      <c r="R16" s="79">
        <f t="shared" si="4"/>
        <v>-1</v>
      </c>
      <c r="S16" s="43">
        <v>0</v>
      </c>
      <c r="T16" s="233">
        <f t="shared" si="5"/>
        <v>0</v>
      </c>
      <c r="U16" s="9">
        <v>14</v>
      </c>
      <c r="V16" s="11">
        <v>8</v>
      </c>
      <c r="W16" s="79">
        <f t="shared" si="6"/>
        <v>6</v>
      </c>
      <c r="X16" s="42">
        <v>0</v>
      </c>
      <c r="Y16" s="232">
        <f t="shared" si="7"/>
        <v>14</v>
      </c>
      <c r="Z16" s="9">
        <v>0</v>
      </c>
      <c r="AA16" s="13">
        <v>1</v>
      </c>
      <c r="AB16" s="79">
        <f t="shared" si="8"/>
        <v>-1</v>
      </c>
      <c r="AC16" s="42">
        <v>0</v>
      </c>
      <c r="AD16" s="232">
        <f t="shared" si="9"/>
        <v>0</v>
      </c>
      <c r="AE16" s="9">
        <v>16</v>
      </c>
      <c r="AF16" s="13">
        <v>12</v>
      </c>
      <c r="AG16" s="79">
        <f t="shared" si="10"/>
        <v>4</v>
      </c>
      <c r="AH16" s="42">
        <v>0</v>
      </c>
      <c r="AI16" s="232">
        <f t="shared" si="11"/>
        <v>16</v>
      </c>
      <c r="AJ16" s="9">
        <v>0</v>
      </c>
      <c r="AK16" s="13">
        <v>1</v>
      </c>
      <c r="AL16" s="79">
        <f t="shared" si="12"/>
        <v>-1</v>
      </c>
      <c r="AM16" s="42">
        <v>0</v>
      </c>
      <c r="AN16" s="232">
        <f t="shared" si="13"/>
        <v>0</v>
      </c>
      <c r="AO16" s="9">
        <v>0</v>
      </c>
      <c r="AP16" s="13">
        <v>1</v>
      </c>
      <c r="AQ16" s="79">
        <f t="shared" si="14"/>
        <v>-1</v>
      </c>
      <c r="AR16" s="42">
        <v>0</v>
      </c>
      <c r="AS16" s="232">
        <f t="shared" si="15"/>
        <v>0</v>
      </c>
      <c r="AT16" s="9">
        <v>0</v>
      </c>
      <c r="AU16" s="13">
        <v>1</v>
      </c>
      <c r="AV16" s="79">
        <f t="shared" si="16"/>
        <v>-1</v>
      </c>
      <c r="AW16" s="42">
        <v>0</v>
      </c>
      <c r="AX16" s="232">
        <f t="shared" si="17"/>
        <v>0</v>
      </c>
      <c r="AY16" s="9">
        <v>0</v>
      </c>
      <c r="AZ16" s="13">
        <v>1</v>
      </c>
      <c r="BA16" s="79">
        <f t="shared" si="18"/>
        <v>-1</v>
      </c>
      <c r="BB16" s="42">
        <v>0</v>
      </c>
      <c r="BC16" s="232">
        <f t="shared" si="19"/>
        <v>0</v>
      </c>
      <c r="BD16" s="13"/>
      <c r="BE16" s="78"/>
      <c r="BF16" s="79">
        <f t="shared" si="20"/>
        <v>0</v>
      </c>
      <c r="BG16" s="79"/>
      <c r="BH16" s="79"/>
      <c r="BI16" s="79"/>
      <c r="BJ16" s="79">
        <f t="shared" si="21"/>
        <v>0</v>
      </c>
      <c r="BK16" s="79"/>
      <c r="BL16" s="79"/>
      <c r="BM16" s="79"/>
      <c r="BN16" s="79">
        <f t="shared" si="22"/>
        <v>0</v>
      </c>
      <c r="BO16" s="79"/>
      <c r="BP16" s="79"/>
      <c r="BQ16" s="79"/>
      <c r="BR16" s="79">
        <f t="shared" si="23"/>
        <v>0</v>
      </c>
      <c r="BS16" s="79"/>
      <c r="BT16" s="79"/>
      <c r="BU16" s="79"/>
      <c r="BV16" s="79">
        <f t="shared" si="24"/>
        <v>0</v>
      </c>
      <c r="BW16" s="79"/>
      <c r="BX16" s="79"/>
      <c r="BY16" s="79"/>
      <c r="BZ16" s="261">
        <f t="shared" si="25"/>
        <v>0</v>
      </c>
      <c r="CA16" s="81"/>
    </row>
    <row r="17" spans="1:79" ht="58.5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425">
        <f t="shared" si="0"/>
        <v>54</v>
      </c>
      <c r="F17" s="272">
        <f t="shared" si="1"/>
        <v>177</v>
      </c>
      <c r="G17" s="272">
        <f t="shared" si="2"/>
        <v>-123</v>
      </c>
      <c r="H17" s="272">
        <f t="shared" si="3"/>
        <v>123</v>
      </c>
      <c r="I17" s="234">
        <f t="shared" si="26"/>
        <v>177</v>
      </c>
      <c r="J17" s="559">
        <f t="shared" si="27"/>
        <v>0</v>
      </c>
      <c r="K17" s="117">
        <v>15</v>
      </c>
      <c r="L17" s="13">
        <v>13</v>
      </c>
      <c r="M17" s="79">
        <f t="shared" si="30"/>
        <v>2</v>
      </c>
      <c r="N17" s="42">
        <v>5</v>
      </c>
      <c r="O17" s="232">
        <f t="shared" si="29"/>
        <v>20</v>
      </c>
      <c r="P17" s="9">
        <v>0</v>
      </c>
      <c r="Q17" s="15">
        <v>3</v>
      </c>
      <c r="R17" s="79">
        <f t="shared" si="4"/>
        <v>-3</v>
      </c>
      <c r="S17" s="181">
        <v>3</v>
      </c>
      <c r="T17" s="233">
        <f t="shared" si="5"/>
        <v>3</v>
      </c>
      <c r="U17" s="9">
        <v>0</v>
      </c>
      <c r="V17" s="11">
        <v>66</v>
      </c>
      <c r="W17" s="79">
        <f t="shared" si="6"/>
        <v>-66</v>
      </c>
      <c r="X17" s="180">
        <v>28</v>
      </c>
      <c r="Y17" s="232">
        <f t="shared" si="7"/>
        <v>28</v>
      </c>
      <c r="Z17" s="9">
        <v>0</v>
      </c>
      <c r="AA17" s="13">
        <v>3</v>
      </c>
      <c r="AB17" s="79">
        <f t="shared" si="8"/>
        <v>-3</v>
      </c>
      <c r="AC17" s="180">
        <v>3</v>
      </c>
      <c r="AD17" s="232">
        <f t="shared" si="9"/>
        <v>3</v>
      </c>
      <c r="AE17" s="9">
        <v>14</v>
      </c>
      <c r="AF17" s="13">
        <v>73</v>
      </c>
      <c r="AG17" s="79">
        <f t="shared" si="10"/>
        <v>-59</v>
      </c>
      <c r="AH17" s="42">
        <v>70</v>
      </c>
      <c r="AI17" s="232">
        <f t="shared" si="11"/>
        <v>84</v>
      </c>
      <c r="AJ17" s="9">
        <v>0</v>
      </c>
      <c r="AK17" s="13">
        <v>3</v>
      </c>
      <c r="AL17" s="79">
        <f t="shared" si="12"/>
        <v>-3</v>
      </c>
      <c r="AM17" s="180">
        <v>3</v>
      </c>
      <c r="AN17" s="232">
        <f t="shared" si="13"/>
        <v>3</v>
      </c>
      <c r="AO17" s="9">
        <v>25</v>
      </c>
      <c r="AP17" s="13">
        <v>5</v>
      </c>
      <c r="AQ17" s="79">
        <f t="shared" si="14"/>
        <v>20</v>
      </c>
      <c r="AR17" s="42">
        <v>0</v>
      </c>
      <c r="AS17" s="232">
        <f t="shared" si="15"/>
        <v>25</v>
      </c>
      <c r="AT17" s="9">
        <v>0</v>
      </c>
      <c r="AU17" s="13">
        <v>10</v>
      </c>
      <c r="AV17" s="79">
        <f t="shared" si="16"/>
        <v>-10</v>
      </c>
      <c r="AW17" s="180">
        <v>10</v>
      </c>
      <c r="AX17" s="232">
        <f t="shared" si="17"/>
        <v>10</v>
      </c>
      <c r="AY17" s="9">
        <v>0</v>
      </c>
      <c r="AZ17" s="13">
        <v>1</v>
      </c>
      <c r="BA17" s="79">
        <f t="shared" si="18"/>
        <v>-1</v>
      </c>
      <c r="BB17" s="180">
        <v>1</v>
      </c>
      <c r="BC17" s="232">
        <f t="shared" si="19"/>
        <v>1</v>
      </c>
      <c r="BD17" s="13"/>
      <c r="BE17" s="78"/>
      <c r="BF17" s="79">
        <f t="shared" si="20"/>
        <v>0</v>
      </c>
      <c r="BG17" s="79"/>
      <c r="BH17" s="79"/>
      <c r="BI17" s="79"/>
      <c r="BJ17" s="79">
        <f t="shared" si="21"/>
        <v>0</v>
      </c>
      <c r="BK17" s="79"/>
      <c r="BL17" s="79"/>
      <c r="BM17" s="79"/>
      <c r="BN17" s="79">
        <f t="shared" si="22"/>
        <v>0</v>
      </c>
      <c r="BO17" s="79"/>
      <c r="BP17" s="79"/>
      <c r="BQ17" s="79"/>
      <c r="BR17" s="79">
        <f t="shared" si="23"/>
        <v>0</v>
      </c>
      <c r="BS17" s="79"/>
      <c r="BT17" s="79"/>
      <c r="BU17" s="79"/>
      <c r="BV17" s="79">
        <f t="shared" si="24"/>
        <v>0</v>
      </c>
      <c r="BW17" s="79"/>
      <c r="BX17" s="79"/>
      <c r="BY17" s="79"/>
      <c r="BZ17" s="261">
        <f t="shared" si="25"/>
        <v>0</v>
      </c>
      <c r="CA17" s="81"/>
    </row>
    <row r="18" spans="1:79" ht="66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425">
        <f t="shared" si="0"/>
        <v>103</v>
      </c>
      <c r="F18" s="272">
        <f t="shared" si="1"/>
        <v>104</v>
      </c>
      <c r="G18" s="272">
        <f t="shared" si="2"/>
        <v>-1</v>
      </c>
      <c r="H18" s="272">
        <f t="shared" si="3"/>
        <v>1</v>
      </c>
      <c r="I18" s="234">
        <f t="shared" si="26"/>
        <v>104</v>
      </c>
      <c r="J18" s="559">
        <f t="shared" si="27"/>
        <v>0</v>
      </c>
      <c r="K18" s="124">
        <v>20</v>
      </c>
      <c r="L18" s="75">
        <v>7</v>
      </c>
      <c r="M18" s="79">
        <f t="shared" si="30"/>
        <v>13</v>
      </c>
      <c r="N18" s="43">
        <v>0</v>
      </c>
      <c r="O18" s="233">
        <f t="shared" si="29"/>
        <v>20</v>
      </c>
      <c r="P18" s="124">
        <v>0</v>
      </c>
      <c r="Q18" s="75">
        <v>2</v>
      </c>
      <c r="R18" s="79">
        <f t="shared" si="4"/>
        <v>-2</v>
      </c>
      <c r="S18" s="43">
        <v>0</v>
      </c>
      <c r="T18" s="233">
        <f t="shared" si="5"/>
        <v>0</v>
      </c>
      <c r="U18" s="124">
        <v>0</v>
      </c>
      <c r="V18" s="75">
        <v>26</v>
      </c>
      <c r="W18" s="79">
        <f t="shared" si="6"/>
        <v>-26</v>
      </c>
      <c r="X18" s="181">
        <v>0</v>
      </c>
      <c r="Y18" s="233">
        <f t="shared" si="7"/>
        <v>0</v>
      </c>
      <c r="Z18" s="124">
        <v>0</v>
      </c>
      <c r="AA18" s="75">
        <v>3</v>
      </c>
      <c r="AB18" s="79">
        <f t="shared" si="8"/>
        <v>-3</v>
      </c>
      <c r="AC18" s="43">
        <v>0</v>
      </c>
      <c r="AD18" s="233">
        <f t="shared" si="9"/>
        <v>0</v>
      </c>
      <c r="AE18" s="124">
        <v>83</v>
      </c>
      <c r="AF18" s="75">
        <v>53</v>
      </c>
      <c r="AG18" s="79">
        <f t="shared" si="10"/>
        <v>30</v>
      </c>
      <c r="AH18" s="43">
        <v>0</v>
      </c>
      <c r="AI18" s="233">
        <f t="shared" si="11"/>
        <v>83</v>
      </c>
      <c r="AJ18" s="124">
        <v>0</v>
      </c>
      <c r="AK18" s="75">
        <v>2</v>
      </c>
      <c r="AL18" s="79">
        <f t="shared" si="12"/>
        <v>-2</v>
      </c>
      <c r="AM18" s="43">
        <v>0</v>
      </c>
      <c r="AN18" s="233">
        <f t="shared" si="13"/>
        <v>0</v>
      </c>
      <c r="AO18" s="124">
        <v>0</v>
      </c>
      <c r="AP18" s="75">
        <v>5</v>
      </c>
      <c r="AQ18" s="79">
        <f t="shared" si="14"/>
        <v>-5</v>
      </c>
      <c r="AR18" s="43">
        <v>0</v>
      </c>
      <c r="AS18" s="233">
        <f t="shared" si="15"/>
        <v>0</v>
      </c>
      <c r="AT18" s="124">
        <v>0</v>
      </c>
      <c r="AU18" s="75">
        <v>5</v>
      </c>
      <c r="AV18" s="79">
        <f t="shared" si="16"/>
        <v>-5</v>
      </c>
      <c r="AW18" s="43">
        <v>0</v>
      </c>
      <c r="AX18" s="233">
        <f t="shared" si="17"/>
        <v>0</v>
      </c>
      <c r="AY18" s="124">
        <v>0</v>
      </c>
      <c r="AZ18" s="75">
        <v>1</v>
      </c>
      <c r="BA18" s="79">
        <f t="shared" si="18"/>
        <v>-1</v>
      </c>
      <c r="BB18" s="181">
        <v>1</v>
      </c>
      <c r="BC18" s="233">
        <f t="shared" si="19"/>
        <v>1</v>
      </c>
      <c r="BD18" s="324"/>
      <c r="BE18" s="110"/>
      <c r="BF18" s="79">
        <f t="shared" si="20"/>
        <v>0</v>
      </c>
      <c r="BG18" s="79"/>
      <c r="BH18" s="84"/>
      <c r="BI18" s="84"/>
      <c r="BJ18" s="79">
        <f t="shared" si="21"/>
        <v>0</v>
      </c>
      <c r="BK18" s="79"/>
      <c r="BL18" s="84"/>
      <c r="BM18" s="84"/>
      <c r="BN18" s="79">
        <f t="shared" si="22"/>
        <v>0</v>
      </c>
      <c r="BO18" s="79"/>
      <c r="BP18" s="84"/>
      <c r="BQ18" s="84"/>
      <c r="BR18" s="79">
        <f t="shared" si="23"/>
        <v>0</v>
      </c>
      <c r="BS18" s="79"/>
      <c r="BT18" s="84"/>
      <c r="BU18" s="84"/>
      <c r="BV18" s="79">
        <f t="shared" si="24"/>
        <v>0</v>
      </c>
      <c r="BW18" s="79"/>
      <c r="BX18" s="84"/>
      <c r="BY18" s="84"/>
      <c r="BZ18" s="95">
        <f t="shared" si="25"/>
        <v>0</v>
      </c>
      <c r="CA18" s="81"/>
    </row>
    <row r="19" spans="1:79" ht="69.75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425">
        <f t="shared" si="0"/>
        <v>0</v>
      </c>
      <c r="F19" s="272">
        <f t="shared" si="1"/>
        <v>398</v>
      </c>
      <c r="G19" s="272">
        <f t="shared" si="2"/>
        <v>-398</v>
      </c>
      <c r="H19" s="272">
        <f t="shared" si="3"/>
        <v>398</v>
      </c>
      <c r="I19" s="234">
        <f t="shared" si="26"/>
        <v>398</v>
      </c>
      <c r="J19" s="559">
        <f t="shared" si="27"/>
        <v>0</v>
      </c>
      <c r="K19" s="124">
        <v>0</v>
      </c>
      <c r="L19" s="75">
        <v>40</v>
      </c>
      <c r="M19" s="79">
        <f t="shared" si="30"/>
        <v>-40</v>
      </c>
      <c r="N19" s="181">
        <v>40</v>
      </c>
      <c r="O19" s="233">
        <f t="shared" si="29"/>
        <v>40</v>
      </c>
      <c r="P19" s="124">
        <v>0</v>
      </c>
      <c r="Q19" s="75">
        <v>10</v>
      </c>
      <c r="R19" s="79">
        <f t="shared" si="4"/>
        <v>-10</v>
      </c>
      <c r="S19" s="181">
        <v>10</v>
      </c>
      <c r="T19" s="233">
        <f t="shared" si="5"/>
        <v>10</v>
      </c>
      <c r="U19" s="124">
        <v>0</v>
      </c>
      <c r="V19" s="75">
        <v>124</v>
      </c>
      <c r="W19" s="79">
        <f t="shared" si="6"/>
        <v>-124</v>
      </c>
      <c r="X19" s="181">
        <v>124</v>
      </c>
      <c r="Y19" s="233">
        <f t="shared" si="7"/>
        <v>124</v>
      </c>
      <c r="Z19" s="124">
        <v>0</v>
      </c>
      <c r="AA19" s="75">
        <v>2</v>
      </c>
      <c r="AB19" s="79">
        <f t="shared" si="8"/>
        <v>-2</v>
      </c>
      <c r="AC19" s="181">
        <v>2</v>
      </c>
      <c r="AD19" s="233">
        <f t="shared" si="9"/>
        <v>2</v>
      </c>
      <c r="AE19" s="124">
        <v>0</v>
      </c>
      <c r="AF19" s="75">
        <v>174</v>
      </c>
      <c r="AG19" s="79">
        <f t="shared" si="10"/>
        <v>-174</v>
      </c>
      <c r="AH19" s="181">
        <v>174</v>
      </c>
      <c r="AI19" s="233">
        <f t="shared" si="11"/>
        <v>174</v>
      </c>
      <c r="AJ19" s="124">
        <v>0</v>
      </c>
      <c r="AK19" s="75">
        <v>7</v>
      </c>
      <c r="AL19" s="79">
        <f t="shared" si="12"/>
        <v>-7</v>
      </c>
      <c r="AM19" s="181">
        <v>7</v>
      </c>
      <c r="AN19" s="233">
        <f t="shared" si="13"/>
        <v>7</v>
      </c>
      <c r="AO19" s="124">
        <v>0</v>
      </c>
      <c r="AP19" s="75">
        <v>11</v>
      </c>
      <c r="AQ19" s="79">
        <f t="shared" si="14"/>
        <v>-11</v>
      </c>
      <c r="AR19" s="181">
        <v>11</v>
      </c>
      <c r="AS19" s="233">
        <f t="shared" si="15"/>
        <v>11</v>
      </c>
      <c r="AT19" s="124">
        <v>0</v>
      </c>
      <c r="AU19" s="75">
        <v>28</v>
      </c>
      <c r="AV19" s="79">
        <f t="shared" si="16"/>
        <v>-28</v>
      </c>
      <c r="AW19" s="181">
        <v>28</v>
      </c>
      <c r="AX19" s="233">
        <f t="shared" si="17"/>
        <v>28</v>
      </c>
      <c r="AY19" s="124">
        <v>0</v>
      </c>
      <c r="AZ19" s="75">
        <v>2</v>
      </c>
      <c r="BA19" s="79">
        <f t="shared" si="18"/>
        <v>-2</v>
      </c>
      <c r="BB19" s="181">
        <v>2</v>
      </c>
      <c r="BC19" s="233">
        <f t="shared" si="19"/>
        <v>2</v>
      </c>
      <c r="BD19" s="324"/>
      <c r="BE19" s="110"/>
      <c r="BF19" s="79">
        <f t="shared" si="20"/>
        <v>0</v>
      </c>
      <c r="BG19" s="79"/>
      <c r="BH19" s="84"/>
      <c r="BI19" s="84"/>
      <c r="BJ19" s="79">
        <f t="shared" si="21"/>
        <v>0</v>
      </c>
      <c r="BK19" s="79"/>
      <c r="BL19" s="84"/>
      <c r="BM19" s="84"/>
      <c r="BN19" s="79">
        <f t="shared" si="22"/>
        <v>0</v>
      </c>
      <c r="BO19" s="79"/>
      <c r="BP19" s="84"/>
      <c r="BQ19" s="84"/>
      <c r="BR19" s="79">
        <f t="shared" si="23"/>
        <v>0</v>
      </c>
      <c r="BS19" s="79"/>
      <c r="BT19" s="84"/>
      <c r="BU19" s="84"/>
      <c r="BV19" s="79">
        <f t="shared" si="24"/>
        <v>0</v>
      </c>
      <c r="BW19" s="79"/>
      <c r="BX19" s="84"/>
      <c r="BY19" s="84"/>
      <c r="BZ19" s="261">
        <f t="shared" si="25"/>
        <v>0</v>
      </c>
      <c r="CA19" s="81"/>
    </row>
    <row r="20" spans="1:79" ht="58.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46</v>
      </c>
      <c r="G20" s="272">
        <f t="shared" si="2"/>
        <v>-46</v>
      </c>
      <c r="H20" s="272">
        <f t="shared" si="3"/>
        <v>46</v>
      </c>
      <c r="I20" s="234">
        <f t="shared" si="26"/>
        <v>46</v>
      </c>
      <c r="J20" s="559">
        <f t="shared" si="27"/>
        <v>0</v>
      </c>
      <c r="K20" s="464">
        <v>0</v>
      </c>
      <c r="L20" s="557">
        <v>3</v>
      </c>
      <c r="M20" s="79">
        <f t="shared" si="30"/>
        <v>-3</v>
      </c>
      <c r="N20" s="181">
        <v>3</v>
      </c>
      <c r="O20" s="233">
        <f t="shared" si="29"/>
        <v>3</v>
      </c>
      <c r="P20" s="464">
        <v>0</v>
      </c>
      <c r="Q20" s="479">
        <v>1</v>
      </c>
      <c r="R20" s="79">
        <f t="shared" si="4"/>
        <v>-1</v>
      </c>
      <c r="S20" s="43">
        <v>0</v>
      </c>
      <c r="T20" s="233">
        <f t="shared" si="5"/>
        <v>0</v>
      </c>
      <c r="U20" s="464">
        <v>0</v>
      </c>
      <c r="V20" s="479">
        <v>13</v>
      </c>
      <c r="W20" s="79">
        <f t="shared" si="6"/>
        <v>-13</v>
      </c>
      <c r="X20" s="181">
        <v>13</v>
      </c>
      <c r="Y20" s="233">
        <f t="shared" si="7"/>
        <v>13</v>
      </c>
      <c r="Z20" s="464">
        <v>0</v>
      </c>
      <c r="AA20" s="479">
        <v>2</v>
      </c>
      <c r="AB20" s="79">
        <f t="shared" si="8"/>
        <v>-2</v>
      </c>
      <c r="AC20" s="181">
        <v>2</v>
      </c>
      <c r="AD20" s="233">
        <f t="shared" si="9"/>
        <v>2</v>
      </c>
      <c r="AE20" s="464">
        <v>0</v>
      </c>
      <c r="AF20" s="479">
        <v>22</v>
      </c>
      <c r="AG20" s="79">
        <f t="shared" si="10"/>
        <v>-22</v>
      </c>
      <c r="AH20" s="43">
        <v>28</v>
      </c>
      <c r="AI20" s="233">
        <f t="shared" si="11"/>
        <v>28</v>
      </c>
      <c r="AJ20" s="464">
        <v>0</v>
      </c>
      <c r="AK20" s="479">
        <v>1</v>
      </c>
      <c r="AL20" s="79">
        <f t="shared" si="12"/>
        <v>-1</v>
      </c>
      <c r="AM20" s="43">
        <v>0</v>
      </c>
      <c r="AN20" s="233">
        <f t="shared" si="13"/>
        <v>0</v>
      </c>
      <c r="AO20" s="464">
        <v>0</v>
      </c>
      <c r="AP20" s="479">
        <v>1</v>
      </c>
      <c r="AQ20" s="79">
        <f t="shared" si="14"/>
        <v>-1</v>
      </c>
      <c r="AR20" s="43">
        <v>0</v>
      </c>
      <c r="AS20" s="233">
        <f t="shared" si="15"/>
        <v>0</v>
      </c>
      <c r="AT20" s="464">
        <v>0</v>
      </c>
      <c r="AU20" s="479">
        <v>2</v>
      </c>
      <c r="AV20" s="79">
        <f t="shared" si="16"/>
        <v>-2</v>
      </c>
      <c r="AW20" s="43">
        <v>0</v>
      </c>
      <c r="AX20" s="233">
        <f t="shared" si="17"/>
        <v>0</v>
      </c>
      <c r="AY20" s="464">
        <v>0</v>
      </c>
      <c r="AZ20" s="479">
        <v>1</v>
      </c>
      <c r="BA20" s="79">
        <f t="shared" si="18"/>
        <v>-1</v>
      </c>
      <c r="BB20" s="43">
        <v>0</v>
      </c>
      <c r="BC20" s="233">
        <f t="shared" si="19"/>
        <v>0</v>
      </c>
      <c r="BD20" s="494"/>
      <c r="BE20" s="470"/>
      <c r="BF20" s="79">
        <f t="shared" si="20"/>
        <v>0</v>
      </c>
      <c r="BG20" s="79"/>
      <c r="BH20" s="470"/>
      <c r="BI20" s="470"/>
      <c r="BJ20" s="79">
        <f t="shared" si="21"/>
        <v>0</v>
      </c>
      <c r="BK20" s="79"/>
      <c r="BL20" s="470"/>
      <c r="BM20" s="470"/>
      <c r="BN20" s="79">
        <f t="shared" si="22"/>
        <v>0</v>
      </c>
      <c r="BO20" s="79"/>
      <c r="BP20" s="470"/>
      <c r="BQ20" s="470"/>
      <c r="BR20" s="79">
        <f t="shared" si="23"/>
        <v>0</v>
      </c>
      <c r="BS20" s="79"/>
      <c r="BT20" s="470"/>
      <c r="BU20" s="470"/>
      <c r="BV20" s="79">
        <f t="shared" si="24"/>
        <v>0</v>
      </c>
      <c r="BW20" s="79"/>
      <c r="BX20" s="470"/>
      <c r="BY20" s="470"/>
      <c r="BZ20" s="261">
        <f t="shared" si="25"/>
        <v>0</v>
      </c>
      <c r="CA20" s="81"/>
    </row>
    <row r="21" spans="1:79" ht="45.6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425">
        <f t="shared" si="0"/>
        <v>0</v>
      </c>
      <c r="F21" s="272">
        <f t="shared" si="1"/>
        <v>35</v>
      </c>
      <c r="G21" s="272">
        <f t="shared" si="2"/>
        <v>-35</v>
      </c>
      <c r="H21" s="272">
        <f t="shared" si="3"/>
        <v>35</v>
      </c>
      <c r="I21" s="234">
        <f t="shared" si="26"/>
        <v>35</v>
      </c>
      <c r="J21" s="559">
        <f t="shared" si="27"/>
        <v>0</v>
      </c>
      <c r="K21" s="464">
        <v>0</v>
      </c>
      <c r="L21" s="479">
        <v>2</v>
      </c>
      <c r="M21" s="81">
        <f t="shared" si="30"/>
        <v>-2</v>
      </c>
      <c r="N21" s="182">
        <v>2</v>
      </c>
      <c r="O21" s="234">
        <f t="shared" si="29"/>
        <v>2</v>
      </c>
      <c r="P21" s="464">
        <v>0</v>
      </c>
      <c r="Q21" s="479">
        <v>1</v>
      </c>
      <c r="R21" s="81">
        <f t="shared" si="4"/>
        <v>-1</v>
      </c>
      <c r="S21" s="182">
        <v>1</v>
      </c>
      <c r="T21" s="234">
        <f t="shared" si="5"/>
        <v>1</v>
      </c>
      <c r="U21" s="464">
        <v>0</v>
      </c>
      <c r="V21" s="479">
        <v>16</v>
      </c>
      <c r="W21" s="81">
        <f t="shared" si="6"/>
        <v>-16</v>
      </c>
      <c r="X21" s="182">
        <v>16</v>
      </c>
      <c r="Y21" s="234">
        <f t="shared" si="7"/>
        <v>16</v>
      </c>
      <c r="Z21" s="464">
        <v>0</v>
      </c>
      <c r="AA21" s="479">
        <v>1</v>
      </c>
      <c r="AB21" s="81">
        <f t="shared" si="8"/>
        <v>-1</v>
      </c>
      <c r="AC21" s="182">
        <v>1</v>
      </c>
      <c r="AD21" s="234">
        <f t="shared" si="9"/>
        <v>1</v>
      </c>
      <c r="AE21" s="464">
        <v>0</v>
      </c>
      <c r="AF21" s="479">
        <v>10</v>
      </c>
      <c r="AG21" s="81">
        <f t="shared" si="10"/>
        <v>-10</v>
      </c>
      <c r="AH21" s="50">
        <v>10</v>
      </c>
      <c r="AI21" s="234">
        <f t="shared" si="11"/>
        <v>10</v>
      </c>
      <c r="AJ21" s="464">
        <v>0</v>
      </c>
      <c r="AK21" s="479">
        <v>1</v>
      </c>
      <c r="AL21" s="81">
        <f t="shared" si="12"/>
        <v>-1</v>
      </c>
      <c r="AM21" s="182">
        <v>1</v>
      </c>
      <c r="AN21" s="234">
        <f t="shared" si="13"/>
        <v>1</v>
      </c>
      <c r="AO21" s="464">
        <v>0</v>
      </c>
      <c r="AP21" s="479">
        <v>1</v>
      </c>
      <c r="AQ21" s="81">
        <f t="shared" si="14"/>
        <v>-1</v>
      </c>
      <c r="AR21" s="182">
        <v>1</v>
      </c>
      <c r="AS21" s="234">
        <f t="shared" si="15"/>
        <v>1</v>
      </c>
      <c r="AT21" s="464">
        <v>0</v>
      </c>
      <c r="AU21" s="479">
        <v>2</v>
      </c>
      <c r="AV21" s="81">
        <f t="shared" si="16"/>
        <v>-2</v>
      </c>
      <c r="AW21" s="182">
        <v>2</v>
      </c>
      <c r="AX21" s="234">
        <f t="shared" si="17"/>
        <v>2</v>
      </c>
      <c r="AY21" s="464">
        <v>0</v>
      </c>
      <c r="AZ21" s="479">
        <v>1</v>
      </c>
      <c r="BA21" s="81">
        <f t="shared" si="18"/>
        <v>-1</v>
      </c>
      <c r="BB21" s="182">
        <v>1</v>
      </c>
      <c r="BC21" s="234">
        <f t="shared" si="19"/>
        <v>1</v>
      </c>
      <c r="BD21" s="494"/>
      <c r="BE21" s="470"/>
      <c r="BF21" s="81">
        <f t="shared" si="20"/>
        <v>0</v>
      </c>
      <c r="BG21" s="81"/>
      <c r="BH21" s="470"/>
      <c r="BI21" s="470"/>
      <c r="BJ21" s="81">
        <f t="shared" si="21"/>
        <v>0</v>
      </c>
      <c r="BK21" s="81"/>
      <c r="BL21" s="470"/>
      <c r="BM21" s="470"/>
      <c r="BN21" s="81">
        <f t="shared" si="22"/>
        <v>0</v>
      </c>
      <c r="BO21" s="81"/>
      <c r="BP21" s="470"/>
      <c r="BQ21" s="470"/>
      <c r="BR21" s="81">
        <f t="shared" si="23"/>
        <v>0</v>
      </c>
      <c r="BS21" s="81"/>
      <c r="BT21" s="470"/>
      <c r="BU21" s="470"/>
      <c r="BV21" s="81">
        <f t="shared" si="24"/>
        <v>0</v>
      </c>
      <c r="BW21" s="81"/>
      <c r="BX21" s="470"/>
      <c r="BY21" s="470"/>
      <c r="BZ21" s="95">
        <f t="shared" si="25"/>
        <v>0</v>
      </c>
      <c r="CA21" s="81"/>
    </row>
    <row r="22" spans="1:79" ht="86.4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425">
        <f t="shared" si="0"/>
        <v>30</v>
      </c>
      <c r="F22" s="272">
        <f t="shared" si="1"/>
        <v>190</v>
      </c>
      <c r="G22" s="272">
        <f t="shared" si="2"/>
        <v>-160</v>
      </c>
      <c r="H22" s="272">
        <f t="shared" si="3"/>
        <v>160</v>
      </c>
      <c r="I22" s="234">
        <f t="shared" si="26"/>
        <v>190</v>
      </c>
      <c r="J22" s="559">
        <f t="shared" si="27"/>
        <v>0</v>
      </c>
      <c r="K22" s="574">
        <v>0</v>
      </c>
      <c r="L22" s="558">
        <v>11</v>
      </c>
      <c r="M22" s="81">
        <f t="shared" si="30"/>
        <v>-11</v>
      </c>
      <c r="N22" s="182">
        <v>8</v>
      </c>
      <c r="O22" s="234">
        <f t="shared" si="29"/>
        <v>8</v>
      </c>
      <c r="P22" s="464">
        <v>0</v>
      </c>
      <c r="Q22" s="479">
        <v>3</v>
      </c>
      <c r="R22" s="81">
        <f t="shared" si="4"/>
        <v>-3</v>
      </c>
      <c r="S22" s="50">
        <v>0</v>
      </c>
      <c r="T22" s="234">
        <f t="shared" si="5"/>
        <v>0</v>
      </c>
      <c r="U22" s="464">
        <v>0</v>
      </c>
      <c r="V22" s="479">
        <v>62</v>
      </c>
      <c r="W22" s="81">
        <f t="shared" si="6"/>
        <v>-62</v>
      </c>
      <c r="X22" s="50">
        <v>62</v>
      </c>
      <c r="Y22" s="234">
        <f t="shared" si="7"/>
        <v>62</v>
      </c>
      <c r="Z22" s="464">
        <v>30</v>
      </c>
      <c r="AA22" s="479">
        <v>7</v>
      </c>
      <c r="AB22" s="81">
        <f t="shared" si="8"/>
        <v>23</v>
      </c>
      <c r="AC22" s="50">
        <v>0</v>
      </c>
      <c r="AD22" s="234">
        <f t="shared" si="9"/>
        <v>30</v>
      </c>
      <c r="AE22" s="464">
        <v>0</v>
      </c>
      <c r="AF22" s="479">
        <v>87</v>
      </c>
      <c r="AG22" s="81">
        <f t="shared" si="10"/>
        <v>-87</v>
      </c>
      <c r="AH22" s="50">
        <v>90</v>
      </c>
      <c r="AI22" s="234">
        <f t="shared" si="11"/>
        <v>90</v>
      </c>
      <c r="AJ22" s="464">
        <v>0</v>
      </c>
      <c r="AK22" s="479">
        <v>4</v>
      </c>
      <c r="AL22" s="81">
        <f t="shared" si="12"/>
        <v>-4</v>
      </c>
      <c r="AM22" s="50">
        <v>0</v>
      </c>
      <c r="AN22" s="234">
        <f t="shared" si="13"/>
        <v>0</v>
      </c>
      <c r="AO22" s="464">
        <v>0</v>
      </c>
      <c r="AP22" s="479">
        <v>3</v>
      </c>
      <c r="AQ22" s="81">
        <f t="shared" si="14"/>
        <v>-3</v>
      </c>
      <c r="AR22" s="50">
        <v>0</v>
      </c>
      <c r="AS22" s="234">
        <f t="shared" si="15"/>
        <v>0</v>
      </c>
      <c r="AT22" s="464">
        <v>0</v>
      </c>
      <c r="AU22" s="479">
        <v>11</v>
      </c>
      <c r="AV22" s="81">
        <f t="shared" si="16"/>
        <v>-11</v>
      </c>
      <c r="AW22" s="50">
        <v>0</v>
      </c>
      <c r="AX22" s="234">
        <f t="shared" si="17"/>
        <v>0</v>
      </c>
      <c r="AY22" s="464">
        <v>0</v>
      </c>
      <c r="AZ22" s="479">
        <v>2</v>
      </c>
      <c r="BA22" s="81">
        <f t="shared" si="18"/>
        <v>-2</v>
      </c>
      <c r="BB22" s="50">
        <v>0</v>
      </c>
      <c r="BC22" s="234">
        <f t="shared" si="19"/>
        <v>0</v>
      </c>
      <c r="BD22" s="336"/>
      <c r="BE22" s="475"/>
      <c r="BF22" s="81">
        <f t="shared" si="20"/>
        <v>0</v>
      </c>
      <c r="BG22" s="81"/>
      <c r="BH22" s="475"/>
      <c r="BI22" s="475"/>
      <c r="BJ22" s="81">
        <f t="shared" si="21"/>
        <v>0</v>
      </c>
      <c r="BK22" s="81"/>
      <c r="BL22" s="475"/>
      <c r="BM22" s="475"/>
      <c r="BN22" s="81">
        <f t="shared" si="22"/>
        <v>0</v>
      </c>
      <c r="BO22" s="81"/>
      <c r="BP22" s="475"/>
      <c r="BQ22" s="475"/>
      <c r="BR22" s="81">
        <f t="shared" si="23"/>
        <v>0</v>
      </c>
      <c r="BS22" s="81"/>
      <c r="BT22" s="475"/>
      <c r="BU22" s="475"/>
      <c r="BV22" s="81">
        <f t="shared" si="24"/>
        <v>0</v>
      </c>
      <c r="BW22" s="81"/>
      <c r="BX22" s="475"/>
      <c r="BY22" s="475"/>
      <c r="BZ22" s="95">
        <f t="shared" si="25"/>
        <v>0</v>
      </c>
      <c r="CA22" s="81"/>
    </row>
    <row r="23" spans="1:79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425">
        <f t="shared" si="0"/>
        <v>0</v>
      </c>
      <c r="F23" s="272">
        <f t="shared" si="1"/>
        <v>12</v>
      </c>
      <c r="G23" s="272">
        <f t="shared" si="2"/>
        <v>-12</v>
      </c>
      <c r="H23" s="272">
        <f t="shared" si="3"/>
        <v>12</v>
      </c>
      <c r="I23" s="234">
        <f t="shared" si="26"/>
        <v>12</v>
      </c>
      <c r="J23" s="559">
        <f t="shared" si="27"/>
        <v>0</v>
      </c>
      <c r="K23" s="464">
        <v>0</v>
      </c>
      <c r="L23" s="479">
        <v>1</v>
      </c>
      <c r="M23" s="81">
        <f t="shared" si="30"/>
        <v>-1</v>
      </c>
      <c r="N23" s="182">
        <v>1</v>
      </c>
      <c r="O23" s="234">
        <f t="shared" si="29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2</v>
      </c>
      <c r="W23" s="81">
        <f t="shared" si="6"/>
        <v>-2</v>
      </c>
      <c r="X23" s="182">
        <v>2</v>
      </c>
      <c r="Y23" s="234">
        <f t="shared" si="7"/>
        <v>2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3</v>
      </c>
      <c r="AG23" s="81">
        <f t="shared" si="10"/>
        <v>-3</v>
      </c>
      <c r="AH23" s="182">
        <v>3</v>
      </c>
      <c r="AI23" s="234">
        <f t="shared" si="11"/>
        <v>3</v>
      </c>
      <c r="AJ23" s="464">
        <v>0</v>
      </c>
      <c r="AK23" s="479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79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79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79">
        <v>1</v>
      </c>
      <c r="BA23" s="81">
        <f t="shared" si="18"/>
        <v>-1</v>
      </c>
      <c r="BB23" s="182">
        <v>1</v>
      </c>
      <c r="BC23" s="234">
        <f t="shared" si="19"/>
        <v>1</v>
      </c>
      <c r="BD23" s="501"/>
      <c r="BE23" s="478"/>
      <c r="BF23" s="81">
        <f t="shared" si="20"/>
        <v>0</v>
      </c>
      <c r="BG23" s="81"/>
      <c r="BH23" s="478"/>
      <c r="BI23" s="478"/>
      <c r="BJ23" s="81">
        <f t="shared" si="21"/>
        <v>0</v>
      </c>
      <c r="BK23" s="81"/>
      <c r="BL23" s="478"/>
      <c r="BM23" s="478"/>
      <c r="BN23" s="81">
        <f t="shared" si="22"/>
        <v>0</v>
      </c>
      <c r="BO23" s="81"/>
      <c r="BP23" s="478"/>
      <c r="BQ23" s="478"/>
      <c r="BR23" s="81">
        <f t="shared" si="23"/>
        <v>0</v>
      </c>
      <c r="BS23" s="81"/>
      <c r="BT23" s="478"/>
      <c r="BU23" s="478"/>
      <c r="BV23" s="81">
        <f t="shared" si="24"/>
        <v>0</v>
      </c>
      <c r="BW23" s="81"/>
      <c r="BX23" s="478"/>
      <c r="BY23" s="478"/>
      <c r="BZ23" s="95">
        <f t="shared" si="25"/>
        <v>0</v>
      </c>
      <c r="CA23" s="81"/>
    </row>
    <row r="24" spans="1:79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425">
        <f t="shared" si="0"/>
        <v>0</v>
      </c>
      <c r="F24" s="272">
        <f t="shared" si="1"/>
        <v>68</v>
      </c>
      <c r="G24" s="272">
        <f t="shared" si="2"/>
        <v>-68</v>
      </c>
      <c r="H24" s="272">
        <f t="shared" si="3"/>
        <v>68</v>
      </c>
      <c r="I24" s="234">
        <f t="shared" si="26"/>
        <v>68</v>
      </c>
      <c r="J24" s="559">
        <f t="shared" si="27"/>
        <v>0</v>
      </c>
      <c r="K24" s="464">
        <v>0</v>
      </c>
      <c r="L24" s="479">
        <v>3</v>
      </c>
      <c r="M24" s="81">
        <f t="shared" si="30"/>
        <v>-3</v>
      </c>
      <c r="N24" s="182">
        <v>3</v>
      </c>
      <c r="O24" s="234">
        <f t="shared" si="29"/>
        <v>3</v>
      </c>
      <c r="P24" s="464">
        <v>0</v>
      </c>
      <c r="Q24" s="479">
        <v>2</v>
      </c>
      <c r="R24" s="81">
        <f t="shared" si="4"/>
        <v>-2</v>
      </c>
      <c r="S24" s="182">
        <v>2</v>
      </c>
      <c r="T24" s="234">
        <f t="shared" si="5"/>
        <v>2</v>
      </c>
      <c r="U24" s="464">
        <v>0</v>
      </c>
      <c r="V24" s="479">
        <v>28</v>
      </c>
      <c r="W24" s="81">
        <f t="shared" si="6"/>
        <v>-28</v>
      </c>
      <c r="X24" s="182">
        <v>28</v>
      </c>
      <c r="Y24" s="234">
        <f t="shared" si="7"/>
        <v>28</v>
      </c>
      <c r="Z24" s="464">
        <v>0</v>
      </c>
      <c r="AA24" s="479">
        <v>1</v>
      </c>
      <c r="AB24" s="81">
        <f t="shared" si="8"/>
        <v>-1</v>
      </c>
      <c r="AC24" s="182">
        <v>1</v>
      </c>
      <c r="AD24" s="234">
        <f t="shared" si="9"/>
        <v>1</v>
      </c>
      <c r="AE24" s="464">
        <v>0</v>
      </c>
      <c r="AF24" s="479">
        <v>28</v>
      </c>
      <c r="AG24" s="81">
        <f t="shared" si="10"/>
        <v>-28</v>
      </c>
      <c r="AH24" s="50">
        <v>28</v>
      </c>
      <c r="AI24" s="234">
        <f t="shared" si="11"/>
        <v>28</v>
      </c>
      <c r="AJ24" s="464">
        <v>0</v>
      </c>
      <c r="AK24" s="479">
        <v>2</v>
      </c>
      <c r="AL24" s="81">
        <f t="shared" si="12"/>
        <v>-2</v>
      </c>
      <c r="AM24" s="182">
        <v>2</v>
      </c>
      <c r="AN24" s="234">
        <f t="shared" si="13"/>
        <v>2</v>
      </c>
      <c r="AO24" s="464">
        <v>0</v>
      </c>
      <c r="AP24" s="479">
        <v>1</v>
      </c>
      <c r="AQ24" s="81">
        <f t="shared" si="14"/>
        <v>-1</v>
      </c>
      <c r="AR24" s="182">
        <v>1</v>
      </c>
      <c r="AS24" s="234">
        <f t="shared" si="15"/>
        <v>1</v>
      </c>
      <c r="AT24" s="464">
        <v>0</v>
      </c>
      <c r="AU24" s="479">
        <v>2</v>
      </c>
      <c r="AV24" s="81">
        <f t="shared" si="16"/>
        <v>-2</v>
      </c>
      <c r="AW24" s="182">
        <v>2</v>
      </c>
      <c r="AX24" s="234">
        <f t="shared" si="17"/>
        <v>2</v>
      </c>
      <c r="AY24" s="464">
        <v>0</v>
      </c>
      <c r="AZ24" s="479">
        <v>1</v>
      </c>
      <c r="BA24" s="81">
        <f t="shared" si="18"/>
        <v>-1</v>
      </c>
      <c r="BB24" s="182">
        <v>1</v>
      </c>
      <c r="BC24" s="234">
        <f t="shared" si="19"/>
        <v>1</v>
      </c>
      <c r="BD24" s="336"/>
      <c r="BE24" s="475"/>
      <c r="BF24" s="81">
        <f t="shared" si="20"/>
        <v>0</v>
      </c>
      <c r="BG24" s="81"/>
      <c r="BH24" s="475"/>
      <c r="BI24" s="475"/>
      <c r="BJ24" s="81">
        <f t="shared" si="21"/>
        <v>0</v>
      </c>
      <c r="BK24" s="81"/>
      <c r="BL24" s="475"/>
      <c r="BM24" s="475"/>
      <c r="BN24" s="81">
        <f t="shared" si="22"/>
        <v>0</v>
      </c>
      <c r="BO24" s="81"/>
      <c r="BP24" s="475"/>
      <c r="BQ24" s="475"/>
      <c r="BR24" s="81">
        <f t="shared" si="23"/>
        <v>0</v>
      </c>
      <c r="BS24" s="81"/>
      <c r="BT24" s="475"/>
      <c r="BU24" s="475"/>
      <c r="BV24" s="81">
        <f t="shared" si="24"/>
        <v>0</v>
      </c>
      <c r="BW24" s="81"/>
      <c r="BX24" s="475"/>
      <c r="BY24" s="475"/>
      <c r="BZ24" s="95">
        <f t="shared" si="25"/>
        <v>0</v>
      </c>
      <c r="CA24" s="81"/>
    </row>
    <row r="25" spans="1:79" ht="120" customHeight="1" thickBot="1" x14ac:dyDescent="0.3">
      <c r="A25" s="471">
        <v>23</v>
      </c>
      <c r="B25" s="40" t="s">
        <v>126</v>
      </c>
      <c r="C25" s="479">
        <v>8</v>
      </c>
      <c r="D25" s="481">
        <v>15</v>
      </c>
      <c r="E25" s="425">
        <f t="shared" si="0"/>
        <v>30</v>
      </c>
      <c r="F25" s="272">
        <f t="shared" si="1"/>
        <v>31</v>
      </c>
      <c r="G25" s="272">
        <f t="shared" si="2"/>
        <v>-1</v>
      </c>
      <c r="H25" s="272">
        <f t="shared" si="3"/>
        <v>0</v>
      </c>
      <c r="I25" s="234">
        <f t="shared" si="26"/>
        <v>30</v>
      </c>
      <c r="J25" s="559">
        <f t="shared" si="27"/>
        <v>-1</v>
      </c>
      <c r="K25" s="464">
        <v>0</v>
      </c>
      <c r="L25" s="479">
        <v>1</v>
      </c>
      <c r="M25" s="81">
        <f t="shared" si="30"/>
        <v>-1</v>
      </c>
      <c r="N25" s="50">
        <v>0</v>
      </c>
      <c r="O25" s="234">
        <f t="shared" si="29"/>
        <v>0</v>
      </c>
      <c r="P25" s="464">
        <v>0</v>
      </c>
      <c r="Q25" s="479">
        <v>1</v>
      </c>
      <c r="R25" s="81">
        <f t="shared" si="4"/>
        <v>-1</v>
      </c>
      <c r="S25" s="50">
        <v>0</v>
      </c>
      <c r="T25" s="234">
        <f t="shared" si="5"/>
        <v>0</v>
      </c>
      <c r="U25" s="464">
        <v>0</v>
      </c>
      <c r="V25" s="479">
        <v>8</v>
      </c>
      <c r="W25" s="81">
        <f t="shared" si="6"/>
        <v>-8</v>
      </c>
      <c r="X25" s="50">
        <v>0</v>
      </c>
      <c r="Y25" s="234">
        <f t="shared" si="7"/>
        <v>0</v>
      </c>
      <c r="Z25" s="464">
        <v>30</v>
      </c>
      <c r="AA25" s="479">
        <v>1</v>
      </c>
      <c r="AB25" s="81">
        <f t="shared" si="8"/>
        <v>29</v>
      </c>
      <c r="AC25" s="81">
        <v>0</v>
      </c>
      <c r="AD25" s="234">
        <f t="shared" si="9"/>
        <v>30</v>
      </c>
      <c r="AE25" s="464">
        <v>0</v>
      </c>
      <c r="AF25" s="479">
        <v>12</v>
      </c>
      <c r="AG25" s="81">
        <f t="shared" si="10"/>
        <v>-12</v>
      </c>
      <c r="AH25" s="182">
        <v>0</v>
      </c>
      <c r="AI25" s="234">
        <f t="shared" si="11"/>
        <v>0</v>
      </c>
      <c r="AJ25" s="464">
        <v>0</v>
      </c>
      <c r="AK25" s="479">
        <v>1</v>
      </c>
      <c r="AL25" s="81">
        <f t="shared" si="12"/>
        <v>-1</v>
      </c>
      <c r="AM25" s="50">
        <v>0</v>
      </c>
      <c r="AN25" s="234">
        <f t="shared" si="13"/>
        <v>0</v>
      </c>
      <c r="AO25" s="464">
        <v>0</v>
      </c>
      <c r="AP25" s="479">
        <v>1</v>
      </c>
      <c r="AQ25" s="81">
        <f t="shared" si="14"/>
        <v>-1</v>
      </c>
      <c r="AR25" s="50">
        <v>0</v>
      </c>
      <c r="AS25" s="234">
        <f t="shared" si="15"/>
        <v>0</v>
      </c>
      <c r="AT25" s="464">
        <v>0</v>
      </c>
      <c r="AU25" s="479">
        <v>5</v>
      </c>
      <c r="AV25" s="81">
        <f t="shared" si="16"/>
        <v>-5</v>
      </c>
      <c r="AW25" s="50">
        <v>0</v>
      </c>
      <c r="AX25" s="234">
        <f t="shared" si="17"/>
        <v>0</v>
      </c>
      <c r="AY25" s="464">
        <v>0</v>
      </c>
      <c r="AZ25" s="479">
        <v>1</v>
      </c>
      <c r="BA25" s="81">
        <f t="shared" si="18"/>
        <v>-1</v>
      </c>
      <c r="BB25" s="50">
        <v>0</v>
      </c>
      <c r="BC25" s="234">
        <f t="shared" si="19"/>
        <v>0</v>
      </c>
      <c r="BD25" s="501"/>
      <c r="BE25" s="478"/>
      <c r="BF25" s="81">
        <f t="shared" si="20"/>
        <v>0</v>
      </c>
      <c r="BG25" s="81"/>
      <c r="BH25" s="478"/>
      <c r="BI25" s="478"/>
      <c r="BJ25" s="81">
        <f t="shared" si="21"/>
        <v>0</v>
      </c>
      <c r="BK25" s="81"/>
      <c r="BL25" s="478"/>
      <c r="BM25" s="478"/>
      <c r="BN25" s="81">
        <f t="shared" si="22"/>
        <v>0</v>
      </c>
      <c r="BO25" s="81"/>
      <c r="BP25" s="478"/>
      <c r="BQ25" s="478"/>
      <c r="BR25" s="81">
        <f t="shared" si="23"/>
        <v>0</v>
      </c>
      <c r="BS25" s="81"/>
      <c r="BT25" s="478"/>
      <c r="BU25" s="478"/>
      <c r="BV25" s="81">
        <f t="shared" si="24"/>
        <v>0</v>
      </c>
      <c r="BW25" s="81"/>
      <c r="BX25" s="478"/>
      <c r="BY25" s="478"/>
      <c r="BZ25" s="95">
        <f t="shared" si="25"/>
        <v>0</v>
      </c>
      <c r="CA25" s="81"/>
    </row>
    <row r="26" spans="1:79" ht="79.900000000000006" customHeight="1" x14ac:dyDescent="0.25">
      <c r="A26" s="9">
        <v>24</v>
      </c>
      <c r="B26" s="138" t="s">
        <v>322</v>
      </c>
      <c r="C26" s="121" t="s">
        <v>52</v>
      </c>
      <c r="D26" s="122" t="s">
        <v>53</v>
      </c>
      <c r="E26" s="425">
        <f t="shared" ref="E26:E30" si="31">K26+P26+U26+Z26+AE26+AJ26+AO26+AT26+AY26+BD26+BH26+BL26+BP26+BT26+BX26</f>
        <v>80</v>
      </c>
      <c r="F26" s="272">
        <f t="shared" ref="F26:F30" si="32">L26+Q26+V26+AA26+AF26+AK26+AP26+AU26+AZ26+BE26+BI26+BM26+BQ26+BU26+BY26</f>
        <v>0</v>
      </c>
      <c r="G26" s="272">
        <f t="shared" ref="G26:G30" si="33">M26+R26+W26+AB26+AG26+AL26+AQ26+AV26+BA26+BF26+BJ26+BN26+BR26+BV26+BZ26</f>
        <v>80</v>
      </c>
      <c r="H26" s="272">
        <f t="shared" ref="H26:H30" si="34">N26+S26+X26+AC26+AH26+AM26+AR26+AW26+BB26+BG26+BK26+BO26+BS26+BW26+CA26</f>
        <v>0</v>
      </c>
      <c r="I26" s="234">
        <f t="shared" si="26"/>
        <v>80</v>
      </c>
      <c r="J26" s="559">
        <f t="shared" si="27"/>
        <v>80</v>
      </c>
      <c r="K26" s="9">
        <v>0</v>
      </c>
      <c r="L26" s="13">
        <v>0</v>
      </c>
      <c r="M26" s="79">
        <f t="shared" si="30"/>
        <v>0</v>
      </c>
      <c r="N26" s="43">
        <v>0</v>
      </c>
      <c r="O26" s="232">
        <f t="shared" si="29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0</v>
      </c>
      <c r="V26" s="11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80</v>
      </c>
      <c r="AF26" s="13">
        <v>0</v>
      </c>
      <c r="AG26" s="79">
        <f t="shared" si="10"/>
        <v>80</v>
      </c>
      <c r="AH26" s="11">
        <v>0</v>
      </c>
      <c r="AI26" s="232">
        <f t="shared" si="11"/>
        <v>80</v>
      </c>
      <c r="AJ26" s="9">
        <v>0</v>
      </c>
      <c r="AK26" s="13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18"/>
        <v>0</v>
      </c>
      <c r="BB26" s="13">
        <v>0</v>
      </c>
      <c r="BC26" s="232">
        <f t="shared" si="19"/>
        <v>0</v>
      </c>
      <c r="BD26" s="13"/>
      <c r="BE26" s="78"/>
      <c r="BF26" s="79">
        <f t="shared" si="20"/>
        <v>0</v>
      </c>
      <c r="BG26" s="79"/>
      <c r="BH26" s="79"/>
      <c r="BI26" s="79"/>
      <c r="BJ26" s="79">
        <f t="shared" si="21"/>
        <v>0</v>
      </c>
      <c r="BK26" s="79"/>
      <c r="BL26" s="79"/>
      <c r="BM26" s="79"/>
      <c r="BN26" s="79">
        <f t="shared" si="22"/>
        <v>0</v>
      </c>
      <c r="BO26" s="79"/>
      <c r="BP26" s="79"/>
      <c r="BQ26" s="79"/>
      <c r="BR26" s="79">
        <f t="shared" si="23"/>
        <v>0</v>
      </c>
      <c r="BS26" s="79"/>
      <c r="BT26" s="79"/>
      <c r="BU26" s="79"/>
      <c r="BV26" s="79">
        <f t="shared" si="24"/>
        <v>0</v>
      </c>
      <c r="BW26" s="79"/>
      <c r="BX26" s="79"/>
      <c r="BY26" s="79"/>
      <c r="BZ26" s="79">
        <f t="shared" si="25"/>
        <v>0</v>
      </c>
      <c r="CA26" s="95"/>
    </row>
    <row r="27" spans="1:79" ht="78.599999999999994" customHeight="1" thickBot="1" x14ac:dyDescent="0.3">
      <c r="A27" s="471">
        <v>25</v>
      </c>
      <c r="B27" s="25" t="s">
        <v>54</v>
      </c>
      <c r="C27" s="26">
        <v>10</v>
      </c>
      <c r="D27" s="65">
        <v>15</v>
      </c>
      <c r="E27" s="425">
        <f t="shared" si="31"/>
        <v>0</v>
      </c>
      <c r="F27" s="272">
        <f t="shared" si="32"/>
        <v>18</v>
      </c>
      <c r="G27" s="272">
        <f t="shared" si="33"/>
        <v>-18</v>
      </c>
      <c r="H27" s="272">
        <f t="shared" si="34"/>
        <v>18</v>
      </c>
      <c r="I27" s="234">
        <f t="shared" si="26"/>
        <v>18</v>
      </c>
      <c r="J27" s="559">
        <f t="shared" si="27"/>
        <v>0</v>
      </c>
      <c r="K27" s="9">
        <v>0</v>
      </c>
      <c r="L27" s="13">
        <v>1</v>
      </c>
      <c r="M27" s="79">
        <f t="shared" si="30"/>
        <v>-1</v>
      </c>
      <c r="N27" s="181">
        <v>1</v>
      </c>
      <c r="O27" s="232">
        <f t="shared" si="29"/>
        <v>1</v>
      </c>
      <c r="P27" s="9">
        <v>0</v>
      </c>
      <c r="Q27" s="15">
        <v>1</v>
      </c>
      <c r="R27" s="79">
        <f t="shared" si="4"/>
        <v>-1</v>
      </c>
      <c r="S27" s="181">
        <v>1</v>
      </c>
      <c r="T27" s="233">
        <f t="shared" si="5"/>
        <v>1</v>
      </c>
      <c r="U27" s="9">
        <v>0</v>
      </c>
      <c r="V27" s="11">
        <v>4</v>
      </c>
      <c r="W27" s="79">
        <f t="shared" si="6"/>
        <v>-4</v>
      </c>
      <c r="X27" s="181">
        <v>4</v>
      </c>
      <c r="Y27" s="232">
        <f t="shared" si="7"/>
        <v>4</v>
      </c>
      <c r="Z27" s="9">
        <v>0</v>
      </c>
      <c r="AA27" s="13">
        <v>1</v>
      </c>
      <c r="AB27" s="79">
        <f t="shared" si="8"/>
        <v>-1</v>
      </c>
      <c r="AC27" s="181">
        <v>1</v>
      </c>
      <c r="AD27" s="232">
        <f t="shared" si="9"/>
        <v>1</v>
      </c>
      <c r="AE27" s="9">
        <v>0</v>
      </c>
      <c r="AF27" s="13">
        <v>7</v>
      </c>
      <c r="AG27" s="79">
        <f t="shared" si="10"/>
        <v>-7</v>
      </c>
      <c r="AH27" s="181">
        <v>7</v>
      </c>
      <c r="AI27" s="232">
        <f t="shared" si="11"/>
        <v>7</v>
      </c>
      <c r="AJ27" s="9">
        <v>0</v>
      </c>
      <c r="AK27" s="13">
        <v>1</v>
      </c>
      <c r="AL27" s="79">
        <f t="shared" si="12"/>
        <v>-1</v>
      </c>
      <c r="AM27" s="181">
        <v>1</v>
      </c>
      <c r="AN27" s="232">
        <f t="shared" si="13"/>
        <v>1</v>
      </c>
      <c r="AO27" s="9">
        <v>0</v>
      </c>
      <c r="AP27" s="13">
        <v>1</v>
      </c>
      <c r="AQ27" s="79">
        <f t="shared" si="14"/>
        <v>-1</v>
      </c>
      <c r="AR27" s="181">
        <v>1</v>
      </c>
      <c r="AS27" s="232">
        <f t="shared" si="15"/>
        <v>1</v>
      </c>
      <c r="AT27" s="9">
        <v>0</v>
      </c>
      <c r="AU27" s="13">
        <v>1</v>
      </c>
      <c r="AV27" s="79">
        <f t="shared" si="16"/>
        <v>-1</v>
      </c>
      <c r="AW27" s="181">
        <v>1</v>
      </c>
      <c r="AX27" s="232">
        <f t="shared" si="17"/>
        <v>1</v>
      </c>
      <c r="AY27" s="9">
        <v>0</v>
      </c>
      <c r="AZ27" s="13">
        <v>1</v>
      </c>
      <c r="BA27" s="79">
        <f t="shared" si="18"/>
        <v>-1</v>
      </c>
      <c r="BB27" s="180">
        <v>1</v>
      </c>
      <c r="BC27" s="232">
        <f t="shared" si="19"/>
        <v>1</v>
      </c>
      <c r="BD27" s="13"/>
      <c r="BE27" s="78"/>
      <c r="BF27" s="79">
        <f t="shared" si="20"/>
        <v>0</v>
      </c>
      <c r="BG27" s="79"/>
      <c r="BH27" s="79"/>
      <c r="BI27" s="79"/>
      <c r="BJ27" s="79">
        <f t="shared" si="21"/>
        <v>0</v>
      </c>
      <c r="BK27" s="79"/>
      <c r="BL27" s="79"/>
      <c r="BM27" s="79"/>
      <c r="BN27" s="79">
        <f t="shared" si="22"/>
        <v>0</v>
      </c>
      <c r="BO27" s="79"/>
      <c r="BP27" s="79"/>
      <c r="BQ27" s="79"/>
      <c r="BR27" s="79">
        <f t="shared" si="23"/>
        <v>0</v>
      </c>
      <c r="BS27" s="79"/>
      <c r="BT27" s="79"/>
      <c r="BU27" s="79"/>
      <c r="BV27" s="79">
        <f t="shared" si="24"/>
        <v>0</v>
      </c>
      <c r="BW27" s="79"/>
      <c r="BX27" s="79"/>
      <c r="BY27" s="79"/>
      <c r="BZ27" s="79">
        <f t="shared" si="25"/>
        <v>0</v>
      </c>
      <c r="CA27" s="95"/>
    </row>
    <row r="28" spans="1:79" ht="76.900000000000006" customHeight="1" x14ac:dyDescent="0.25">
      <c r="A28" s="9">
        <v>26</v>
      </c>
      <c r="B28" s="25" t="s">
        <v>321</v>
      </c>
      <c r="C28" s="26">
        <v>4</v>
      </c>
      <c r="D28" s="65">
        <v>6</v>
      </c>
      <c r="E28" s="425">
        <f t="shared" si="31"/>
        <v>0</v>
      </c>
      <c r="F28" s="272">
        <f t="shared" si="32"/>
        <v>0</v>
      </c>
      <c r="G28" s="272">
        <f t="shared" si="33"/>
        <v>0</v>
      </c>
      <c r="H28" s="272">
        <f t="shared" si="34"/>
        <v>0</v>
      </c>
      <c r="I28" s="234">
        <f t="shared" si="26"/>
        <v>0</v>
      </c>
      <c r="J28" s="559">
        <f t="shared" si="27"/>
        <v>0</v>
      </c>
      <c r="K28" s="9">
        <v>0</v>
      </c>
      <c r="L28" s="13">
        <v>0</v>
      </c>
      <c r="M28" s="79">
        <f t="shared" si="30"/>
        <v>0</v>
      </c>
      <c r="N28" s="43">
        <v>0</v>
      </c>
      <c r="O28" s="232">
        <f t="shared" si="29"/>
        <v>0</v>
      </c>
      <c r="P28" s="9"/>
      <c r="Q28" s="15"/>
      <c r="R28" s="79">
        <f t="shared" si="4"/>
        <v>0</v>
      </c>
      <c r="S28" s="11">
        <v>0</v>
      </c>
      <c r="T28" s="233">
        <f t="shared" si="5"/>
        <v>0</v>
      </c>
      <c r="U28" s="9"/>
      <c r="V28" s="11"/>
      <c r="W28" s="79">
        <f t="shared" si="6"/>
        <v>0</v>
      </c>
      <c r="X28" s="11">
        <v>0</v>
      </c>
      <c r="Y28" s="232">
        <f t="shared" si="7"/>
        <v>0</v>
      </c>
      <c r="Z28" s="9"/>
      <c r="AA28" s="13"/>
      <c r="AB28" s="79">
        <f t="shared" si="8"/>
        <v>0</v>
      </c>
      <c r="AC28" s="11">
        <v>0</v>
      </c>
      <c r="AD28" s="232">
        <f t="shared" si="9"/>
        <v>0</v>
      </c>
      <c r="AE28" s="9"/>
      <c r="AF28" s="13">
        <v>0</v>
      </c>
      <c r="AG28" s="79">
        <f t="shared" si="10"/>
        <v>0</v>
      </c>
      <c r="AH28" s="11">
        <v>0</v>
      </c>
      <c r="AI28" s="232">
        <f t="shared" si="11"/>
        <v>0</v>
      </c>
      <c r="AJ28" s="9">
        <v>0</v>
      </c>
      <c r="AK28" s="13">
        <v>0</v>
      </c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18"/>
        <v>0</v>
      </c>
      <c r="BB28" s="13">
        <v>0</v>
      </c>
      <c r="BC28" s="232">
        <f t="shared" si="19"/>
        <v>0</v>
      </c>
      <c r="BD28" s="13"/>
      <c r="BE28" s="78"/>
      <c r="BF28" s="79">
        <f t="shared" si="20"/>
        <v>0</v>
      </c>
      <c r="BG28" s="79"/>
      <c r="BH28" s="79"/>
      <c r="BI28" s="79"/>
      <c r="BJ28" s="79">
        <f t="shared" si="21"/>
        <v>0</v>
      </c>
      <c r="BK28" s="79"/>
      <c r="BL28" s="79"/>
      <c r="BM28" s="79"/>
      <c r="BN28" s="79">
        <f t="shared" si="22"/>
        <v>0</v>
      </c>
      <c r="BO28" s="79"/>
      <c r="BP28" s="79"/>
      <c r="BQ28" s="79"/>
      <c r="BR28" s="79">
        <f t="shared" si="23"/>
        <v>0</v>
      </c>
      <c r="BS28" s="79"/>
      <c r="BT28" s="79"/>
      <c r="BU28" s="79"/>
      <c r="BV28" s="79">
        <f t="shared" si="24"/>
        <v>0</v>
      </c>
      <c r="BW28" s="79"/>
      <c r="BX28" s="79"/>
      <c r="BY28" s="79"/>
      <c r="BZ28" s="79">
        <f t="shared" si="25"/>
        <v>0</v>
      </c>
      <c r="CA28" s="95"/>
    </row>
    <row r="29" spans="1:79" ht="70.900000000000006" customHeight="1" thickBot="1" x14ac:dyDescent="0.3">
      <c r="A29" s="471">
        <v>27</v>
      </c>
      <c r="B29" s="25" t="s">
        <v>55</v>
      </c>
      <c r="C29" s="26">
        <v>6</v>
      </c>
      <c r="D29" s="65">
        <v>10</v>
      </c>
      <c r="E29" s="425">
        <f t="shared" si="31"/>
        <v>0</v>
      </c>
      <c r="F29" s="272">
        <f t="shared" si="32"/>
        <v>17</v>
      </c>
      <c r="G29" s="272">
        <f t="shared" si="33"/>
        <v>-17</v>
      </c>
      <c r="H29" s="272">
        <f t="shared" si="34"/>
        <v>17</v>
      </c>
      <c r="I29" s="234">
        <f t="shared" si="26"/>
        <v>17</v>
      </c>
      <c r="J29" s="559">
        <f t="shared" si="27"/>
        <v>0</v>
      </c>
      <c r="K29" s="124">
        <v>0</v>
      </c>
      <c r="L29" s="75">
        <v>1</v>
      </c>
      <c r="M29" s="79">
        <f t="shared" si="30"/>
        <v>-1</v>
      </c>
      <c r="N29" s="181">
        <v>1</v>
      </c>
      <c r="O29" s="233">
        <f t="shared" si="29"/>
        <v>1</v>
      </c>
      <c r="P29" s="124">
        <v>0</v>
      </c>
      <c r="Q29" s="74">
        <v>1</v>
      </c>
      <c r="R29" s="79">
        <f t="shared" si="4"/>
        <v>-1</v>
      </c>
      <c r="S29" s="181">
        <v>1</v>
      </c>
      <c r="T29" s="233">
        <f t="shared" si="5"/>
        <v>1</v>
      </c>
      <c r="U29" s="124">
        <v>0</v>
      </c>
      <c r="V29" s="75">
        <v>4</v>
      </c>
      <c r="W29" s="79">
        <f t="shared" si="6"/>
        <v>-4</v>
      </c>
      <c r="X29" s="181">
        <v>4</v>
      </c>
      <c r="Y29" s="233">
        <f t="shared" si="7"/>
        <v>4</v>
      </c>
      <c r="Z29" s="124">
        <v>0</v>
      </c>
      <c r="AA29" s="75">
        <v>1</v>
      </c>
      <c r="AB29" s="79">
        <f t="shared" si="8"/>
        <v>-1</v>
      </c>
      <c r="AC29" s="181">
        <v>1</v>
      </c>
      <c r="AD29" s="233">
        <f t="shared" si="9"/>
        <v>1</v>
      </c>
      <c r="AE29" s="124">
        <v>0</v>
      </c>
      <c r="AF29" s="75">
        <v>6</v>
      </c>
      <c r="AG29" s="79">
        <f t="shared" si="10"/>
        <v>-6</v>
      </c>
      <c r="AH29" s="181">
        <v>6</v>
      </c>
      <c r="AI29" s="233">
        <f t="shared" si="11"/>
        <v>6</v>
      </c>
      <c r="AJ29" s="124">
        <v>0</v>
      </c>
      <c r="AK29" s="75">
        <v>1</v>
      </c>
      <c r="AL29" s="79">
        <f t="shared" si="12"/>
        <v>-1</v>
      </c>
      <c r="AM29" s="181">
        <v>1</v>
      </c>
      <c r="AN29" s="233">
        <f t="shared" si="13"/>
        <v>1</v>
      </c>
      <c r="AO29" s="124">
        <v>0</v>
      </c>
      <c r="AP29" s="75">
        <v>1</v>
      </c>
      <c r="AQ29" s="79">
        <f t="shared" si="14"/>
        <v>-1</v>
      </c>
      <c r="AR29" s="181">
        <v>1</v>
      </c>
      <c r="AS29" s="233">
        <f t="shared" si="15"/>
        <v>1</v>
      </c>
      <c r="AT29" s="124">
        <v>0</v>
      </c>
      <c r="AU29" s="75">
        <v>1</v>
      </c>
      <c r="AV29" s="79">
        <f t="shared" si="16"/>
        <v>-1</v>
      </c>
      <c r="AW29" s="181">
        <v>1</v>
      </c>
      <c r="AX29" s="233">
        <f t="shared" si="17"/>
        <v>1</v>
      </c>
      <c r="AY29" s="124">
        <v>0</v>
      </c>
      <c r="AZ29" s="75">
        <v>1</v>
      </c>
      <c r="BA29" s="79">
        <f t="shared" si="18"/>
        <v>-1</v>
      </c>
      <c r="BB29" s="181">
        <v>1</v>
      </c>
      <c r="BC29" s="233">
        <f t="shared" si="19"/>
        <v>1</v>
      </c>
      <c r="BD29" s="324"/>
      <c r="BE29" s="110"/>
      <c r="BF29" s="79">
        <f t="shared" si="20"/>
        <v>0</v>
      </c>
      <c r="BG29" s="79"/>
      <c r="BH29" s="84"/>
      <c r="BI29" s="84"/>
      <c r="BJ29" s="79">
        <f t="shared" si="21"/>
        <v>0</v>
      </c>
      <c r="BK29" s="79"/>
      <c r="BL29" s="84"/>
      <c r="BM29" s="84"/>
      <c r="BN29" s="79">
        <f t="shared" si="22"/>
        <v>0</v>
      </c>
      <c r="BO29" s="79"/>
      <c r="BP29" s="84"/>
      <c r="BQ29" s="84"/>
      <c r="BR29" s="79">
        <f t="shared" si="23"/>
        <v>0</v>
      </c>
      <c r="BS29" s="79"/>
      <c r="BT29" s="84"/>
      <c r="BU29" s="84"/>
      <c r="BV29" s="79">
        <f t="shared" si="24"/>
        <v>0</v>
      </c>
      <c r="BW29" s="79"/>
      <c r="BX29" s="84"/>
      <c r="BY29" s="84"/>
      <c r="BZ29" s="79">
        <f t="shared" si="25"/>
        <v>0</v>
      </c>
      <c r="CA29" s="95"/>
    </row>
    <row r="30" spans="1:79" ht="103.9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426">
        <f t="shared" si="31"/>
        <v>0</v>
      </c>
      <c r="F30" s="333">
        <f t="shared" si="32"/>
        <v>20</v>
      </c>
      <c r="G30" s="333">
        <f t="shared" si="33"/>
        <v>-20</v>
      </c>
      <c r="H30" s="333">
        <f t="shared" si="34"/>
        <v>20</v>
      </c>
      <c r="I30" s="241">
        <f t="shared" si="26"/>
        <v>20</v>
      </c>
      <c r="J30" s="563">
        <f t="shared" si="27"/>
        <v>0</v>
      </c>
      <c r="K30" s="169">
        <v>0</v>
      </c>
      <c r="L30" s="170">
        <v>1</v>
      </c>
      <c r="M30" s="256">
        <f t="shared" si="30"/>
        <v>-1</v>
      </c>
      <c r="N30" s="235">
        <v>1</v>
      </c>
      <c r="O30" s="236">
        <f t="shared" si="29"/>
        <v>1</v>
      </c>
      <c r="P30" s="169">
        <v>0</v>
      </c>
      <c r="Q30" s="170">
        <v>1</v>
      </c>
      <c r="R30" s="256">
        <f t="shared" si="4"/>
        <v>-1</v>
      </c>
      <c r="S30" s="235">
        <v>1</v>
      </c>
      <c r="T30" s="236">
        <f t="shared" si="5"/>
        <v>1</v>
      </c>
      <c r="U30" s="169">
        <v>0</v>
      </c>
      <c r="V30" s="170">
        <v>5</v>
      </c>
      <c r="W30" s="256">
        <f t="shared" si="6"/>
        <v>-5</v>
      </c>
      <c r="X30" s="235">
        <v>5</v>
      </c>
      <c r="Y30" s="236">
        <f t="shared" si="7"/>
        <v>5</v>
      </c>
      <c r="Z30" s="169">
        <v>0</v>
      </c>
      <c r="AA30" s="170">
        <v>1</v>
      </c>
      <c r="AB30" s="256">
        <f t="shared" si="8"/>
        <v>-1</v>
      </c>
      <c r="AC30" s="235">
        <v>1</v>
      </c>
      <c r="AD30" s="236">
        <f t="shared" si="9"/>
        <v>1</v>
      </c>
      <c r="AE30" s="169">
        <v>0</v>
      </c>
      <c r="AF30" s="170">
        <v>8</v>
      </c>
      <c r="AG30" s="256">
        <f t="shared" si="10"/>
        <v>-8</v>
      </c>
      <c r="AH30" s="235">
        <v>8</v>
      </c>
      <c r="AI30" s="236">
        <f t="shared" si="11"/>
        <v>8</v>
      </c>
      <c r="AJ30" s="169">
        <v>0</v>
      </c>
      <c r="AK30" s="170">
        <v>1</v>
      </c>
      <c r="AL30" s="256">
        <f t="shared" si="12"/>
        <v>-1</v>
      </c>
      <c r="AM30" s="235">
        <v>1</v>
      </c>
      <c r="AN30" s="236">
        <f t="shared" si="13"/>
        <v>1</v>
      </c>
      <c r="AO30" s="169">
        <v>0</v>
      </c>
      <c r="AP30" s="170">
        <v>1</v>
      </c>
      <c r="AQ30" s="256">
        <f t="shared" si="14"/>
        <v>-1</v>
      </c>
      <c r="AR30" s="235">
        <v>1</v>
      </c>
      <c r="AS30" s="236">
        <f t="shared" si="15"/>
        <v>1</v>
      </c>
      <c r="AT30" s="169">
        <v>0</v>
      </c>
      <c r="AU30" s="170">
        <v>1</v>
      </c>
      <c r="AV30" s="256">
        <f t="shared" si="16"/>
        <v>-1</v>
      </c>
      <c r="AW30" s="235">
        <v>1</v>
      </c>
      <c r="AX30" s="236">
        <f t="shared" si="17"/>
        <v>1</v>
      </c>
      <c r="AY30" s="169">
        <v>0</v>
      </c>
      <c r="AZ30" s="170">
        <v>1</v>
      </c>
      <c r="BA30" s="256">
        <f t="shared" si="18"/>
        <v>-1</v>
      </c>
      <c r="BB30" s="235">
        <v>1</v>
      </c>
      <c r="BC30" s="236">
        <f t="shared" si="19"/>
        <v>1</v>
      </c>
      <c r="BD30" s="283"/>
      <c r="BE30" s="451"/>
      <c r="BF30" s="79">
        <f t="shared" si="20"/>
        <v>0</v>
      </c>
      <c r="BG30" s="79"/>
      <c r="BH30" s="451"/>
      <c r="BI30" s="451"/>
      <c r="BJ30" s="79">
        <f t="shared" si="21"/>
        <v>0</v>
      </c>
      <c r="BK30" s="79"/>
      <c r="BL30" s="451"/>
      <c r="BM30" s="451"/>
      <c r="BN30" s="79">
        <f t="shared" si="22"/>
        <v>0</v>
      </c>
      <c r="BO30" s="79"/>
      <c r="BP30" s="451"/>
      <c r="BQ30" s="451"/>
      <c r="BR30" s="79">
        <f t="shared" si="23"/>
        <v>0</v>
      </c>
      <c r="BS30" s="79"/>
      <c r="BT30" s="451"/>
      <c r="BU30" s="451"/>
      <c r="BV30" s="79">
        <f t="shared" si="24"/>
        <v>0</v>
      </c>
      <c r="BW30" s="79"/>
      <c r="BX30" s="451"/>
      <c r="BY30" s="451"/>
      <c r="BZ30" s="79">
        <f t="shared" si="25"/>
        <v>0</v>
      </c>
      <c r="CA30" s="95"/>
    </row>
  </sheetData>
  <sheetProtection password="C611" sheet="1" objects="1" scenarios="1" selectLockedCells="1" selectUnlockedCells="1"/>
  <customSheetViews>
    <customSheetView guid="{F2E46030-49F3-46E6-9036-40A255D924CC}" scale="80">
      <pane xSplit="9" ySplit="2" topLeftCell="J6" activePane="bottomRight" state="frozen"/>
      <selection pane="bottomRight" activeCell="A15" sqref="A15:XFD15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M24" sqref="M24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activeCell="Y25" sqref="Y25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activeCell="M24" sqref="M24"/>
      <pageMargins left="0.7" right="0.7" top="0.75" bottom="0.75" header="0.3" footer="0.3"/>
    </customSheetView>
    <customSheetView guid="{9CEE0026-06FE-43C5-B7E2-4C27C1B1B851}" scale="70">
      <pane xSplit="9" ySplit="2" topLeftCell="J3" activePane="bottomRight" state="frozen"/>
      <selection pane="bottomRight" activeCell="Z26" sqref="Z26"/>
      <pageMargins left="0.7" right="0.7" top="0.75" bottom="0.75" header="0.3" footer="0.3"/>
    </customSheetView>
  </customSheetViews>
  <mergeCells count="18">
    <mergeCell ref="BH1:BK1"/>
    <mergeCell ref="BL1:BO1"/>
    <mergeCell ref="BP1:BS1"/>
    <mergeCell ref="BT1:BW1"/>
    <mergeCell ref="BX1:CA1"/>
    <mergeCell ref="BD1:BG1"/>
    <mergeCell ref="A1:D1"/>
    <mergeCell ref="J1:J2"/>
    <mergeCell ref="K1:O1"/>
    <mergeCell ref="P1:T1"/>
    <mergeCell ref="U1:Y1"/>
    <mergeCell ref="AY1:BC1"/>
    <mergeCell ref="E1:I1"/>
    <mergeCell ref="Z1:AD1"/>
    <mergeCell ref="AE1:AI1"/>
    <mergeCell ref="AJ1:AN1"/>
    <mergeCell ref="AO1:AS1"/>
    <mergeCell ref="AT1:AX1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30"/>
  <sheetViews>
    <sheetView zoomScale="80" zoomScaleNormal="80" workbookViewId="0">
      <pane xSplit="10" ySplit="2" topLeftCell="V3" activePane="bottomRight" state="frozen"/>
      <selection pane="topRight" activeCell="J1" sqref="J1"/>
      <selection pane="bottomLeft" activeCell="A3" sqref="A3"/>
      <selection pane="bottomRight" activeCell="E30" sqref="E30"/>
    </sheetView>
  </sheetViews>
  <sheetFormatPr defaultRowHeight="47.45" customHeight="1" x14ac:dyDescent="0.25"/>
  <cols>
    <col min="1" max="1" width="4.42578125" customWidth="1"/>
    <col min="2" max="2" width="25.7109375" customWidth="1"/>
    <col min="3" max="3" width="4.85546875" customWidth="1"/>
    <col min="4" max="4" width="6.140625" customWidth="1"/>
    <col min="5" max="6" width="6" customWidth="1"/>
    <col min="7" max="7" width="7.85546875" customWidth="1"/>
    <col min="8" max="9" width="5.7109375" customWidth="1"/>
    <col min="10" max="10" width="13.7109375" bestFit="1" customWidth="1"/>
    <col min="11" max="12" width="5" customWidth="1"/>
    <col min="13" max="13" width="7.28515625" customWidth="1"/>
    <col min="14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4" width="5" customWidth="1"/>
    <col min="55" max="55" width="5.85546875" customWidth="1"/>
    <col min="56" max="56" width="5.28515625" customWidth="1"/>
    <col min="57" max="60" width="5.42578125" customWidth="1"/>
    <col min="61" max="62" width="5.5703125" customWidth="1"/>
    <col min="63" max="67" width="5.42578125" customWidth="1"/>
    <col min="68" max="68" width="6.7109375" customWidth="1"/>
    <col min="69" max="70" width="5.85546875" customWidth="1"/>
    <col min="71" max="72" width="5.42578125" customWidth="1"/>
    <col min="73" max="74" width="6.140625" customWidth="1"/>
    <col min="75" max="76" width="5.42578125" customWidth="1"/>
    <col min="77" max="78" width="5.85546875" customWidth="1"/>
    <col min="79" max="79" width="8.85546875" customWidth="1"/>
  </cols>
  <sheetData>
    <row r="1" spans="1:78" ht="47.45" customHeight="1" thickBot="1" x14ac:dyDescent="0.3">
      <c r="A1" s="676" t="s">
        <v>271</v>
      </c>
      <c r="B1" s="677"/>
      <c r="C1" s="677"/>
      <c r="D1" s="678"/>
      <c r="E1" s="667" t="s">
        <v>272</v>
      </c>
      <c r="F1" s="668"/>
      <c r="G1" s="668"/>
      <c r="H1" s="668"/>
      <c r="I1" s="669"/>
      <c r="J1" s="665" t="s">
        <v>359</v>
      </c>
      <c r="K1" s="654" t="s">
        <v>273</v>
      </c>
      <c r="L1" s="655"/>
      <c r="M1" s="655"/>
      <c r="N1" s="655"/>
      <c r="O1" s="656"/>
      <c r="P1" s="654" t="s">
        <v>274</v>
      </c>
      <c r="Q1" s="655"/>
      <c r="R1" s="655"/>
      <c r="S1" s="655"/>
      <c r="T1" s="656"/>
      <c r="U1" s="673" t="s">
        <v>275</v>
      </c>
      <c r="V1" s="674"/>
      <c r="W1" s="674"/>
      <c r="X1" s="674"/>
      <c r="Y1" s="675"/>
      <c r="Z1" s="673" t="s">
        <v>276</v>
      </c>
      <c r="AA1" s="674"/>
      <c r="AB1" s="674"/>
      <c r="AC1" s="674"/>
      <c r="AD1" s="675"/>
      <c r="AE1" s="673" t="s">
        <v>277</v>
      </c>
      <c r="AF1" s="674"/>
      <c r="AG1" s="674"/>
      <c r="AH1" s="674"/>
      <c r="AI1" s="675"/>
      <c r="AJ1" s="673" t="s">
        <v>278</v>
      </c>
      <c r="AK1" s="674"/>
      <c r="AL1" s="674"/>
      <c r="AM1" s="674"/>
      <c r="AN1" s="675"/>
      <c r="AO1" s="654" t="s">
        <v>279</v>
      </c>
      <c r="AP1" s="655"/>
      <c r="AQ1" s="655"/>
      <c r="AR1" s="655"/>
      <c r="AS1" s="656"/>
      <c r="AT1" s="654" t="s">
        <v>280</v>
      </c>
      <c r="AU1" s="655"/>
      <c r="AV1" s="655"/>
      <c r="AW1" s="655"/>
      <c r="AX1" s="656"/>
      <c r="AY1" s="655" t="s">
        <v>81</v>
      </c>
      <c r="AZ1" s="655"/>
      <c r="BA1" s="655"/>
      <c r="BB1" s="656"/>
      <c r="BC1" s="673" t="s">
        <v>82</v>
      </c>
      <c r="BD1" s="674"/>
      <c r="BE1" s="674"/>
      <c r="BF1" s="675"/>
      <c r="BG1" s="654" t="s">
        <v>83</v>
      </c>
      <c r="BH1" s="655"/>
      <c r="BI1" s="655"/>
      <c r="BJ1" s="656"/>
      <c r="BK1" s="673" t="s">
        <v>70</v>
      </c>
      <c r="BL1" s="674"/>
      <c r="BM1" s="674"/>
      <c r="BN1" s="675"/>
      <c r="BO1" s="673" t="s">
        <v>71</v>
      </c>
      <c r="BP1" s="674"/>
      <c r="BQ1" s="674"/>
      <c r="BR1" s="675"/>
      <c r="BS1" s="654" t="s">
        <v>15</v>
      </c>
      <c r="BT1" s="655"/>
      <c r="BU1" s="655"/>
      <c r="BV1" s="656"/>
      <c r="BW1" s="654" t="s">
        <v>16</v>
      </c>
      <c r="BX1" s="655"/>
      <c r="BY1" s="655"/>
      <c r="BZ1" s="656"/>
    </row>
    <row r="2" spans="1:78" ht="47.45" customHeight="1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666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4" t="s">
        <v>23</v>
      </c>
      <c r="AW2" s="5" t="s">
        <v>24</v>
      </c>
      <c r="AX2" s="5" t="s">
        <v>365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21</v>
      </c>
      <c r="BD2" s="4" t="s">
        <v>22</v>
      </c>
      <c r="BE2" s="1" t="s">
        <v>23</v>
      </c>
      <c r="BF2" s="7" t="s">
        <v>24</v>
      </c>
      <c r="BG2" s="2" t="s">
        <v>21</v>
      </c>
      <c r="BH2" s="5" t="s">
        <v>22</v>
      </c>
      <c r="BI2" s="4" t="s">
        <v>23</v>
      </c>
      <c r="BJ2" s="4" t="s">
        <v>24</v>
      </c>
      <c r="BK2" s="5" t="s">
        <v>21</v>
      </c>
      <c r="BL2" s="5" t="s">
        <v>22</v>
      </c>
      <c r="BM2" s="8" t="s">
        <v>23</v>
      </c>
      <c r="BN2" s="7" t="s">
        <v>24</v>
      </c>
      <c r="BO2" s="2" t="s">
        <v>21</v>
      </c>
      <c r="BP2" s="5" t="s">
        <v>22</v>
      </c>
      <c r="BQ2" s="5" t="s">
        <v>23</v>
      </c>
      <c r="BR2" s="5" t="s">
        <v>24</v>
      </c>
      <c r="BS2" s="7" t="s">
        <v>21</v>
      </c>
      <c r="BT2" s="5" t="s">
        <v>22</v>
      </c>
      <c r="BU2" s="4" t="s">
        <v>23</v>
      </c>
      <c r="BV2" s="4" t="s">
        <v>24</v>
      </c>
      <c r="BW2" s="5" t="s">
        <v>21</v>
      </c>
      <c r="BX2" s="5" t="s">
        <v>22</v>
      </c>
      <c r="BY2" s="4" t="s">
        <v>23</v>
      </c>
      <c r="BZ2" s="5" t="s">
        <v>24</v>
      </c>
    </row>
    <row r="3" spans="1:78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H6" si="0">K3+P3+U3+Z3+AE3+AJ3+AO3+AT3+AY3+BC3+BG3+BK3+BO3+BS3+BW3</f>
        <v>0</v>
      </c>
      <c r="F3" s="315">
        <f t="shared" si="0"/>
        <v>46</v>
      </c>
      <c r="G3" s="255">
        <f t="shared" si="0"/>
        <v>-46</v>
      </c>
      <c r="H3" s="255">
        <f t="shared" si="0"/>
        <v>46</v>
      </c>
      <c r="I3" s="251">
        <f>SUM(O3+T3+Y3+AD3+AI3+AN3+AS3+AX3)</f>
        <v>46</v>
      </c>
      <c r="J3" s="308">
        <f>E3+H3-F3</f>
        <v>0</v>
      </c>
      <c r="K3" s="9">
        <v>0</v>
      </c>
      <c r="L3" s="13">
        <v>1</v>
      </c>
      <c r="M3" s="79">
        <f>K3-L3</f>
        <v>-1</v>
      </c>
      <c r="N3" s="180">
        <v>1</v>
      </c>
      <c r="O3" s="232">
        <f>SUM(K3+N3)</f>
        <v>1</v>
      </c>
      <c r="P3" s="9">
        <v>0</v>
      </c>
      <c r="Q3" s="15">
        <v>2</v>
      </c>
      <c r="R3" s="79">
        <f t="shared" ref="R3:R14" si="1">P3-Q3</f>
        <v>-2</v>
      </c>
      <c r="S3" s="181">
        <v>2</v>
      </c>
      <c r="T3" s="233">
        <f t="shared" ref="T3:T30" si="2">SUM(P3+S3)</f>
        <v>2</v>
      </c>
      <c r="U3" s="9">
        <v>0</v>
      </c>
      <c r="V3" s="11">
        <v>15</v>
      </c>
      <c r="W3" s="79">
        <f t="shared" ref="W3:W12" si="3">U3-V3</f>
        <v>-15</v>
      </c>
      <c r="X3" s="77">
        <v>15</v>
      </c>
      <c r="Y3" s="232">
        <f t="shared" ref="Y3:Y30" si="4">SUM(U3+X3)</f>
        <v>15</v>
      </c>
      <c r="Z3" s="9">
        <v>0</v>
      </c>
      <c r="AA3" s="13">
        <v>6</v>
      </c>
      <c r="AB3" s="79">
        <f t="shared" ref="AB3:AB30" si="5">Z3-AA3</f>
        <v>-6</v>
      </c>
      <c r="AC3" s="180">
        <v>6</v>
      </c>
      <c r="AD3" s="232">
        <f t="shared" ref="AD3:AD30" si="6">SUM(Z3+AC3)</f>
        <v>6</v>
      </c>
      <c r="AE3" s="9">
        <v>0</v>
      </c>
      <c r="AF3" s="13">
        <v>7</v>
      </c>
      <c r="AG3" s="79">
        <f t="shared" ref="AG3:AG30" si="7">AE3-AF3</f>
        <v>-7</v>
      </c>
      <c r="AH3" s="77">
        <v>7</v>
      </c>
      <c r="AI3" s="232">
        <f t="shared" ref="AI3:AI30" si="8">SUM(AE3+AH3)</f>
        <v>7</v>
      </c>
      <c r="AJ3" s="9">
        <v>0</v>
      </c>
      <c r="AK3" s="13">
        <v>10</v>
      </c>
      <c r="AL3" s="79">
        <f t="shared" ref="AL3:AL12" si="9">AJ3-AK3</f>
        <v>-10</v>
      </c>
      <c r="AM3" s="77">
        <v>10</v>
      </c>
      <c r="AN3" s="232">
        <f t="shared" ref="AN3:AN30" si="10">SUM(AJ3+AM3)</f>
        <v>10</v>
      </c>
      <c r="AO3" s="9">
        <v>0</v>
      </c>
      <c r="AP3" s="13">
        <v>2</v>
      </c>
      <c r="AQ3" s="79">
        <f t="shared" ref="AQ3:AQ12" si="11">AO3-AP3</f>
        <v>-2</v>
      </c>
      <c r="AR3" s="181">
        <v>2</v>
      </c>
      <c r="AS3" s="232">
        <f t="shared" ref="AS3:AS30" si="12">SUM(AO3+AR3)</f>
        <v>2</v>
      </c>
      <c r="AT3" s="9">
        <v>0</v>
      </c>
      <c r="AU3" s="13">
        <v>3</v>
      </c>
      <c r="AV3" s="79">
        <f t="shared" ref="AV3:AV30" si="13">AT3-AU3</f>
        <v>-3</v>
      </c>
      <c r="AW3" s="77">
        <v>3</v>
      </c>
      <c r="AX3" s="233">
        <f t="shared" ref="AX3:AX30" si="14">SUM(AT3+AW3)</f>
        <v>3</v>
      </c>
      <c r="AY3" s="13"/>
      <c r="AZ3" s="77"/>
      <c r="BA3" s="79">
        <f t="shared" ref="BA3:BA13" si="15">AY3-AZ3</f>
        <v>0</v>
      </c>
      <c r="BB3" s="77"/>
      <c r="BC3" s="77"/>
      <c r="BD3" s="78"/>
      <c r="BE3" s="79">
        <f t="shared" ref="BE3:BE13" si="16">BC3-BD3</f>
        <v>0</v>
      </c>
      <c r="BF3" s="79"/>
      <c r="BG3" s="79"/>
      <c r="BH3" s="79"/>
      <c r="BI3" s="79">
        <f t="shared" ref="BI3:BI13" si="17">BG3-BH3</f>
        <v>0</v>
      </c>
      <c r="BJ3" s="79"/>
      <c r="BK3" s="79"/>
      <c r="BL3" s="79"/>
      <c r="BM3" s="79">
        <f t="shared" ref="BM3:BM13" si="18">BK3-BL3</f>
        <v>0</v>
      </c>
      <c r="BN3" s="79"/>
      <c r="BO3" s="79"/>
      <c r="BP3" s="79"/>
      <c r="BQ3" s="79">
        <f t="shared" ref="BQ3:BQ13" si="19">BO3-BP3</f>
        <v>0</v>
      </c>
      <c r="BR3" s="79"/>
      <c r="BS3" s="79"/>
      <c r="BT3" s="79"/>
      <c r="BU3" s="79">
        <f t="shared" ref="BU3:BU13" si="20">BS3-BT3</f>
        <v>0</v>
      </c>
      <c r="BV3" s="79"/>
      <c r="BW3" s="79"/>
      <c r="BX3" s="79"/>
      <c r="BY3" s="261">
        <f t="shared" ref="BY3:BY13" si="21">BW3-BX3</f>
        <v>0</v>
      </c>
      <c r="BZ3" s="79"/>
    </row>
    <row r="4" spans="1:78" ht="47.45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0"/>
        <v>61</v>
      </c>
      <c r="G4" s="255">
        <f t="shared" si="0"/>
        <v>-61</v>
      </c>
      <c r="H4" s="255">
        <f t="shared" si="0"/>
        <v>61</v>
      </c>
      <c r="I4" s="251">
        <f t="shared" ref="I4:I30" si="22">SUM(O4+T4+Y4+AD4+AI4+AN4+AS4+AX4)</f>
        <v>61</v>
      </c>
      <c r="J4" s="308">
        <f t="shared" ref="J4:J30" si="23">E4+H4-F4</f>
        <v>0</v>
      </c>
      <c r="K4" s="117">
        <v>0</v>
      </c>
      <c r="L4" s="26">
        <v>1</v>
      </c>
      <c r="M4" s="79">
        <f>K4-L4</f>
        <v>-1</v>
      </c>
      <c r="N4" s="180">
        <v>1</v>
      </c>
      <c r="O4" s="232">
        <f t="shared" ref="O4:O30" si="24">SUM(K4+N4)</f>
        <v>1</v>
      </c>
      <c r="P4" s="9">
        <v>0</v>
      </c>
      <c r="Q4" s="15">
        <v>2</v>
      </c>
      <c r="R4" s="79">
        <f t="shared" si="1"/>
        <v>-2</v>
      </c>
      <c r="S4" s="181">
        <v>2</v>
      </c>
      <c r="T4" s="233">
        <f t="shared" si="2"/>
        <v>2</v>
      </c>
      <c r="U4" s="9">
        <v>0</v>
      </c>
      <c r="V4" s="11">
        <v>20</v>
      </c>
      <c r="W4" s="79">
        <f t="shared" si="3"/>
        <v>-20</v>
      </c>
      <c r="X4" s="77">
        <v>20</v>
      </c>
      <c r="Y4" s="232">
        <f t="shared" si="4"/>
        <v>20</v>
      </c>
      <c r="Z4" s="9">
        <v>0</v>
      </c>
      <c r="AA4" s="13">
        <v>8</v>
      </c>
      <c r="AB4" s="79">
        <f t="shared" si="5"/>
        <v>-8</v>
      </c>
      <c r="AC4" s="180">
        <v>8</v>
      </c>
      <c r="AD4" s="232">
        <f t="shared" si="6"/>
        <v>8</v>
      </c>
      <c r="AE4" s="9">
        <v>0</v>
      </c>
      <c r="AF4" s="13">
        <v>9</v>
      </c>
      <c r="AG4" s="79">
        <f t="shared" si="7"/>
        <v>-9</v>
      </c>
      <c r="AH4" s="180">
        <v>9</v>
      </c>
      <c r="AI4" s="232">
        <f t="shared" si="8"/>
        <v>9</v>
      </c>
      <c r="AJ4" s="9">
        <v>0</v>
      </c>
      <c r="AK4" s="13">
        <v>14</v>
      </c>
      <c r="AL4" s="79">
        <f t="shared" si="9"/>
        <v>-14</v>
      </c>
      <c r="AM4" s="77">
        <v>14</v>
      </c>
      <c r="AN4" s="232">
        <f t="shared" si="10"/>
        <v>14</v>
      </c>
      <c r="AO4" s="9">
        <v>0</v>
      </c>
      <c r="AP4" s="13">
        <v>3</v>
      </c>
      <c r="AQ4" s="79">
        <f t="shared" si="11"/>
        <v>-3</v>
      </c>
      <c r="AR4" s="182">
        <v>3</v>
      </c>
      <c r="AS4" s="232">
        <f t="shared" si="12"/>
        <v>3</v>
      </c>
      <c r="AT4" s="9">
        <v>0</v>
      </c>
      <c r="AU4" s="13">
        <v>4</v>
      </c>
      <c r="AV4" s="79">
        <f t="shared" si="13"/>
        <v>-4</v>
      </c>
      <c r="AW4" s="77">
        <v>4</v>
      </c>
      <c r="AX4" s="234">
        <f t="shared" si="14"/>
        <v>4</v>
      </c>
      <c r="AY4" s="13"/>
      <c r="AZ4" s="77"/>
      <c r="BA4" s="79">
        <f t="shared" si="15"/>
        <v>0</v>
      </c>
      <c r="BB4" s="77"/>
      <c r="BC4" s="77"/>
      <c r="BD4" s="78"/>
      <c r="BE4" s="79">
        <f t="shared" si="16"/>
        <v>0</v>
      </c>
      <c r="BF4" s="79"/>
      <c r="BG4" s="79"/>
      <c r="BH4" s="79"/>
      <c r="BI4" s="79">
        <f t="shared" si="17"/>
        <v>0</v>
      </c>
      <c r="BJ4" s="79"/>
      <c r="BK4" s="79"/>
      <c r="BL4" s="79"/>
      <c r="BM4" s="79">
        <f t="shared" si="18"/>
        <v>0</v>
      </c>
      <c r="BN4" s="79"/>
      <c r="BO4" s="79"/>
      <c r="BP4" s="79"/>
      <c r="BQ4" s="79">
        <f t="shared" si="19"/>
        <v>0</v>
      </c>
      <c r="BR4" s="79"/>
      <c r="BS4" s="79"/>
      <c r="BT4" s="79"/>
      <c r="BU4" s="79">
        <f t="shared" si="20"/>
        <v>0</v>
      </c>
      <c r="BV4" s="79"/>
      <c r="BW4" s="79"/>
      <c r="BX4" s="79"/>
      <c r="BY4" s="261">
        <f t="shared" si="21"/>
        <v>0</v>
      </c>
      <c r="BZ4" s="81"/>
    </row>
    <row r="5" spans="1:78" ht="47.45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156</v>
      </c>
      <c r="F5" s="315">
        <f t="shared" si="0"/>
        <v>216</v>
      </c>
      <c r="G5" s="255">
        <f t="shared" si="0"/>
        <v>-60</v>
      </c>
      <c r="H5" s="255">
        <f t="shared" si="0"/>
        <v>65</v>
      </c>
      <c r="I5" s="251">
        <f t="shared" si="22"/>
        <v>221</v>
      </c>
      <c r="J5" s="308">
        <f t="shared" si="23"/>
        <v>5</v>
      </c>
      <c r="K5" s="464">
        <v>6</v>
      </c>
      <c r="L5" s="26">
        <v>4</v>
      </c>
      <c r="M5" s="79">
        <f>K5-L5</f>
        <v>2</v>
      </c>
      <c r="N5" s="77">
        <v>0</v>
      </c>
      <c r="O5" s="232">
        <f t="shared" si="24"/>
        <v>6</v>
      </c>
      <c r="P5" s="167">
        <v>9</v>
      </c>
      <c r="Q5" s="15">
        <v>6</v>
      </c>
      <c r="R5" s="79">
        <f t="shared" si="1"/>
        <v>3</v>
      </c>
      <c r="S5" s="181">
        <v>0</v>
      </c>
      <c r="T5" s="233">
        <f t="shared" si="2"/>
        <v>9</v>
      </c>
      <c r="U5" s="9">
        <v>63</v>
      </c>
      <c r="V5" s="11">
        <v>71</v>
      </c>
      <c r="W5" s="79">
        <f t="shared" si="3"/>
        <v>-8</v>
      </c>
      <c r="X5" s="77">
        <v>8</v>
      </c>
      <c r="Y5" s="232">
        <f t="shared" si="4"/>
        <v>71</v>
      </c>
      <c r="Z5" s="9">
        <v>18</v>
      </c>
      <c r="AA5" s="13">
        <v>29</v>
      </c>
      <c r="AB5" s="79">
        <f t="shared" si="5"/>
        <v>-11</v>
      </c>
      <c r="AC5" s="180">
        <v>11</v>
      </c>
      <c r="AD5" s="232">
        <f t="shared" si="6"/>
        <v>29</v>
      </c>
      <c r="AE5" s="9">
        <v>24</v>
      </c>
      <c r="AF5" s="13">
        <v>37</v>
      </c>
      <c r="AG5" s="79">
        <f t="shared" si="7"/>
        <v>-13</v>
      </c>
      <c r="AH5" s="180">
        <v>13</v>
      </c>
      <c r="AI5" s="232">
        <f t="shared" si="8"/>
        <v>37</v>
      </c>
      <c r="AJ5" s="167">
        <v>29</v>
      </c>
      <c r="AK5" s="13">
        <v>44</v>
      </c>
      <c r="AL5" s="79">
        <f t="shared" si="9"/>
        <v>-15</v>
      </c>
      <c r="AM5" s="180">
        <v>15</v>
      </c>
      <c r="AN5" s="232">
        <f t="shared" si="10"/>
        <v>44</v>
      </c>
      <c r="AO5" s="9">
        <v>7</v>
      </c>
      <c r="AP5" s="13">
        <v>12</v>
      </c>
      <c r="AQ5" s="79">
        <f t="shared" si="11"/>
        <v>-5</v>
      </c>
      <c r="AR5" s="182">
        <v>5</v>
      </c>
      <c r="AS5" s="232">
        <f t="shared" si="12"/>
        <v>12</v>
      </c>
      <c r="AT5" s="9">
        <v>0</v>
      </c>
      <c r="AU5" s="13">
        <v>13</v>
      </c>
      <c r="AV5" s="79">
        <f t="shared" si="13"/>
        <v>-13</v>
      </c>
      <c r="AW5" s="77">
        <v>13</v>
      </c>
      <c r="AX5" s="234">
        <f t="shared" si="14"/>
        <v>13</v>
      </c>
      <c r="AY5" s="13"/>
      <c r="AZ5" s="77"/>
      <c r="BA5" s="79">
        <f t="shared" si="15"/>
        <v>0</v>
      </c>
      <c r="BB5" s="77"/>
      <c r="BC5" s="77"/>
      <c r="BD5" s="78"/>
      <c r="BE5" s="79">
        <f t="shared" si="16"/>
        <v>0</v>
      </c>
      <c r="BF5" s="79"/>
      <c r="BG5" s="79"/>
      <c r="BH5" s="79"/>
      <c r="BI5" s="79">
        <f t="shared" si="17"/>
        <v>0</v>
      </c>
      <c r="BJ5" s="79"/>
      <c r="BK5" s="79"/>
      <c r="BL5" s="79"/>
      <c r="BM5" s="79">
        <f t="shared" si="18"/>
        <v>0</v>
      </c>
      <c r="BN5" s="79"/>
      <c r="BO5" s="79"/>
      <c r="BP5" s="79"/>
      <c r="BQ5" s="79">
        <f t="shared" si="19"/>
        <v>0</v>
      </c>
      <c r="BR5" s="79"/>
      <c r="BS5" s="79"/>
      <c r="BT5" s="79"/>
      <c r="BU5" s="79">
        <f t="shared" si="20"/>
        <v>0</v>
      </c>
      <c r="BV5" s="79"/>
      <c r="BW5" s="79"/>
      <c r="BX5" s="79"/>
      <c r="BY5" s="261">
        <f t="shared" si="21"/>
        <v>0</v>
      </c>
      <c r="BZ5" s="81"/>
    </row>
    <row r="6" spans="1:78" ht="47.45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135</v>
      </c>
      <c r="F6" s="315">
        <f t="shared" si="0"/>
        <v>153</v>
      </c>
      <c r="G6" s="255">
        <f t="shared" si="0"/>
        <v>-18</v>
      </c>
      <c r="H6" s="255">
        <f t="shared" si="0"/>
        <v>34</v>
      </c>
      <c r="I6" s="251">
        <f t="shared" si="22"/>
        <v>169</v>
      </c>
      <c r="J6" s="308">
        <f t="shared" si="23"/>
        <v>16</v>
      </c>
      <c r="K6" s="9">
        <v>2</v>
      </c>
      <c r="L6" s="13">
        <v>3</v>
      </c>
      <c r="M6" s="79">
        <f t="shared" ref="M6:M11" si="25">K6-L6</f>
        <v>-1</v>
      </c>
      <c r="N6" s="180">
        <v>6</v>
      </c>
      <c r="O6" s="232">
        <f t="shared" si="24"/>
        <v>8</v>
      </c>
      <c r="P6" s="9">
        <v>5</v>
      </c>
      <c r="Q6" s="15">
        <v>5</v>
      </c>
      <c r="R6" s="79">
        <f t="shared" si="1"/>
        <v>0</v>
      </c>
      <c r="S6" s="79">
        <v>0</v>
      </c>
      <c r="T6" s="233">
        <f t="shared" si="2"/>
        <v>5</v>
      </c>
      <c r="U6" s="9">
        <v>60</v>
      </c>
      <c r="V6" s="11">
        <v>53</v>
      </c>
      <c r="W6" s="79">
        <f t="shared" si="3"/>
        <v>7</v>
      </c>
      <c r="X6" s="77">
        <v>0</v>
      </c>
      <c r="Y6" s="232">
        <f t="shared" si="4"/>
        <v>60</v>
      </c>
      <c r="Z6" s="9">
        <v>19</v>
      </c>
      <c r="AA6" s="13">
        <v>19</v>
      </c>
      <c r="AB6" s="79">
        <f t="shared" si="5"/>
        <v>0</v>
      </c>
      <c r="AC6" s="77">
        <v>0</v>
      </c>
      <c r="AD6" s="232">
        <f t="shared" si="6"/>
        <v>19</v>
      </c>
      <c r="AE6" s="9">
        <v>27</v>
      </c>
      <c r="AF6" s="13">
        <v>24</v>
      </c>
      <c r="AG6" s="79">
        <f t="shared" si="7"/>
        <v>3</v>
      </c>
      <c r="AH6" s="180">
        <v>0</v>
      </c>
      <c r="AI6" s="232">
        <f t="shared" si="8"/>
        <v>27</v>
      </c>
      <c r="AJ6" s="167">
        <v>20</v>
      </c>
      <c r="AK6" s="13">
        <v>34</v>
      </c>
      <c r="AL6" s="79">
        <f t="shared" si="9"/>
        <v>-14</v>
      </c>
      <c r="AM6" s="180">
        <v>14</v>
      </c>
      <c r="AN6" s="232">
        <f t="shared" si="10"/>
        <v>34</v>
      </c>
      <c r="AO6" s="9">
        <v>2</v>
      </c>
      <c r="AP6" s="13">
        <v>7</v>
      </c>
      <c r="AQ6" s="79">
        <f t="shared" si="11"/>
        <v>-5</v>
      </c>
      <c r="AR6" s="81">
        <v>6</v>
      </c>
      <c r="AS6" s="232">
        <f t="shared" si="12"/>
        <v>8</v>
      </c>
      <c r="AT6" s="9">
        <v>0</v>
      </c>
      <c r="AU6" s="13">
        <v>8</v>
      </c>
      <c r="AV6" s="79">
        <f t="shared" si="13"/>
        <v>-8</v>
      </c>
      <c r="AW6" s="77">
        <v>8</v>
      </c>
      <c r="AX6" s="234">
        <f t="shared" si="14"/>
        <v>8</v>
      </c>
      <c r="AY6" s="13"/>
      <c r="AZ6" s="77"/>
      <c r="BA6" s="79">
        <f t="shared" si="15"/>
        <v>0</v>
      </c>
      <c r="BB6" s="77"/>
      <c r="BC6" s="77"/>
      <c r="BD6" s="78"/>
      <c r="BE6" s="79">
        <f t="shared" si="16"/>
        <v>0</v>
      </c>
      <c r="BF6" s="79"/>
      <c r="BG6" s="79"/>
      <c r="BH6" s="79"/>
      <c r="BI6" s="79">
        <f t="shared" si="17"/>
        <v>0</v>
      </c>
      <c r="BJ6" s="79"/>
      <c r="BK6" s="79"/>
      <c r="BL6" s="79"/>
      <c r="BM6" s="79">
        <f t="shared" si="18"/>
        <v>0</v>
      </c>
      <c r="BN6" s="79"/>
      <c r="BO6" s="79"/>
      <c r="BP6" s="79"/>
      <c r="BQ6" s="79">
        <f t="shared" si="19"/>
        <v>0</v>
      </c>
      <c r="BR6" s="79"/>
      <c r="BS6" s="79"/>
      <c r="BT6" s="79"/>
      <c r="BU6" s="79">
        <f t="shared" si="20"/>
        <v>0</v>
      </c>
      <c r="BV6" s="79"/>
      <c r="BW6" s="79"/>
      <c r="BX6" s="79"/>
      <c r="BY6" s="261">
        <f t="shared" si="21"/>
        <v>0</v>
      </c>
      <c r="BZ6" s="81"/>
    </row>
    <row r="7" spans="1:78" s="139" customFormat="1" ht="47.45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ref="E7:E13" si="26">K7+P7+U7+Z7+AE7+AJ7+AO7+AT7+AY7+BC7+BG7+BK7+BO7+BS7+BW7</f>
        <v>221</v>
      </c>
      <c r="F7" s="315">
        <f t="shared" ref="F7:F25" si="27">L7+Q7+V7+AA7+AF7+AK7+AP7+AU7+AZ7+BD7+BH7+BL7+BP7+BT7+BX7</f>
        <v>286</v>
      </c>
      <c r="G7" s="255">
        <f t="shared" ref="G7:G25" si="28">M7+R7+W7+AB7+AG7+AL7+AQ7+AV7+BA7+BE7+BI7+BM7+BQ7+BU7+BY7</f>
        <v>-65</v>
      </c>
      <c r="H7" s="255">
        <f t="shared" ref="H7:H25" si="29">N7+S7+X7+AC7+AH7+AM7+AR7+AW7+BB7+BF7+BJ7+BN7+BR7+BV7+BZ7</f>
        <v>83</v>
      </c>
      <c r="I7" s="251">
        <f t="shared" si="22"/>
        <v>304</v>
      </c>
      <c r="J7" s="308">
        <f t="shared" si="23"/>
        <v>18</v>
      </c>
      <c r="K7" s="124">
        <v>7</v>
      </c>
      <c r="L7" s="75">
        <v>5</v>
      </c>
      <c r="M7" s="79">
        <f t="shared" si="25"/>
        <v>2</v>
      </c>
      <c r="N7" s="79">
        <v>0</v>
      </c>
      <c r="O7" s="233">
        <f t="shared" si="24"/>
        <v>7</v>
      </c>
      <c r="P7" s="124">
        <v>17</v>
      </c>
      <c r="Q7" s="75">
        <v>8</v>
      </c>
      <c r="R7" s="79">
        <f t="shared" si="1"/>
        <v>9</v>
      </c>
      <c r="S7" s="181">
        <v>3</v>
      </c>
      <c r="T7" s="233">
        <f t="shared" si="2"/>
        <v>20</v>
      </c>
      <c r="U7" s="124">
        <v>84</v>
      </c>
      <c r="V7" s="75">
        <v>97</v>
      </c>
      <c r="W7" s="79">
        <f t="shared" si="3"/>
        <v>-13</v>
      </c>
      <c r="X7" s="79">
        <v>13</v>
      </c>
      <c r="Y7" s="233">
        <f t="shared" si="4"/>
        <v>97</v>
      </c>
      <c r="Z7" s="124">
        <v>32</v>
      </c>
      <c r="AA7" s="75">
        <v>35</v>
      </c>
      <c r="AB7" s="79">
        <f t="shared" si="5"/>
        <v>-3</v>
      </c>
      <c r="AC7" s="79">
        <v>3</v>
      </c>
      <c r="AD7" s="233">
        <f t="shared" si="6"/>
        <v>35</v>
      </c>
      <c r="AE7" s="124">
        <v>38</v>
      </c>
      <c r="AF7" s="75">
        <v>51</v>
      </c>
      <c r="AG7" s="79">
        <f t="shared" si="7"/>
        <v>-13</v>
      </c>
      <c r="AH7" s="181">
        <v>13</v>
      </c>
      <c r="AI7" s="233">
        <f t="shared" si="8"/>
        <v>51</v>
      </c>
      <c r="AJ7" s="188">
        <v>35</v>
      </c>
      <c r="AK7" s="75">
        <v>58</v>
      </c>
      <c r="AL7" s="79">
        <f t="shared" si="9"/>
        <v>-23</v>
      </c>
      <c r="AM7" s="181">
        <v>23</v>
      </c>
      <c r="AN7" s="233">
        <f t="shared" si="10"/>
        <v>58</v>
      </c>
      <c r="AO7" s="124">
        <v>8</v>
      </c>
      <c r="AP7" s="75">
        <v>16</v>
      </c>
      <c r="AQ7" s="79">
        <f t="shared" si="11"/>
        <v>-8</v>
      </c>
      <c r="AR7" s="81">
        <v>12</v>
      </c>
      <c r="AS7" s="232">
        <f t="shared" si="12"/>
        <v>20</v>
      </c>
      <c r="AT7" s="9">
        <v>0</v>
      </c>
      <c r="AU7" s="75">
        <v>16</v>
      </c>
      <c r="AV7" s="79">
        <f t="shared" si="13"/>
        <v>-16</v>
      </c>
      <c r="AW7" s="79">
        <v>16</v>
      </c>
      <c r="AX7" s="234">
        <f t="shared" si="14"/>
        <v>16</v>
      </c>
      <c r="AY7" s="339"/>
      <c r="AZ7" s="448"/>
      <c r="BA7" s="79">
        <f t="shared" si="15"/>
        <v>0</v>
      </c>
      <c r="BB7" s="79"/>
      <c r="BC7" s="448"/>
      <c r="BD7" s="448"/>
      <c r="BE7" s="79">
        <f t="shared" si="16"/>
        <v>0</v>
      </c>
      <c r="BF7" s="79"/>
      <c r="BG7" s="566"/>
      <c r="BH7" s="566"/>
      <c r="BI7" s="79">
        <f t="shared" si="17"/>
        <v>0</v>
      </c>
      <c r="BJ7" s="79"/>
      <c r="BK7" s="566"/>
      <c r="BL7" s="566"/>
      <c r="BM7" s="79">
        <f t="shared" si="18"/>
        <v>0</v>
      </c>
      <c r="BN7" s="79"/>
      <c r="BO7" s="566"/>
      <c r="BP7" s="566"/>
      <c r="BQ7" s="79">
        <f t="shared" si="19"/>
        <v>0</v>
      </c>
      <c r="BR7" s="79"/>
      <c r="BS7" s="566"/>
      <c r="BT7" s="566"/>
      <c r="BU7" s="79">
        <f t="shared" si="20"/>
        <v>0</v>
      </c>
      <c r="BV7" s="79"/>
      <c r="BW7" s="566"/>
      <c r="BX7" s="566"/>
      <c r="BY7" s="261">
        <f t="shared" si="21"/>
        <v>0</v>
      </c>
      <c r="BZ7" s="81"/>
    </row>
    <row r="8" spans="1:78" s="139" customFormat="1" ht="47.45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26"/>
        <v>192</v>
      </c>
      <c r="F8" s="315">
        <f t="shared" si="27"/>
        <v>190</v>
      </c>
      <c r="G8" s="255">
        <f t="shared" si="28"/>
        <v>2</v>
      </c>
      <c r="H8" s="255">
        <f t="shared" si="29"/>
        <v>23</v>
      </c>
      <c r="I8" s="251">
        <f t="shared" si="22"/>
        <v>215</v>
      </c>
      <c r="J8" s="308">
        <f t="shared" si="23"/>
        <v>25</v>
      </c>
      <c r="K8" s="124">
        <v>4</v>
      </c>
      <c r="L8" s="75">
        <v>4</v>
      </c>
      <c r="M8" s="79">
        <f t="shared" si="25"/>
        <v>0</v>
      </c>
      <c r="N8" s="79">
        <v>0</v>
      </c>
      <c r="O8" s="233">
        <f t="shared" si="24"/>
        <v>4</v>
      </c>
      <c r="P8" s="124">
        <v>10</v>
      </c>
      <c r="Q8" s="75">
        <v>6</v>
      </c>
      <c r="R8" s="79">
        <f t="shared" si="1"/>
        <v>4</v>
      </c>
      <c r="S8" s="79">
        <v>0</v>
      </c>
      <c r="T8" s="233">
        <f t="shared" si="2"/>
        <v>10</v>
      </c>
      <c r="U8" s="124">
        <v>83</v>
      </c>
      <c r="V8" s="75">
        <v>66</v>
      </c>
      <c r="W8" s="79">
        <f t="shared" si="3"/>
        <v>17</v>
      </c>
      <c r="X8" s="79">
        <v>0</v>
      </c>
      <c r="Y8" s="233">
        <f t="shared" si="4"/>
        <v>83</v>
      </c>
      <c r="Z8" s="124">
        <v>26</v>
      </c>
      <c r="AA8" s="75">
        <v>24</v>
      </c>
      <c r="AB8" s="79">
        <f t="shared" si="5"/>
        <v>2</v>
      </c>
      <c r="AC8" s="79">
        <v>0</v>
      </c>
      <c r="AD8" s="233">
        <f t="shared" si="6"/>
        <v>26</v>
      </c>
      <c r="AE8" s="124">
        <v>32</v>
      </c>
      <c r="AF8" s="75">
        <v>30</v>
      </c>
      <c r="AG8" s="79">
        <f t="shared" si="7"/>
        <v>2</v>
      </c>
      <c r="AH8" s="181">
        <v>0</v>
      </c>
      <c r="AI8" s="233">
        <f t="shared" si="8"/>
        <v>32</v>
      </c>
      <c r="AJ8" s="188">
        <v>32</v>
      </c>
      <c r="AK8" s="75">
        <v>41</v>
      </c>
      <c r="AL8" s="79">
        <f t="shared" si="9"/>
        <v>-9</v>
      </c>
      <c r="AM8" s="181">
        <v>9</v>
      </c>
      <c r="AN8" s="233">
        <f t="shared" si="10"/>
        <v>41</v>
      </c>
      <c r="AO8" s="124">
        <v>5</v>
      </c>
      <c r="AP8" s="75">
        <v>9</v>
      </c>
      <c r="AQ8" s="79">
        <f t="shared" si="11"/>
        <v>-4</v>
      </c>
      <c r="AR8" s="182">
        <v>4</v>
      </c>
      <c r="AS8" s="232">
        <f t="shared" si="12"/>
        <v>9</v>
      </c>
      <c r="AT8" s="9">
        <v>0</v>
      </c>
      <c r="AU8" s="75">
        <v>10</v>
      </c>
      <c r="AV8" s="79">
        <f t="shared" si="13"/>
        <v>-10</v>
      </c>
      <c r="AW8" s="79">
        <v>10</v>
      </c>
      <c r="AX8" s="234">
        <f t="shared" si="14"/>
        <v>10</v>
      </c>
      <c r="AY8" s="339"/>
      <c r="AZ8" s="448"/>
      <c r="BA8" s="79">
        <f t="shared" si="15"/>
        <v>0</v>
      </c>
      <c r="BB8" s="79"/>
      <c r="BC8" s="448"/>
      <c r="BD8" s="448"/>
      <c r="BE8" s="79">
        <f t="shared" si="16"/>
        <v>0</v>
      </c>
      <c r="BF8" s="79"/>
      <c r="BG8" s="566"/>
      <c r="BH8" s="566"/>
      <c r="BI8" s="79">
        <f t="shared" si="17"/>
        <v>0</v>
      </c>
      <c r="BJ8" s="79"/>
      <c r="BK8" s="566"/>
      <c r="BL8" s="566"/>
      <c r="BM8" s="79">
        <f t="shared" si="18"/>
        <v>0</v>
      </c>
      <c r="BN8" s="79"/>
      <c r="BO8" s="566"/>
      <c r="BP8" s="566"/>
      <c r="BQ8" s="79">
        <f t="shared" si="19"/>
        <v>0</v>
      </c>
      <c r="BR8" s="79"/>
      <c r="BS8" s="566"/>
      <c r="BT8" s="566"/>
      <c r="BU8" s="79">
        <f t="shared" si="20"/>
        <v>0</v>
      </c>
      <c r="BV8" s="79"/>
      <c r="BW8" s="566"/>
      <c r="BX8" s="566"/>
      <c r="BY8" s="261">
        <f t="shared" si="21"/>
        <v>0</v>
      </c>
      <c r="BZ8" s="81"/>
    </row>
    <row r="9" spans="1:78" ht="47.45" customHeight="1" x14ac:dyDescent="0.25">
      <c r="A9" s="467">
        <v>7</v>
      </c>
      <c r="B9" s="25" t="s">
        <v>32</v>
      </c>
      <c r="C9" s="26">
        <v>8</v>
      </c>
      <c r="D9" s="26">
        <v>30</v>
      </c>
      <c r="E9" s="327">
        <f t="shared" si="26"/>
        <v>80</v>
      </c>
      <c r="F9" s="315">
        <f t="shared" si="27"/>
        <v>101</v>
      </c>
      <c r="G9" s="255">
        <f t="shared" si="28"/>
        <v>-21</v>
      </c>
      <c r="H9" s="255">
        <f t="shared" si="29"/>
        <v>34</v>
      </c>
      <c r="I9" s="251">
        <f t="shared" si="22"/>
        <v>114</v>
      </c>
      <c r="J9" s="308">
        <f t="shared" si="23"/>
        <v>13</v>
      </c>
      <c r="K9" s="464">
        <v>4</v>
      </c>
      <c r="L9" s="479">
        <v>2</v>
      </c>
      <c r="M9" s="79">
        <f t="shared" si="25"/>
        <v>2</v>
      </c>
      <c r="N9" s="79">
        <v>0</v>
      </c>
      <c r="O9" s="233">
        <f t="shared" si="24"/>
        <v>4</v>
      </c>
      <c r="P9" s="464">
        <v>10</v>
      </c>
      <c r="Q9" s="479">
        <v>3</v>
      </c>
      <c r="R9" s="79">
        <f t="shared" si="1"/>
        <v>7</v>
      </c>
      <c r="S9" s="79">
        <v>0</v>
      </c>
      <c r="T9" s="233">
        <f t="shared" si="2"/>
        <v>10</v>
      </c>
      <c r="U9" s="464">
        <v>31</v>
      </c>
      <c r="V9" s="479">
        <v>32</v>
      </c>
      <c r="W9" s="79">
        <f t="shared" si="3"/>
        <v>-1</v>
      </c>
      <c r="X9" s="79">
        <v>1</v>
      </c>
      <c r="Y9" s="233">
        <f t="shared" si="4"/>
        <v>32</v>
      </c>
      <c r="Z9" s="464">
        <v>13</v>
      </c>
      <c r="AA9" s="479">
        <v>17</v>
      </c>
      <c r="AB9" s="79">
        <f t="shared" si="5"/>
        <v>-4</v>
      </c>
      <c r="AC9" s="79">
        <v>4</v>
      </c>
      <c r="AD9" s="233">
        <f t="shared" si="6"/>
        <v>17</v>
      </c>
      <c r="AE9" s="464">
        <v>10</v>
      </c>
      <c r="AF9" s="479">
        <v>16</v>
      </c>
      <c r="AG9" s="79">
        <f t="shared" si="7"/>
        <v>-6</v>
      </c>
      <c r="AH9" s="181">
        <v>6</v>
      </c>
      <c r="AI9" s="233">
        <f t="shared" si="8"/>
        <v>16</v>
      </c>
      <c r="AJ9" s="487">
        <v>7</v>
      </c>
      <c r="AK9" s="479">
        <v>24</v>
      </c>
      <c r="AL9" s="79">
        <f t="shared" si="9"/>
        <v>-17</v>
      </c>
      <c r="AM9" s="181">
        <v>17</v>
      </c>
      <c r="AN9" s="233">
        <f t="shared" si="10"/>
        <v>24</v>
      </c>
      <c r="AO9" s="464">
        <v>5</v>
      </c>
      <c r="AP9" s="479">
        <v>4</v>
      </c>
      <c r="AQ9" s="79">
        <f t="shared" si="11"/>
        <v>1</v>
      </c>
      <c r="AR9" s="81">
        <v>3</v>
      </c>
      <c r="AS9" s="232">
        <f t="shared" si="12"/>
        <v>8</v>
      </c>
      <c r="AT9" s="9">
        <v>0</v>
      </c>
      <c r="AU9" s="479">
        <v>3</v>
      </c>
      <c r="AV9" s="79">
        <f t="shared" si="13"/>
        <v>-3</v>
      </c>
      <c r="AW9" s="181">
        <v>3</v>
      </c>
      <c r="AX9" s="234">
        <f t="shared" si="14"/>
        <v>3</v>
      </c>
      <c r="AY9" s="494"/>
      <c r="AZ9" s="470"/>
      <c r="BA9" s="79">
        <f t="shared" si="15"/>
        <v>0</v>
      </c>
      <c r="BB9" s="79"/>
      <c r="BC9" s="470"/>
      <c r="BD9" s="470"/>
      <c r="BE9" s="79">
        <f t="shared" si="16"/>
        <v>0</v>
      </c>
      <c r="BF9" s="79"/>
      <c r="BG9" s="470"/>
      <c r="BH9" s="470"/>
      <c r="BI9" s="79">
        <f t="shared" si="17"/>
        <v>0</v>
      </c>
      <c r="BJ9" s="79"/>
      <c r="BK9" s="470"/>
      <c r="BL9" s="470"/>
      <c r="BM9" s="79">
        <f t="shared" si="18"/>
        <v>0</v>
      </c>
      <c r="BN9" s="79"/>
      <c r="BO9" s="470"/>
      <c r="BP9" s="470"/>
      <c r="BQ9" s="79">
        <f t="shared" si="19"/>
        <v>0</v>
      </c>
      <c r="BR9" s="79"/>
      <c r="BS9" s="470"/>
      <c r="BT9" s="470"/>
      <c r="BU9" s="79">
        <f t="shared" si="20"/>
        <v>0</v>
      </c>
      <c r="BV9" s="79"/>
      <c r="BW9" s="470"/>
      <c r="BX9" s="470"/>
      <c r="BY9" s="261">
        <f t="shared" si="21"/>
        <v>0</v>
      </c>
      <c r="BZ9" s="81"/>
    </row>
    <row r="10" spans="1:78" ht="47.45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26"/>
        <v>170</v>
      </c>
      <c r="F10" s="315">
        <f t="shared" si="27"/>
        <v>95</v>
      </c>
      <c r="G10" s="255">
        <f t="shared" si="28"/>
        <v>75</v>
      </c>
      <c r="H10" s="255">
        <f t="shared" si="29"/>
        <v>19</v>
      </c>
      <c r="I10" s="251">
        <f t="shared" si="22"/>
        <v>189</v>
      </c>
      <c r="J10" s="308">
        <f t="shared" si="23"/>
        <v>94</v>
      </c>
      <c r="K10" s="464">
        <v>0</v>
      </c>
      <c r="L10" s="479">
        <v>2</v>
      </c>
      <c r="M10" s="79">
        <f t="shared" si="25"/>
        <v>-2</v>
      </c>
      <c r="N10" s="181">
        <v>2</v>
      </c>
      <c r="O10" s="233">
        <f t="shared" si="24"/>
        <v>2</v>
      </c>
      <c r="P10" s="464">
        <v>0</v>
      </c>
      <c r="Q10" s="479">
        <v>3</v>
      </c>
      <c r="R10" s="79">
        <f t="shared" si="1"/>
        <v>-3</v>
      </c>
      <c r="S10" s="181">
        <v>3</v>
      </c>
      <c r="T10" s="233">
        <f t="shared" si="2"/>
        <v>3</v>
      </c>
      <c r="U10" s="464">
        <v>76</v>
      </c>
      <c r="V10" s="479">
        <v>29</v>
      </c>
      <c r="W10" s="79">
        <f t="shared" si="3"/>
        <v>47</v>
      </c>
      <c r="X10" s="79">
        <v>0</v>
      </c>
      <c r="Y10" s="233">
        <f t="shared" si="4"/>
        <v>76</v>
      </c>
      <c r="Z10" s="464">
        <v>20</v>
      </c>
      <c r="AA10" s="479">
        <v>12</v>
      </c>
      <c r="AB10" s="79">
        <f t="shared" si="5"/>
        <v>8</v>
      </c>
      <c r="AC10" s="79">
        <v>0</v>
      </c>
      <c r="AD10" s="233">
        <f t="shared" si="6"/>
        <v>20</v>
      </c>
      <c r="AE10" s="464">
        <v>44</v>
      </c>
      <c r="AF10" s="479">
        <v>19</v>
      </c>
      <c r="AG10" s="79">
        <f t="shared" si="7"/>
        <v>25</v>
      </c>
      <c r="AH10" s="181">
        <v>0</v>
      </c>
      <c r="AI10" s="233">
        <f t="shared" si="8"/>
        <v>44</v>
      </c>
      <c r="AJ10" s="464">
        <v>30</v>
      </c>
      <c r="AK10" s="479">
        <v>16</v>
      </c>
      <c r="AL10" s="79">
        <f t="shared" si="9"/>
        <v>14</v>
      </c>
      <c r="AM10" s="79">
        <v>0</v>
      </c>
      <c r="AN10" s="233">
        <f t="shared" si="10"/>
        <v>30</v>
      </c>
      <c r="AO10" s="464">
        <v>0</v>
      </c>
      <c r="AP10" s="479">
        <v>7</v>
      </c>
      <c r="AQ10" s="79">
        <f t="shared" si="11"/>
        <v>-7</v>
      </c>
      <c r="AR10" s="182">
        <v>7</v>
      </c>
      <c r="AS10" s="232">
        <f t="shared" si="12"/>
        <v>7</v>
      </c>
      <c r="AT10" s="9">
        <v>0</v>
      </c>
      <c r="AU10" s="479">
        <v>7</v>
      </c>
      <c r="AV10" s="79">
        <f t="shared" si="13"/>
        <v>-7</v>
      </c>
      <c r="AW10" s="181">
        <v>7</v>
      </c>
      <c r="AX10" s="234">
        <f t="shared" si="14"/>
        <v>7</v>
      </c>
      <c r="AY10" s="494"/>
      <c r="AZ10" s="470"/>
      <c r="BA10" s="79">
        <f t="shared" si="15"/>
        <v>0</v>
      </c>
      <c r="BB10" s="79"/>
      <c r="BC10" s="470"/>
      <c r="BD10" s="470"/>
      <c r="BE10" s="79">
        <f t="shared" si="16"/>
        <v>0</v>
      </c>
      <c r="BF10" s="79"/>
      <c r="BG10" s="470"/>
      <c r="BH10" s="470"/>
      <c r="BI10" s="79">
        <f t="shared" si="17"/>
        <v>0</v>
      </c>
      <c r="BJ10" s="79"/>
      <c r="BK10" s="470"/>
      <c r="BL10" s="470"/>
      <c r="BM10" s="79">
        <f t="shared" si="18"/>
        <v>0</v>
      </c>
      <c r="BN10" s="79"/>
      <c r="BO10" s="470"/>
      <c r="BP10" s="470"/>
      <c r="BQ10" s="79">
        <f t="shared" si="19"/>
        <v>0</v>
      </c>
      <c r="BR10" s="79"/>
      <c r="BS10" s="470"/>
      <c r="BT10" s="470"/>
      <c r="BU10" s="79">
        <f t="shared" si="20"/>
        <v>0</v>
      </c>
      <c r="BV10" s="79"/>
      <c r="BW10" s="470"/>
      <c r="BX10" s="470"/>
      <c r="BY10" s="261">
        <f t="shared" si="21"/>
        <v>0</v>
      </c>
      <c r="BZ10" s="81"/>
    </row>
    <row r="11" spans="1:78" ht="47.45" customHeight="1" x14ac:dyDescent="0.25">
      <c r="A11" s="486">
        <v>9</v>
      </c>
      <c r="B11" s="25" t="s">
        <v>34</v>
      </c>
      <c r="C11" s="26">
        <v>20</v>
      </c>
      <c r="D11" s="26">
        <v>30</v>
      </c>
      <c r="E11" s="327">
        <f t="shared" si="26"/>
        <v>128</v>
      </c>
      <c r="F11" s="315">
        <f t="shared" si="27"/>
        <v>391</v>
      </c>
      <c r="G11" s="255">
        <f t="shared" si="28"/>
        <v>-263</v>
      </c>
      <c r="H11" s="255">
        <f t="shared" si="29"/>
        <v>263</v>
      </c>
      <c r="I11" s="251">
        <f t="shared" si="22"/>
        <v>391</v>
      </c>
      <c r="J11" s="308">
        <f t="shared" si="23"/>
        <v>0</v>
      </c>
      <c r="K11" s="464">
        <v>20</v>
      </c>
      <c r="L11" s="479">
        <v>7</v>
      </c>
      <c r="M11" s="79">
        <f t="shared" si="25"/>
        <v>13</v>
      </c>
      <c r="N11" s="79">
        <v>0</v>
      </c>
      <c r="O11" s="233">
        <f t="shared" si="24"/>
        <v>20</v>
      </c>
      <c r="P11" s="464">
        <v>20</v>
      </c>
      <c r="Q11" s="479">
        <v>9</v>
      </c>
      <c r="R11" s="79">
        <f t="shared" si="1"/>
        <v>11</v>
      </c>
      <c r="S11" s="79">
        <v>0</v>
      </c>
      <c r="T11" s="233">
        <f t="shared" si="2"/>
        <v>20</v>
      </c>
      <c r="U11" s="464">
        <v>40</v>
      </c>
      <c r="V11" s="479">
        <v>110</v>
      </c>
      <c r="W11" s="79">
        <f t="shared" si="3"/>
        <v>-70</v>
      </c>
      <c r="X11" s="181">
        <v>70</v>
      </c>
      <c r="Y11" s="233">
        <f t="shared" si="4"/>
        <v>110</v>
      </c>
      <c r="Z11" s="464">
        <v>0</v>
      </c>
      <c r="AA11" s="479">
        <v>63</v>
      </c>
      <c r="AB11" s="79">
        <f t="shared" si="5"/>
        <v>-63</v>
      </c>
      <c r="AC11" s="181">
        <v>39</v>
      </c>
      <c r="AD11" s="233">
        <f t="shared" si="6"/>
        <v>39</v>
      </c>
      <c r="AE11" s="464">
        <v>12</v>
      </c>
      <c r="AF11" s="479">
        <v>100</v>
      </c>
      <c r="AG11" s="79">
        <f t="shared" si="7"/>
        <v>-88</v>
      </c>
      <c r="AH11" s="181">
        <v>88</v>
      </c>
      <c r="AI11" s="233">
        <f t="shared" si="8"/>
        <v>100</v>
      </c>
      <c r="AJ11" s="464">
        <v>36</v>
      </c>
      <c r="AK11" s="479">
        <v>78</v>
      </c>
      <c r="AL11" s="79">
        <f t="shared" si="9"/>
        <v>-42</v>
      </c>
      <c r="AM11" s="181">
        <v>42</v>
      </c>
      <c r="AN11" s="233">
        <f t="shared" si="10"/>
        <v>78</v>
      </c>
      <c r="AO11" s="464">
        <v>0</v>
      </c>
      <c r="AP11" s="479">
        <v>13</v>
      </c>
      <c r="AQ11" s="79">
        <f t="shared" si="11"/>
        <v>-13</v>
      </c>
      <c r="AR11" s="182">
        <v>13</v>
      </c>
      <c r="AS11" s="232">
        <f t="shared" si="12"/>
        <v>13</v>
      </c>
      <c r="AT11" s="9">
        <v>0</v>
      </c>
      <c r="AU11" s="479">
        <v>11</v>
      </c>
      <c r="AV11" s="79">
        <f t="shared" si="13"/>
        <v>-11</v>
      </c>
      <c r="AW11" s="181">
        <v>11</v>
      </c>
      <c r="AX11" s="234">
        <f t="shared" si="14"/>
        <v>11</v>
      </c>
      <c r="AY11" s="494"/>
      <c r="AZ11" s="470"/>
      <c r="BA11" s="79">
        <f t="shared" si="15"/>
        <v>0</v>
      </c>
      <c r="BB11" s="79"/>
      <c r="BC11" s="470"/>
      <c r="BD11" s="470"/>
      <c r="BE11" s="79">
        <f t="shared" si="16"/>
        <v>0</v>
      </c>
      <c r="BF11" s="79"/>
      <c r="BG11" s="470"/>
      <c r="BH11" s="470"/>
      <c r="BI11" s="79">
        <f t="shared" si="17"/>
        <v>0</v>
      </c>
      <c r="BJ11" s="79"/>
      <c r="BK11" s="470"/>
      <c r="BL11" s="470"/>
      <c r="BM11" s="79">
        <f t="shared" si="18"/>
        <v>0</v>
      </c>
      <c r="BN11" s="79"/>
      <c r="BO11" s="470"/>
      <c r="BP11" s="470"/>
      <c r="BQ11" s="79">
        <f t="shared" si="19"/>
        <v>0</v>
      </c>
      <c r="BR11" s="79"/>
      <c r="BS11" s="470"/>
      <c r="BT11" s="470"/>
      <c r="BU11" s="79">
        <f t="shared" si="20"/>
        <v>0</v>
      </c>
      <c r="BV11" s="79"/>
      <c r="BW11" s="470"/>
      <c r="BX11" s="470"/>
      <c r="BY11" s="261">
        <f t="shared" si="21"/>
        <v>0</v>
      </c>
      <c r="BZ11" s="81"/>
    </row>
    <row r="12" spans="1:78" ht="47.45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26"/>
        <v>0</v>
      </c>
      <c r="F12" s="315">
        <f t="shared" si="27"/>
        <v>11</v>
      </c>
      <c r="G12" s="255">
        <f t="shared" si="28"/>
        <v>-11</v>
      </c>
      <c r="H12" s="255">
        <f t="shared" si="29"/>
        <v>11</v>
      </c>
      <c r="I12" s="251">
        <f t="shared" si="22"/>
        <v>11</v>
      </c>
      <c r="J12" s="308">
        <f t="shared" si="23"/>
        <v>0</v>
      </c>
      <c r="K12" s="9">
        <v>0</v>
      </c>
      <c r="L12" s="13">
        <v>1</v>
      </c>
      <c r="M12" s="79">
        <f>K12-L12</f>
        <v>-1</v>
      </c>
      <c r="N12" s="181">
        <v>1</v>
      </c>
      <c r="O12" s="232">
        <f t="shared" si="24"/>
        <v>1</v>
      </c>
      <c r="P12" s="9">
        <v>0</v>
      </c>
      <c r="Q12" s="15">
        <v>1</v>
      </c>
      <c r="R12" s="79">
        <f t="shared" si="1"/>
        <v>-1</v>
      </c>
      <c r="S12" s="181">
        <v>1</v>
      </c>
      <c r="T12" s="233">
        <f t="shared" si="2"/>
        <v>1</v>
      </c>
      <c r="U12" s="9">
        <v>0</v>
      </c>
      <c r="V12" s="11">
        <v>3</v>
      </c>
      <c r="W12" s="79">
        <f t="shared" si="3"/>
        <v>-3</v>
      </c>
      <c r="X12" s="181">
        <v>3</v>
      </c>
      <c r="Y12" s="232">
        <f t="shared" si="4"/>
        <v>3</v>
      </c>
      <c r="Z12" s="9">
        <v>0</v>
      </c>
      <c r="AA12" s="13">
        <v>1</v>
      </c>
      <c r="AB12" s="79">
        <f t="shared" si="5"/>
        <v>-1</v>
      </c>
      <c r="AC12" s="181">
        <v>1</v>
      </c>
      <c r="AD12" s="232">
        <f t="shared" si="6"/>
        <v>1</v>
      </c>
      <c r="AE12" s="9">
        <v>0</v>
      </c>
      <c r="AF12" s="13">
        <v>1</v>
      </c>
      <c r="AG12" s="79">
        <f t="shared" si="7"/>
        <v>-1</v>
      </c>
      <c r="AH12" s="181">
        <v>1</v>
      </c>
      <c r="AI12" s="232">
        <f t="shared" si="8"/>
        <v>1</v>
      </c>
      <c r="AJ12" s="9">
        <v>0</v>
      </c>
      <c r="AK12" s="13">
        <v>2</v>
      </c>
      <c r="AL12" s="79">
        <f t="shared" si="9"/>
        <v>-2</v>
      </c>
      <c r="AM12" s="181">
        <v>2</v>
      </c>
      <c r="AN12" s="232">
        <f t="shared" si="10"/>
        <v>2</v>
      </c>
      <c r="AO12" s="9">
        <v>0</v>
      </c>
      <c r="AP12" s="13">
        <v>1</v>
      </c>
      <c r="AQ12" s="79">
        <f t="shared" si="11"/>
        <v>-1</v>
      </c>
      <c r="AR12" s="181">
        <v>1</v>
      </c>
      <c r="AS12" s="232">
        <f t="shared" si="12"/>
        <v>1</v>
      </c>
      <c r="AT12" s="9">
        <v>0</v>
      </c>
      <c r="AU12" s="13">
        <v>1</v>
      </c>
      <c r="AV12" s="79">
        <f t="shared" si="13"/>
        <v>-1</v>
      </c>
      <c r="AW12" s="181">
        <v>1</v>
      </c>
      <c r="AX12" s="234">
        <f t="shared" si="14"/>
        <v>1</v>
      </c>
      <c r="AY12" s="13"/>
      <c r="AZ12" s="77"/>
      <c r="BA12" s="79">
        <f t="shared" si="15"/>
        <v>0</v>
      </c>
      <c r="BB12" s="77"/>
      <c r="BC12" s="77"/>
      <c r="BD12" s="78"/>
      <c r="BE12" s="79">
        <f t="shared" si="16"/>
        <v>0</v>
      </c>
      <c r="BF12" s="79"/>
      <c r="BG12" s="79"/>
      <c r="BH12" s="79"/>
      <c r="BI12" s="79">
        <f t="shared" si="17"/>
        <v>0</v>
      </c>
      <c r="BJ12" s="79"/>
      <c r="BK12" s="79"/>
      <c r="BL12" s="79"/>
      <c r="BM12" s="79">
        <f t="shared" si="18"/>
        <v>0</v>
      </c>
      <c r="BN12" s="79"/>
      <c r="BO12" s="79"/>
      <c r="BP12" s="79"/>
      <c r="BQ12" s="79">
        <f t="shared" si="19"/>
        <v>0</v>
      </c>
      <c r="BR12" s="79"/>
      <c r="BS12" s="79"/>
      <c r="BT12" s="79"/>
      <c r="BU12" s="79">
        <f t="shared" si="20"/>
        <v>0</v>
      </c>
      <c r="BV12" s="79"/>
      <c r="BW12" s="79"/>
      <c r="BX12" s="79"/>
      <c r="BY12" s="79">
        <f t="shared" si="21"/>
        <v>0</v>
      </c>
      <c r="BZ12" s="81"/>
    </row>
    <row r="13" spans="1:78" ht="47.45" customHeight="1" thickBot="1" x14ac:dyDescent="0.3">
      <c r="A13" s="567">
        <v>11</v>
      </c>
      <c r="B13" s="38" t="s">
        <v>36</v>
      </c>
      <c r="C13" s="121" t="s">
        <v>27</v>
      </c>
      <c r="D13" s="122" t="s">
        <v>27</v>
      </c>
      <c r="E13" s="327">
        <f t="shared" si="26"/>
        <v>449</v>
      </c>
      <c r="F13" s="315">
        <f t="shared" si="27"/>
        <v>0</v>
      </c>
      <c r="G13" s="255">
        <f t="shared" si="28"/>
        <v>449</v>
      </c>
      <c r="H13" s="255">
        <f t="shared" si="29"/>
        <v>47</v>
      </c>
      <c r="I13" s="251">
        <f t="shared" si="22"/>
        <v>496</v>
      </c>
      <c r="J13" s="308">
        <f t="shared" si="23"/>
        <v>496</v>
      </c>
      <c r="K13" s="464">
        <v>13</v>
      </c>
      <c r="L13" s="568">
        <v>0</v>
      </c>
      <c r="M13" s="79">
        <f>K13-L13</f>
        <v>13</v>
      </c>
      <c r="N13" s="79">
        <v>7</v>
      </c>
      <c r="O13" s="233">
        <f t="shared" si="24"/>
        <v>20</v>
      </c>
      <c r="P13" s="569">
        <v>15</v>
      </c>
      <c r="Q13" s="568">
        <v>0</v>
      </c>
      <c r="R13" s="79">
        <f t="shared" si="1"/>
        <v>15</v>
      </c>
      <c r="S13" s="79">
        <v>5</v>
      </c>
      <c r="T13" s="233">
        <f t="shared" si="2"/>
        <v>20</v>
      </c>
      <c r="U13" s="569">
        <v>163</v>
      </c>
      <c r="V13" s="568">
        <v>0</v>
      </c>
      <c r="W13" s="79">
        <f>U13-Q13</f>
        <v>163</v>
      </c>
      <c r="X13" s="79">
        <v>0</v>
      </c>
      <c r="Y13" s="233">
        <f t="shared" si="4"/>
        <v>163</v>
      </c>
      <c r="Z13" s="569">
        <v>50</v>
      </c>
      <c r="AA13" s="568">
        <v>0</v>
      </c>
      <c r="AB13" s="79">
        <f t="shared" si="5"/>
        <v>50</v>
      </c>
      <c r="AC13" s="79">
        <v>20</v>
      </c>
      <c r="AD13" s="233">
        <f t="shared" si="6"/>
        <v>70</v>
      </c>
      <c r="AE13" s="569">
        <v>59</v>
      </c>
      <c r="AF13" s="568">
        <v>0</v>
      </c>
      <c r="AG13" s="79">
        <f t="shared" si="7"/>
        <v>59</v>
      </c>
      <c r="AH13" s="79">
        <v>0</v>
      </c>
      <c r="AI13" s="233">
        <f t="shared" si="8"/>
        <v>59</v>
      </c>
      <c r="AJ13" s="569">
        <v>107</v>
      </c>
      <c r="AK13" s="568">
        <v>0</v>
      </c>
      <c r="AL13" s="79">
        <f>AJ13-AK13</f>
        <v>107</v>
      </c>
      <c r="AM13" s="79">
        <v>0</v>
      </c>
      <c r="AN13" s="233">
        <f t="shared" si="10"/>
        <v>107</v>
      </c>
      <c r="AO13" s="569">
        <v>23</v>
      </c>
      <c r="AP13" s="568">
        <v>0</v>
      </c>
      <c r="AQ13" s="79">
        <v>23</v>
      </c>
      <c r="AR13" s="79">
        <v>7</v>
      </c>
      <c r="AS13" s="233">
        <f t="shared" si="12"/>
        <v>30</v>
      </c>
      <c r="AT13" s="569">
        <v>19</v>
      </c>
      <c r="AU13" s="568">
        <v>0</v>
      </c>
      <c r="AV13" s="79">
        <f t="shared" si="13"/>
        <v>19</v>
      </c>
      <c r="AW13" s="79">
        <v>8</v>
      </c>
      <c r="AX13" s="234">
        <f t="shared" si="14"/>
        <v>27</v>
      </c>
      <c r="AY13" s="570"/>
      <c r="AZ13" s="478"/>
      <c r="BA13" s="79">
        <f t="shared" si="15"/>
        <v>0</v>
      </c>
      <c r="BB13" s="77"/>
      <c r="BC13" s="478"/>
      <c r="BD13" s="478"/>
      <c r="BE13" s="79">
        <f t="shared" si="16"/>
        <v>0</v>
      </c>
      <c r="BF13" s="79"/>
      <c r="BG13" s="478"/>
      <c r="BH13" s="478"/>
      <c r="BI13" s="79">
        <f t="shared" si="17"/>
        <v>0</v>
      </c>
      <c r="BJ13" s="79"/>
      <c r="BK13" s="478"/>
      <c r="BL13" s="478"/>
      <c r="BM13" s="79">
        <f t="shared" si="18"/>
        <v>0</v>
      </c>
      <c r="BN13" s="79"/>
      <c r="BO13" s="478"/>
      <c r="BP13" s="478"/>
      <c r="BQ13" s="79">
        <f t="shared" si="19"/>
        <v>0</v>
      </c>
      <c r="BR13" s="79"/>
      <c r="BS13" s="478"/>
      <c r="BT13" s="478"/>
      <c r="BU13" s="79">
        <f t="shared" si="20"/>
        <v>0</v>
      </c>
      <c r="BV13" s="79"/>
      <c r="BW13" s="478"/>
      <c r="BX13" s="478"/>
      <c r="BY13" s="79">
        <f t="shared" si="21"/>
        <v>0</v>
      </c>
      <c r="BZ13" s="81"/>
    </row>
    <row r="14" spans="1:78" ht="47.45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ref="E14:E25" si="30">K14+P14+U14+Z14+AE14+AJ14+AO14+AT14+AY14+BC14+BG14+BK14+BO14+BS14+BW14</f>
        <v>30</v>
      </c>
      <c r="F14" s="315">
        <f t="shared" si="27"/>
        <v>26</v>
      </c>
      <c r="G14" s="317">
        <f t="shared" si="28"/>
        <v>4</v>
      </c>
      <c r="H14" s="255">
        <f t="shared" si="29"/>
        <v>0</v>
      </c>
      <c r="I14" s="251">
        <f t="shared" si="22"/>
        <v>30</v>
      </c>
      <c r="J14" s="308">
        <f t="shared" si="23"/>
        <v>4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24"/>
        <v>0</v>
      </c>
      <c r="P14" s="9">
        <v>0</v>
      </c>
      <c r="Q14" s="15">
        <v>1</v>
      </c>
      <c r="R14" s="79">
        <f t="shared" si="1"/>
        <v>-1</v>
      </c>
      <c r="S14" s="43">
        <v>0</v>
      </c>
      <c r="T14" s="233">
        <f t="shared" si="2"/>
        <v>0</v>
      </c>
      <c r="U14" s="9">
        <v>30</v>
      </c>
      <c r="V14" s="11">
        <v>7</v>
      </c>
      <c r="W14" s="79">
        <f t="shared" ref="W14:W30" si="31">U14-V14</f>
        <v>23</v>
      </c>
      <c r="X14" s="42">
        <v>0</v>
      </c>
      <c r="Y14" s="232">
        <f t="shared" si="4"/>
        <v>30</v>
      </c>
      <c r="Z14" s="9">
        <v>0</v>
      </c>
      <c r="AA14" s="13">
        <v>4</v>
      </c>
      <c r="AB14" s="79">
        <f t="shared" si="5"/>
        <v>-4</v>
      </c>
      <c r="AC14" s="42">
        <v>0</v>
      </c>
      <c r="AD14" s="232">
        <f t="shared" si="6"/>
        <v>0</v>
      </c>
      <c r="AE14" s="9">
        <v>0</v>
      </c>
      <c r="AF14" s="13">
        <v>4</v>
      </c>
      <c r="AG14" s="79">
        <f t="shared" si="7"/>
        <v>-4</v>
      </c>
      <c r="AH14" s="42">
        <v>0</v>
      </c>
      <c r="AI14" s="232">
        <f t="shared" si="8"/>
        <v>0</v>
      </c>
      <c r="AJ14" s="9">
        <v>0</v>
      </c>
      <c r="AK14" s="13">
        <v>5</v>
      </c>
      <c r="AL14" s="79">
        <f t="shared" ref="AL14:AL30" si="32">AJ14-AK14</f>
        <v>-5</v>
      </c>
      <c r="AM14" s="42">
        <v>0</v>
      </c>
      <c r="AN14" s="232">
        <f t="shared" si="10"/>
        <v>0</v>
      </c>
      <c r="AO14" s="9">
        <v>0</v>
      </c>
      <c r="AP14" s="13">
        <v>2</v>
      </c>
      <c r="AQ14" s="79">
        <f t="shared" ref="AQ14:AQ30" si="33">AO14-AP14</f>
        <v>-2</v>
      </c>
      <c r="AR14" s="42">
        <v>0</v>
      </c>
      <c r="AS14" s="232">
        <f t="shared" si="12"/>
        <v>0</v>
      </c>
      <c r="AT14" s="9">
        <v>0</v>
      </c>
      <c r="AU14" s="13">
        <v>2</v>
      </c>
      <c r="AV14" s="79">
        <f t="shared" si="13"/>
        <v>-2</v>
      </c>
      <c r="AW14" s="50">
        <v>0</v>
      </c>
      <c r="AX14" s="234">
        <f t="shared" si="14"/>
        <v>0</v>
      </c>
      <c r="AY14" s="571"/>
      <c r="AZ14" s="572"/>
      <c r="BA14" s="572"/>
      <c r="BB14" s="572"/>
      <c r="BC14" s="572"/>
      <c r="BD14" s="572"/>
      <c r="BE14" s="572"/>
      <c r="BF14" s="572"/>
      <c r="BG14" s="572"/>
      <c r="BH14" s="572"/>
      <c r="BI14" s="572"/>
      <c r="BJ14" s="572"/>
      <c r="BK14" s="572"/>
      <c r="BL14" s="572"/>
      <c r="BM14" s="572"/>
      <c r="BN14" s="572"/>
      <c r="BO14" s="572"/>
      <c r="BP14" s="572"/>
      <c r="BQ14" s="572"/>
      <c r="BR14" s="572"/>
      <c r="BS14" s="572"/>
      <c r="BT14" s="572"/>
      <c r="BU14" s="572"/>
      <c r="BV14" s="572"/>
      <c r="BW14" s="572"/>
      <c r="BX14" s="572"/>
      <c r="BY14" s="572"/>
      <c r="BZ14" s="572"/>
    </row>
    <row r="15" spans="1:78" ht="47.45" customHeight="1" thickBot="1" x14ac:dyDescent="0.3">
      <c r="A15" s="567">
        <v>13</v>
      </c>
      <c r="B15" s="40" t="s">
        <v>372</v>
      </c>
      <c r="C15" s="442">
        <v>4</v>
      </c>
      <c r="D15" s="443">
        <v>6</v>
      </c>
      <c r="E15" s="327">
        <f t="shared" si="30"/>
        <v>10</v>
      </c>
      <c r="F15" s="315">
        <f t="shared" si="27"/>
        <v>0</v>
      </c>
      <c r="G15" s="317">
        <f t="shared" si="28"/>
        <v>10</v>
      </c>
      <c r="H15" s="255">
        <f t="shared" si="29"/>
        <v>0</v>
      </c>
      <c r="I15" s="251">
        <f t="shared" si="22"/>
        <v>10</v>
      </c>
      <c r="J15" s="308">
        <f t="shared" si="23"/>
        <v>10</v>
      </c>
      <c r="K15" s="117">
        <v>0</v>
      </c>
      <c r="L15" s="26">
        <v>0</v>
      </c>
      <c r="M15" s="79">
        <f t="shared" ref="M15:M30" si="34">K15-L15</f>
        <v>0</v>
      </c>
      <c r="N15" s="42">
        <v>0</v>
      </c>
      <c r="O15" s="232">
        <f t="shared" si="24"/>
        <v>0</v>
      </c>
      <c r="P15" s="9">
        <v>0</v>
      </c>
      <c r="Q15" s="15">
        <v>0</v>
      </c>
      <c r="R15" s="79">
        <f t="shared" ref="R15:R30" si="35">P15-Q15</f>
        <v>0</v>
      </c>
      <c r="S15" s="43">
        <v>0</v>
      </c>
      <c r="T15" s="233">
        <f t="shared" si="2"/>
        <v>0</v>
      </c>
      <c r="U15" s="9">
        <v>10</v>
      </c>
      <c r="V15" s="11">
        <v>0</v>
      </c>
      <c r="W15" s="79">
        <f t="shared" si="31"/>
        <v>10</v>
      </c>
      <c r="X15" s="42">
        <v>0</v>
      </c>
      <c r="Y15" s="232">
        <f t="shared" si="4"/>
        <v>10</v>
      </c>
      <c r="Z15" s="9">
        <v>0</v>
      </c>
      <c r="AA15" s="13">
        <v>0</v>
      </c>
      <c r="AB15" s="79">
        <f t="shared" si="5"/>
        <v>0</v>
      </c>
      <c r="AC15" s="42">
        <v>0</v>
      </c>
      <c r="AD15" s="232">
        <f t="shared" si="6"/>
        <v>0</v>
      </c>
      <c r="AE15" s="9">
        <v>0</v>
      </c>
      <c r="AF15" s="13">
        <v>0</v>
      </c>
      <c r="AG15" s="79">
        <f t="shared" si="7"/>
        <v>0</v>
      </c>
      <c r="AH15" s="42">
        <v>0</v>
      </c>
      <c r="AI15" s="232">
        <f t="shared" si="8"/>
        <v>0</v>
      </c>
      <c r="AJ15" s="9">
        <v>0</v>
      </c>
      <c r="AK15" s="13">
        <v>0</v>
      </c>
      <c r="AL15" s="79">
        <f t="shared" si="32"/>
        <v>0</v>
      </c>
      <c r="AM15" s="42">
        <v>0</v>
      </c>
      <c r="AN15" s="232">
        <f t="shared" si="10"/>
        <v>0</v>
      </c>
      <c r="AO15" s="9">
        <v>0</v>
      </c>
      <c r="AP15" s="13">
        <v>0</v>
      </c>
      <c r="AQ15" s="79">
        <f t="shared" si="33"/>
        <v>0</v>
      </c>
      <c r="AR15" s="42">
        <v>0</v>
      </c>
      <c r="AS15" s="232">
        <f t="shared" si="12"/>
        <v>0</v>
      </c>
      <c r="AT15" s="9">
        <v>0</v>
      </c>
      <c r="AU15" s="13">
        <v>0</v>
      </c>
      <c r="AV15" s="79">
        <f t="shared" si="13"/>
        <v>0</v>
      </c>
      <c r="AW15" s="50">
        <v>0</v>
      </c>
      <c r="AX15" s="234">
        <f t="shared" si="14"/>
        <v>0</v>
      </c>
      <c r="AY15" s="571"/>
      <c r="AZ15" s="572"/>
      <c r="BA15" s="572"/>
      <c r="BB15" s="572"/>
      <c r="BC15" s="572"/>
      <c r="BD15" s="572"/>
      <c r="BE15" s="572"/>
      <c r="BF15" s="572"/>
      <c r="BG15" s="572"/>
      <c r="BH15" s="572"/>
      <c r="BI15" s="572"/>
      <c r="BJ15" s="572"/>
      <c r="BK15" s="572"/>
      <c r="BL15" s="572"/>
      <c r="BM15" s="572"/>
      <c r="BN15" s="572"/>
      <c r="BO15" s="572"/>
      <c r="BP15" s="572"/>
      <c r="BQ15" s="572"/>
      <c r="BR15" s="572"/>
      <c r="BS15" s="572"/>
      <c r="BT15" s="572"/>
      <c r="BU15" s="572"/>
      <c r="BV15" s="572"/>
      <c r="BW15" s="572"/>
      <c r="BX15" s="572"/>
      <c r="BY15" s="572"/>
      <c r="BZ15" s="572"/>
    </row>
    <row r="16" spans="1:78" ht="47.45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30"/>
        <v>56</v>
      </c>
      <c r="F16" s="315">
        <f t="shared" si="27"/>
        <v>28</v>
      </c>
      <c r="G16" s="317">
        <f t="shared" si="28"/>
        <v>28</v>
      </c>
      <c r="H16" s="255">
        <f t="shared" si="29"/>
        <v>0</v>
      </c>
      <c r="I16" s="251">
        <f t="shared" si="22"/>
        <v>56</v>
      </c>
      <c r="J16" s="308">
        <f t="shared" si="23"/>
        <v>28</v>
      </c>
      <c r="K16" s="9">
        <v>0</v>
      </c>
      <c r="L16" s="13">
        <v>1</v>
      </c>
      <c r="M16" s="79">
        <f t="shared" si="34"/>
        <v>-1</v>
      </c>
      <c r="N16" s="42">
        <v>0</v>
      </c>
      <c r="O16" s="232">
        <f t="shared" si="24"/>
        <v>0</v>
      </c>
      <c r="P16" s="9">
        <v>0</v>
      </c>
      <c r="Q16" s="15">
        <v>1</v>
      </c>
      <c r="R16" s="79">
        <f t="shared" si="35"/>
        <v>-1</v>
      </c>
      <c r="S16" s="43">
        <v>0</v>
      </c>
      <c r="T16" s="233">
        <f t="shared" si="2"/>
        <v>0</v>
      </c>
      <c r="U16" s="9">
        <v>28</v>
      </c>
      <c r="V16" s="11">
        <v>8</v>
      </c>
      <c r="W16" s="79">
        <f t="shared" si="31"/>
        <v>20</v>
      </c>
      <c r="X16" s="42">
        <v>0</v>
      </c>
      <c r="Y16" s="232">
        <f t="shared" si="4"/>
        <v>28</v>
      </c>
      <c r="Z16" s="9">
        <v>28</v>
      </c>
      <c r="AA16" s="13">
        <v>4</v>
      </c>
      <c r="AB16" s="79">
        <f t="shared" si="5"/>
        <v>24</v>
      </c>
      <c r="AC16" s="42">
        <v>0</v>
      </c>
      <c r="AD16" s="232">
        <f t="shared" si="6"/>
        <v>28</v>
      </c>
      <c r="AE16" s="9">
        <v>0</v>
      </c>
      <c r="AF16" s="13">
        <v>5</v>
      </c>
      <c r="AG16" s="79">
        <f t="shared" si="7"/>
        <v>-5</v>
      </c>
      <c r="AH16" s="42">
        <v>0</v>
      </c>
      <c r="AI16" s="232">
        <f t="shared" si="8"/>
        <v>0</v>
      </c>
      <c r="AJ16" s="9">
        <v>0</v>
      </c>
      <c r="AK16" s="13">
        <v>5</v>
      </c>
      <c r="AL16" s="79">
        <f t="shared" si="32"/>
        <v>-5</v>
      </c>
      <c r="AM16" s="42">
        <v>0</v>
      </c>
      <c r="AN16" s="232">
        <f t="shared" si="10"/>
        <v>0</v>
      </c>
      <c r="AO16" s="9">
        <v>0</v>
      </c>
      <c r="AP16" s="13">
        <v>2</v>
      </c>
      <c r="AQ16" s="79">
        <f t="shared" si="33"/>
        <v>-2</v>
      </c>
      <c r="AR16" s="42">
        <v>0</v>
      </c>
      <c r="AS16" s="232">
        <f t="shared" si="12"/>
        <v>0</v>
      </c>
      <c r="AT16" s="9">
        <v>0</v>
      </c>
      <c r="AU16" s="13">
        <v>2</v>
      </c>
      <c r="AV16" s="79">
        <f t="shared" si="13"/>
        <v>-2</v>
      </c>
      <c r="AW16" s="50">
        <v>0</v>
      </c>
      <c r="AX16" s="234">
        <f t="shared" si="14"/>
        <v>0</v>
      </c>
      <c r="AY16" s="571"/>
      <c r="AZ16" s="572"/>
      <c r="BA16" s="572"/>
      <c r="BB16" s="572"/>
      <c r="BC16" s="572"/>
      <c r="BD16" s="572"/>
      <c r="BE16" s="572"/>
      <c r="BF16" s="572"/>
      <c r="BG16" s="572"/>
      <c r="BH16" s="572"/>
      <c r="BI16" s="572"/>
      <c r="BJ16" s="572"/>
      <c r="BK16" s="572"/>
      <c r="BL16" s="572"/>
      <c r="BM16" s="572"/>
      <c r="BN16" s="572"/>
      <c r="BO16" s="572"/>
      <c r="BP16" s="572"/>
      <c r="BQ16" s="572"/>
      <c r="BR16" s="572"/>
      <c r="BS16" s="572"/>
      <c r="BT16" s="572"/>
      <c r="BU16" s="572"/>
      <c r="BV16" s="572"/>
      <c r="BW16" s="572"/>
      <c r="BX16" s="572"/>
      <c r="BY16" s="572"/>
      <c r="BZ16" s="572"/>
    </row>
    <row r="17" spans="1:78" ht="47.45" customHeight="1" thickBot="1" x14ac:dyDescent="0.3">
      <c r="A17" s="567">
        <v>15</v>
      </c>
      <c r="B17" s="40" t="s">
        <v>42</v>
      </c>
      <c r="C17" s="26">
        <v>8</v>
      </c>
      <c r="D17" s="26">
        <v>20</v>
      </c>
      <c r="E17" s="327">
        <f t="shared" si="30"/>
        <v>38</v>
      </c>
      <c r="F17" s="315">
        <f t="shared" si="27"/>
        <v>147</v>
      </c>
      <c r="G17" s="317">
        <f t="shared" si="28"/>
        <v>-109</v>
      </c>
      <c r="H17" s="255">
        <f t="shared" si="29"/>
        <v>109</v>
      </c>
      <c r="I17" s="251">
        <f t="shared" si="22"/>
        <v>147</v>
      </c>
      <c r="J17" s="308">
        <f t="shared" si="23"/>
        <v>0</v>
      </c>
      <c r="K17" s="117">
        <v>0</v>
      </c>
      <c r="L17" s="13">
        <v>3</v>
      </c>
      <c r="M17" s="79">
        <f t="shared" si="34"/>
        <v>-3</v>
      </c>
      <c r="N17" s="180">
        <v>3</v>
      </c>
      <c r="O17" s="232">
        <f t="shared" si="24"/>
        <v>3</v>
      </c>
      <c r="P17" s="9">
        <v>0</v>
      </c>
      <c r="Q17" s="15">
        <v>3</v>
      </c>
      <c r="R17" s="79">
        <f t="shared" si="35"/>
        <v>-3</v>
      </c>
      <c r="S17" s="181">
        <v>3</v>
      </c>
      <c r="T17" s="233">
        <f t="shared" si="2"/>
        <v>3</v>
      </c>
      <c r="U17" s="9">
        <v>23</v>
      </c>
      <c r="V17" s="11">
        <v>43</v>
      </c>
      <c r="W17" s="79">
        <f t="shared" si="31"/>
        <v>-20</v>
      </c>
      <c r="X17" s="180">
        <v>20</v>
      </c>
      <c r="Y17" s="232">
        <f t="shared" si="4"/>
        <v>43</v>
      </c>
      <c r="Z17" s="9">
        <v>0</v>
      </c>
      <c r="AA17" s="13">
        <v>12</v>
      </c>
      <c r="AB17" s="79">
        <f t="shared" si="5"/>
        <v>-12</v>
      </c>
      <c r="AC17" s="180">
        <v>12</v>
      </c>
      <c r="AD17" s="232">
        <f t="shared" si="6"/>
        <v>12</v>
      </c>
      <c r="AE17" s="9">
        <v>0</v>
      </c>
      <c r="AF17" s="13">
        <v>51</v>
      </c>
      <c r="AG17" s="79">
        <f t="shared" si="7"/>
        <v>-51</v>
      </c>
      <c r="AH17" s="180">
        <v>51</v>
      </c>
      <c r="AI17" s="232">
        <f t="shared" si="8"/>
        <v>51</v>
      </c>
      <c r="AJ17" s="9">
        <v>15</v>
      </c>
      <c r="AK17" s="13">
        <v>26</v>
      </c>
      <c r="AL17" s="79">
        <f t="shared" si="32"/>
        <v>-11</v>
      </c>
      <c r="AM17" s="180">
        <v>11</v>
      </c>
      <c r="AN17" s="232">
        <f t="shared" si="10"/>
        <v>26</v>
      </c>
      <c r="AO17" s="9">
        <v>0</v>
      </c>
      <c r="AP17" s="13">
        <v>5</v>
      </c>
      <c r="AQ17" s="79">
        <f t="shared" si="33"/>
        <v>-5</v>
      </c>
      <c r="AR17" s="180">
        <v>5</v>
      </c>
      <c r="AS17" s="232">
        <f t="shared" si="12"/>
        <v>5</v>
      </c>
      <c r="AT17" s="9">
        <v>0</v>
      </c>
      <c r="AU17" s="13">
        <v>4</v>
      </c>
      <c r="AV17" s="79">
        <f t="shared" si="13"/>
        <v>-4</v>
      </c>
      <c r="AW17" s="180">
        <v>4</v>
      </c>
      <c r="AX17" s="234">
        <f t="shared" si="14"/>
        <v>4</v>
      </c>
      <c r="AY17" s="573"/>
      <c r="AZ17" s="572"/>
      <c r="BA17" s="572"/>
      <c r="BB17" s="572"/>
      <c r="BC17" s="572"/>
      <c r="BD17" s="572"/>
      <c r="BE17" s="572"/>
      <c r="BF17" s="572"/>
      <c r="BG17" s="572"/>
      <c r="BH17" s="572"/>
      <c r="BI17" s="572"/>
      <c r="BJ17" s="572"/>
      <c r="BK17" s="572"/>
      <c r="BL17" s="572"/>
      <c r="BM17" s="572"/>
      <c r="BN17" s="572"/>
      <c r="BO17" s="572"/>
      <c r="BP17" s="572"/>
      <c r="BQ17" s="572"/>
      <c r="BR17" s="572"/>
      <c r="BS17" s="572"/>
      <c r="BT17" s="572"/>
      <c r="BU17" s="572"/>
      <c r="BV17" s="572"/>
      <c r="BW17" s="572"/>
      <c r="BX17" s="572"/>
      <c r="BY17" s="572"/>
      <c r="BZ17" s="572"/>
    </row>
    <row r="18" spans="1:78" ht="76.900000000000006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30"/>
        <v>47</v>
      </c>
      <c r="F18" s="315">
        <f t="shared" si="27"/>
        <v>111</v>
      </c>
      <c r="G18" s="317">
        <f t="shared" si="28"/>
        <v>-64</v>
      </c>
      <c r="H18" s="255">
        <f t="shared" si="29"/>
        <v>64</v>
      </c>
      <c r="I18" s="251">
        <f t="shared" si="22"/>
        <v>111</v>
      </c>
      <c r="J18" s="308">
        <f t="shared" si="23"/>
        <v>0</v>
      </c>
      <c r="K18" s="124">
        <v>0</v>
      </c>
      <c r="L18" s="75">
        <v>2</v>
      </c>
      <c r="M18" s="79">
        <f t="shared" si="34"/>
        <v>-2</v>
      </c>
      <c r="N18" s="181">
        <v>2</v>
      </c>
      <c r="O18" s="233">
        <f t="shared" si="24"/>
        <v>2</v>
      </c>
      <c r="P18" s="124">
        <v>0</v>
      </c>
      <c r="Q18" s="75">
        <v>3</v>
      </c>
      <c r="R18" s="79">
        <f t="shared" si="35"/>
        <v>-3</v>
      </c>
      <c r="S18" s="181">
        <v>3</v>
      </c>
      <c r="T18" s="233">
        <f t="shared" si="2"/>
        <v>3</v>
      </c>
      <c r="U18" s="124">
        <v>20</v>
      </c>
      <c r="V18" s="75">
        <v>37</v>
      </c>
      <c r="W18" s="79">
        <f t="shared" si="31"/>
        <v>-17</v>
      </c>
      <c r="X18" s="181">
        <v>17</v>
      </c>
      <c r="Y18" s="233">
        <f t="shared" si="4"/>
        <v>37</v>
      </c>
      <c r="Z18" s="124">
        <v>0</v>
      </c>
      <c r="AA18" s="75">
        <v>12</v>
      </c>
      <c r="AB18" s="79">
        <f t="shared" si="5"/>
        <v>-12</v>
      </c>
      <c r="AC18" s="181">
        <v>12</v>
      </c>
      <c r="AD18" s="233">
        <f t="shared" si="6"/>
        <v>12</v>
      </c>
      <c r="AE18" s="124">
        <v>12</v>
      </c>
      <c r="AF18" s="75">
        <v>28</v>
      </c>
      <c r="AG18" s="79">
        <f t="shared" si="7"/>
        <v>-16</v>
      </c>
      <c r="AH18" s="181">
        <v>16</v>
      </c>
      <c r="AI18" s="233">
        <f t="shared" si="8"/>
        <v>28</v>
      </c>
      <c r="AJ18" s="124">
        <v>15</v>
      </c>
      <c r="AK18" s="75">
        <v>20</v>
      </c>
      <c r="AL18" s="79">
        <f t="shared" si="32"/>
        <v>-5</v>
      </c>
      <c r="AM18" s="181">
        <v>5</v>
      </c>
      <c r="AN18" s="233">
        <f t="shared" si="10"/>
        <v>20</v>
      </c>
      <c r="AO18" s="124">
        <v>0</v>
      </c>
      <c r="AP18" s="75">
        <v>5</v>
      </c>
      <c r="AQ18" s="79">
        <f t="shared" si="33"/>
        <v>-5</v>
      </c>
      <c r="AR18" s="181">
        <v>5</v>
      </c>
      <c r="AS18" s="232">
        <f t="shared" si="12"/>
        <v>5</v>
      </c>
      <c r="AT18" s="9">
        <v>0</v>
      </c>
      <c r="AU18" s="75">
        <v>4</v>
      </c>
      <c r="AV18" s="79">
        <f t="shared" si="13"/>
        <v>-4</v>
      </c>
      <c r="AW18" s="181">
        <v>4</v>
      </c>
      <c r="AX18" s="234">
        <f t="shared" si="14"/>
        <v>4</v>
      </c>
      <c r="AY18" s="573"/>
      <c r="AZ18" s="572"/>
      <c r="BA18" s="572"/>
      <c r="BB18" s="572"/>
      <c r="BC18" s="572"/>
      <c r="BD18" s="572"/>
      <c r="BE18" s="572"/>
      <c r="BF18" s="572"/>
      <c r="BG18" s="572"/>
      <c r="BH18" s="572"/>
      <c r="BI18" s="572"/>
      <c r="BJ18" s="572"/>
      <c r="BK18" s="572"/>
      <c r="BL18" s="572"/>
      <c r="BM18" s="572"/>
      <c r="BN18" s="572"/>
      <c r="BO18" s="572"/>
      <c r="BP18" s="572"/>
      <c r="BQ18" s="572"/>
      <c r="BR18" s="572"/>
      <c r="BS18" s="572"/>
      <c r="BT18" s="572"/>
      <c r="BU18" s="572"/>
      <c r="BV18" s="572"/>
      <c r="BW18" s="572"/>
      <c r="BX18" s="572"/>
      <c r="BY18" s="572"/>
      <c r="BZ18" s="572"/>
    </row>
    <row r="19" spans="1:78" ht="47.45" customHeight="1" thickBot="1" x14ac:dyDescent="0.3">
      <c r="A19" s="567">
        <v>17</v>
      </c>
      <c r="B19" s="40" t="s">
        <v>44</v>
      </c>
      <c r="C19" s="26">
        <v>8</v>
      </c>
      <c r="D19" s="26">
        <v>30</v>
      </c>
      <c r="E19" s="327">
        <f t="shared" si="30"/>
        <v>28</v>
      </c>
      <c r="F19" s="315">
        <f t="shared" si="27"/>
        <v>365</v>
      </c>
      <c r="G19" s="317">
        <f t="shared" si="28"/>
        <v>-337</v>
      </c>
      <c r="H19" s="255">
        <f t="shared" si="29"/>
        <v>337</v>
      </c>
      <c r="I19" s="251">
        <f t="shared" si="22"/>
        <v>365</v>
      </c>
      <c r="J19" s="308">
        <f t="shared" si="23"/>
        <v>0</v>
      </c>
      <c r="K19" s="124">
        <v>0</v>
      </c>
      <c r="L19" s="75">
        <v>5</v>
      </c>
      <c r="M19" s="79">
        <f t="shared" si="34"/>
        <v>-5</v>
      </c>
      <c r="N19" s="181">
        <v>5</v>
      </c>
      <c r="O19" s="233">
        <f t="shared" si="24"/>
        <v>5</v>
      </c>
      <c r="P19" s="124">
        <v>0</v>
      </c>
      <c r="Q19" s="75">
        <v>12</v>
      </c>
      <c r="R19" s="79">
        <f t="shared" si="35"/>
        <v>-12</v>
      </c>
      <c r="S19" s="181">
        <v>12</v>
      </c>
      <c r="T19" s="233">
        <f t="shared" si="2"/>
        <v>12</v>
      </c>
      <c r="U19" s="124">
        <v>16</v>
      </c>
      <c r="V19" s="75">
        <v>51</v>
      </c>
      <c r="W19" s="79">
        <f t="shared" si="31"/>
        <v>-35</v>
      </c>
      <c r="X19" s="181">
        <v>35</v>
      </c>
      <c r="Y19" s="233">
        <f t="shared" si="4"/>
        <v>51</v>
      </c>
      <c r="Z19" s="124">
        <v>6</v>
      </c>
      <c r="AA19" s="75">
        <v>48</v>
      </c>
      <c r="AB19" s="79">
        <f t="shared" si="5"/>
        <v>-42</v>
      </c>
      <c r="AC19" s="181">
        <v>42</v>
      </c>
      <c r="AD19" s="233">
        <f t="shared" si="6"/>
        <v>48</v>
      </c>
      <c r="AE19" s="124">
        <v>0</v>
      </c>
      <c r="AF19" s="75">
        <v>130</v>
      </c>
      <c r="AG19" s="79">
        <f t="shared" si="7"/>
        <v>-130</v>
      </c>
      <c r="AH19" s="181">
        <v>130</v>
      </c>
      <c r="AI19" s="233">
        <f t="shared" si="8"/>
        <v>130</v>
      </c>
      <c r="AJ19" s="124">
        <v>6</v>
      </c>
      <c r="AK19" s="75">
        <v>85</v>
      </c>
      <c r="AL19" s="79">
        <f t="shared" si="32"/>
        <v>-79</v>
      </c>
      <c r="AM19" s="181">
        <v>79</v>
      </c>
      <c r="AN19" s="233">
        <f t="shared" si="10"/>
        <v>85</v>
      </c>
      <c r="AO19" s="124">
        <v>0</v>
      </c>
      <c r="AP19" s="75">
        <v>16</v>
      </c>
      <c r="AQ19" s="79">
        <f t="shared" si="33"/>
        <v>-16</v>
      </c>
      <c r="AR19" s="181">
        <v>16</v>
      </c>
      <c r="AS19" s="232">
        <f t="shared" si="12"/>
        <v>16</v>
      </c>
      <c r="AT19" s="9">
        <v>0</v>
      </c>
      <c r="AU19" s="75">
        <v>18</v>
      </c>
      <c r="AV19" s="79">
        <f t="shared" si="13"/>
        <v>-18</v>
      </c>
      <c r="AW19" s="181">
        <v>18</v>
      </c>
      <c r="AX19" s="234">
        <f t="shared" si="14"/>
        <v>18</v>
      </c>
      <c r="AY19" s="573"/>
      <c r="AZ19" s="572"/>
      <c r="BA19" s="572"/>
      <c r="BB19" s="572"/>
      <c r="BC19" s="572"/>
      <c r="BD19" s="572"/>
      <c r="BE19" s="572"/>
      <c r="BF19" s="572"/>
      <c r="BG19" s="572"/>
      <c r="BH19" s="572"/>
      <c r="BI19" s="572"/>
      <c r="BJ19" s="572"/>
      <c r="BK19" s="572"/>
      <c r="BL19" s="572"/>
      <c r="BM19" s="572"/>
      <c r="BN19" s="572"/>
      <c r="BO19" s="572"/>
      <c r="BP19" s="572"/>
      <c r="BQ19" s="572"/>
      <c r="BR19" s="572"/>
      <c r="BS19" s="572"/>
      <c r="BT19" s="572"/>
      <c r="BU19" s="572"/>
      <c r="BV19" s="572"/>
      <c r="BW19" s="572"/>
      <c r="BX19" s="572"/>
      <c r="BY19" s="572"/>
      <c r="BZ19" s="572"/>
    </row>
    <row r="20" spans="1:78" ht="47.45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30"/>
        <v>20</v>
      </c>
      <c r="F20" s="315">
        <f t="shared" si="27"/>
        <v>53</v>
      </c>
      <c r="G20" s="317">
        <f t="shared" si="28"/>
        <v>-33</v>
      </c>
      <c r="H20" s="255">
        <f t="shared" si="29"/>
        <v>33</v>
      </c>
      <c r="I20" s="251">
        <f t="shared" si="22"/>
        <v>53</v>
      </c>
      <c r="J20" s="308">
        <f t="shared" si="23"/>
        <v>0</v>
      </c>
      <c r="K20" s="464">
        <v>0</v>
      </c>
      <c r="L20" s="557">
        <v>1</v>
      </c>
      <c r="M20" s="79">
        <f t="shared" si="34"/>
        <v>-1</v>
      </c>
      <c r="N20" s="181">
        <v>14</v>
      </c>
      <c r="O20" s="233">
        <f t="shared" si="24"/>
        <v>14</v>
      </c>
      <c r="P20" s="464">
        <v>0</v>
      </c>
      <c r="Q20" s="479">
        <v>2</v>
      </c>
      <c r="R20" s="79">
        <f t="shared" si="35"/>
        <v>-2</v>
      </c>
      <c r="S20" s="43">
        <v>0</v>
      </c>
      <c r="T20" s="233">
        <f t="shared" si="2"/>
        <v>0</v>
      </c>
      <c r="U20" s="464">
        <v>8</v>
      </c>
      <c r="V20" s="479">
        <v>15</v>
      </c>
      <c r="W20" s="79">
        <f t="shared" si="31"/>
        <v>-7</v>
      </c>
      <c r="X20" s="43">
        <v>15</v>
      </c>
      <c r="Y20" s="233">
        <f t="shared" si="4"/>
        <v>23</v>
      </c>
      <c r="Z20" s="464">
        <v>0</v>
      </c>
      <c r="AA20" s="479">
        <v>5</v>
      </c>
      <c r="AB20" s="79">
        <f t="shared" si="5"/>
        <v>-5</v>
      </c>
      <c r="AC20" s="43">
        <v>0</v>
      </c>
      <c r="AD20" s="233">
        <f t="shared" si="6"/>
        <v>0</v>
      </c>
      <c r="AE20" s="464">
        <v>0</v>
      </c>
      <c r="AF20" s="479">
        <v>10</v>
      </c>
      <c r="AG20" s="79">
        <f t="shared" si="7"/>
        <v>-10</v>
      </c>
      <c r="AH20" s="43">
        <v>0</v>
      </c>
      <c r="AI20" s="233">
        <f t="shared" si="8"/>
        <v>0</v>
      </c>
      <c r="AJ20" s="464">
        <v>12</v>
      </c>
      <c r="AK20" s="479">
        <v>16</v>
      </c>
      <c r="AL20" s="79">
        <f t="shared" si="32"/>
        <v>-4</v>
      </c>
      <c r="AM20" s="43">
        <v>4</v>
      </c>
      <c r="AN20" s="233">
        <f t="shared" si="10"/>
        <v>16</v>
      </c>
      <c r="AO20" s="464">
        <v>0</v>
      </c>
      <c r="AP20" s="479">
        <v>2</v>
      </c>
      <c r="AQ20" s="79">
        <f t="shared" si="33"/>
        <v>-2</v>
      </c>
      <c r="AR20" s="43">
        <v>0</v>
      </c>
      <c r="AS20" s="232">
        <f t="shared" si="12"/>
        <v>0</v>
      </c>
      <c r="AT20" s="9">
        <v>0</v>
      </c>
      <c r="AU20" s="479">
        <v>2</v>
      </c>
      <c r="AV20" s="79">
        <f t="shared" si="13"/>
        <v>-2</v>
      </c>
      <c r="AW20" s="43">
        <v>0</v>
      </c>
      <c r="AX20" s="234">
        <f t="shared" si="14"/>
        <v>0</v>
      </c>
      <c r="AY20" s="573"/>
      <c r="AZ20" s="572"/>
      <c r="BA20" s="572"/>
      <c r="BB20" s="572"/>
      <c r="BC20" s="572"/>
      <c r="BD20" s="572"/>
      <c r="BE20" s="572"/>
      <c r="BF20" s="572"/>
      <c r="BG20" s="572"/>
      <c r="BH20" s="572"/>
      <c r="BI20" s="572"/>
      <c r="BJ20" s="572"/>
      <c r="BK20" s="572"/>
      <c r="BL20" s="572"/>
      <c r="BM20" s="572"/>
      <c r="BN20" s="572"/>
      <c r="BO20" s="572"/>
      <c r="BP20" s="572"/>
      <c r="BQ20" s="572"/>
      <c r="BR20" s="572"/>
      <c r="BS20" s="572"/>
      <c r="BT20" s="572"/>
      <c r="BU20" s="572"/>
      <c r="BV20" s="572"/>
      <c r="BW20" s="572"/>
      <c r="BX20" s="572"/>
      <c r="BY20" s="572"/>
      <c r="BZ20" s="572"/>
    </row>
    <row r="21" spans="1:78" ht="47.45" customHeight="1" thickBot="1" x14ac:dyDescent="0.3">
      <c r="A21" s="567">
        <v>19</v>
      </c>
      <c r="B21" s="40" t="s">
        <v>46</v>
      </c>
      <c r="C21" s="358">
        <v>8</v>
      </c>
      <c r="D21" s="358">
        <v>30</v>
      </c>
      <c r="E21" s="327">
        <f t="shared" si="30"/>
        <v>0</v>
      </c>
      <c r="F21" s="315">
        <f t="shared" si="27"/>
        <v>26</v>
      </c>
      <c r="G21" s="317">
        <f t="shared" si="28"/>
        <v>-26</v>
      </c>
      <c r="H21" s="255">
        <f t="shared" si="29"/>
        <v>26</v>
      </c>
      <c r="I21" s="251">
        <f t="shared" si="22"/>
        <v>26</v>
      </c>
      <c r="J21" s="308">
        <f t="shared" si="23"/>
        <v>0</v>
      </c>
      <c r="K21" s="464">
        <v>0</v>
      </c>
      <c r="L21" s="479">
        <v>1</v>
      </c>
      <c r="M21" s="81">
        <f t="shared" si="34"/>
        <v>-1</v>
      </c>
      <c r="N21" s="182">
        <v>1</v>
      </c>
      <c r="O21" s="234">
        <f t="shared" si="24"/>
        <v>1</v>
      </c>
      <c r="P21" s="464">
        <v>0</v>
      </c>
      <c r="Q21" s="479">
        <v>1</v>
      </c>
      <c r="R21" s="81">
        <f t="shared" si="35"/>
        <v>-1</v>
      </c>
      <c r="S21" s="182">
        <v>1</v>
      </c>
      <c r="T21" s="234">
        <f t="shared" si="2"/>
        <v>1</v>
      </c>
      <c r="U21" s="464">
        <v>0</v>
      </c>
      <c r="V21" s="479">
        <v>7</v>
      </c>
      <c r="W21" s="81">
        <f t="shared" si="31"/>
        <v>-7</v>
      </c>
      <c r="X21" s="182">
        <v>7</v>
      </c>
      <c r="Y21" s="234">
        <f t="shared" si="4"/>
        <v>7</v>
      </c>
      <c r="Z21" s="464">
        <v>0</v>
      </c>
      <c r="AA21" s="479">
        <v>1</v>
      </c>
      <c r="AB21" s="81">
        <f t="shared" si="5"/>
        <v>-1</v>
      </c>
      <c r="AC21" s="182">
        <v>1</v>
      </c>
      <c r="AD21" s="234">
        <f t="shared" si="6"/>
        <v>1</v>
      </c>
      <c r="AE21" s="464">
        <v>0</v>
      </c>
      <c r="AF21" s="479">
        <v>6</v>
      </c>
      <c r="AG21" s="81">
        <f t="shared" si="7"/>
        <v>-6</v>
      </c>
      <c r="AH21" s="182">
        <v>6</v>
      </c>
      <c r="AI21" s="234">
        <f t="shared" si="8"/>
        <v>6</v>
      </c>
      <c r="AJ21" s="464">
        <v>0</v>
      </c>
      <c r="AK21" s="479">
        <v>6</v>
      </c>
      <c r="AL21" s="81">
        <f t="shared" si="32"/>
        <v>-6</v>
      </c>
      <c r="AM21" s="182">
        <v>6</v>
      </c>
      <c r="AN21" s="234">
        <f t="shared" si="10"/>
        <v>6</v>
      </c>
      <c r="AO21" s="464">
        <v>0</v>
      </c>
      <c r="AP21" s="479">
        <v>2</v>
      </c>
      <c r="AQ21" s="81">
        <f t="shared" si="33"/>
        <v>-2</v>
      </c>
      <c r="AR21" s="182">
        <v>2</v>
      </c>
      <c r="AS21" s="232">
        <f t="shared" si="12"/>
        <v>2</v>
      </c>
      <c r="AT21" s="9">
        <v>0</v>
      </c>
      <c r="AU21" s="479">
        <v>2</v>
      </c>
      <c r="AV21" s="81">
        <f t="shared" si="13"/>
        <v>-2</v>
      </c>
      <c r="AW21" s="182">
        <v>2</v>
      </c>
      <c r="AX21" s="234">
        <f t="shared" si="14"/>
        <v>2</v>
      </c>
      <c r="AY21" s="573"/>
      <c r="AZ21" s="572"/>
      <c r="BA21" s="572"/>
      <c r="BB21" s="572"/>
      <c r="BC21" s="572"/>
      <c r="BD21" s="572"/>
      <c r="BE21" s="572"/>
      <c r="BF21" s="572"/>
      <c r="BG21" s="572"/>
      <c r="BH21" s="572"/>
      <c r="BI21" s="572"/>
      <c r="BJ21" s="572"/>
      <c r="BK21" s="572"/>
      <c r="BL21" s="572"/>
      <c r="BM21" s="572"/>
      <c r="BN21" s="572"/>
      <c r="BO21" s="572"/>
      <c r="BP21" s="572"/>
      <c r="BQ21" s="572"/>
      <c r="BR21" s="572"/>
      <c r="BS21" s="572"/>
      <c r="BT21" s="572"/>
      <c r="BU21" s="572"/>
      <c r="BV21" s="572"/>
      <c r="BW21" s="572"/>
      <c r="BX21" s="572"/>
      <c r="BY21" s="572"/>
      <c r="BZ21" s="572"/>
    </row>
    <row r="22" spans="1:78" ht="47.45" customHeight="1" x14ac:dyDescent="0.25">
      <c r="A22" s="9">
        <v>20</v>
      </c>
      <c r="B22" s="54" t="s">
        <v>47</v>
      </c>
      <c r="C22" s="479">
        <v>15</v>
      </c>
      <c r="D22" s="480">
        <v>120</v>
      </c>
      <c r="E22" s="327">
        <f t="shared" si="30"/>
        <v>143</v>
      </c>
      <c r="F22" s="315">
        <f t="shared" si="27"/>
        <v>177</v>
      </c>
      <c r="G22" s="317">
        <f t="shared" si="28"/>
        <v>-34</v>
      </c>
      <c r="H22" s="255">
        <f t="shared" si="29"/>
        <v>34</v>
      </c>
      <c r="I22" s="251">
        <f t="shared" si="22"/>
        <v>177</v>
      </c>
      <c r="J22" s="308">
        <f t="shared" si="23"/>
        <v>0</v>
      </c>
      <c r="K22" s="574">
        <v>30</v>
      </c>
      <c r="L22" s="558">
        <v>8</v>
      </c>
      <c r="M22" s="81">
        <f t="shared" si="34"/>
        <v>22</v>
      </c>
      <c r="N22" s="182">
        <v>0</v>
      </c>
      <c r="O22" s="234">
        <f t="shared" si="24"/>
        <v>30</v>
      </c>
      <c r="P22" s="464">
        <v>15</v>
      </c>
      <c r="Q22" s="479">
        <v>5</v>
      </c>
      <c r="R22" s="81">
        <f t="shared" si="35"/>
        <v>10</v>
      </c>
      <c r="S22" s="182">
        <v>0</v>
      </c>
      <c r="T22" s="234">
        <f t="shared" si="2"/>
        <v>15</v>
      </c>
      <c r="U22" s="464">
        <v>30</v>
      </c>
      <c r="V22" s="479">
        <v>56</v>
      </c>
      <c r="W22" s="81">
        <f t="shared" si="31"/>
        <v>-26</v>
      </c>
      <c r="X22" s="50">
        <v>0</v>
      </c>
      <c r="Y22" s="234">
        <f t="shared" si="4"/>
        <v>30</v>
      </c>
      <c r="Z22" s="464">
        <v>0</v>
      </c>
      <c r="AA22" s="479">
        <v>23</v>
      </c>
      <c r="AB22" s="81">
        <f t="shared" si="5"/>
        <v>-23</v>
      </c>
      <c r="AC22" s="182">
        <v>15</v>
      </c>
      <c r="AD22" s="234">
        <f t="shared" si="6"/>
        <v>15</v>
      </c>
      <c r="AE22" s="464">
        <v>0</v>
      </c>
      <c r="AF22" s="479">
        <v>26</v>
      </c>
      <c r="AG22" s="81">
        <f t="shared" si="7"/>
        <v>-26</v>
      </c>
      <c r="AH22" s="50">
        <v>0</v>
      </c>
      <c r="AI22" s="234">
        <f t="shared" si="8"/>
        <v>0</v>
      </c>
      <c r="AJ22" s="464">
        <v>28</v>
      </c>
      <c r="AK22" s="479">
        <v>47</v>
      </c>
      <c r="AL22" s="81">
        <f t="shared" si="32"/>
        <v>-19</v>
      </c>
      <c r="AM22" s="50">
        <v>19</v>
      </c>
      <c r="AN22" s="234">
        <f t="shared" si="10"/>
        <v>47</v>
      </c>
      <c r="AO22" s="464">
        <v>40</v>
      </c>
      <c r="AP22" s="479">
        <v>8</v>
      </c>
      <c r="AQ22" s="81">
        <f t="shared" si="33"/>
        <v>32</v>
      </c>
      <c r="AR22" s="50">
        <v>0</v>
      </c>
      <c r="AS22" s="232">
        <f t="shared" si="12"/>
        <v>40</v>
      </c>
      <c r="AT22" s="9">
        <v>0</v>
      </c>
      <c r="AU22" s="479">
        <v>4</v>
      </c>
      <c r="AV22" s="81">
        <f t="shared" si="13"/>
        <v>-4</v>
      </c>
      <c r="AW22" s="50">
        <v>0</v>
      </c>
      <c r="AX22" s="234">
        <f t="shared" si="14"/>
        <v>0</v>
      </c>
      <c r="AY22" s="573"/>
      <c r="AZ22" s="572"/>
      <c r="BA22" s="572"/>
      <c r="BB22" s="572"/>
      <c r="BC22" s="572"/>
      <c r="BD22" s="572"/>
      <c r="BE22" s="572"/>
      <c r="BF22" s="572"/>
      <c r="BG22" s="572"/>
      <c r="BH22" s="572"/>
      <c r="BI22" s="572"/>
      <c r="BJ22" s="572"/>
      <c r="BK22" s="572"/>
      <c r="BL22" s="572"/>
      <c r="BM22" s="572"/>
      <c r="BN22" s="572"/>
      <c r="BO22" s="572"/>
      <c r="BP22" s="572"/>
      <c r="BQ22" s="572"/>
      <c r="BR22" s="572"/>
      <c r="BS22" s="572"/>
      <c r="BT22" s="572"/>
      <c r="BU22" s="572"/>
      <c r="BV22" s="572"/>
      <c r="BW22" s="572"/>
      <c r="BX22" s="572"/>
      <c r="BY22" s="572"/>
      <c r="BZ22" s="572"/>
    </row>
    <row r="23" spans="1:78" ht="120" customHeight="1" thickBot="1" x14ac:dyDescent="0.3">
      <c r="A23" s="567">
        <v>21</v>
      </c>
      <c r="B23" s="40" t="s">
        <v>48</v>
      </c>
      <c r="C23" s="479">
        <v>6</v>
      </c>
      <c r="D23" s="480">
        <v>9</v>
      </c>
      <c r="E23" s="327">
        <f t="shared" si="30"/>
        <v>0</v>
      </c>
      <c r="F23" s="315">
        <f t="shared" si="27"/>
        <v>11</v>
      </c>
      <c r="G23" s="317">
        <f t="shared" si="28"/>
        <v>-11</v>
      </c>
      <c r="H23" s="255">
        <f t="shared" si="29"/>
        <v>11</v>
      </c>
      <c r="I23" s="251">
        <f t="shared" si="22"/>
        <v>11</v>
      </c>
      <c r="J23" s="308">
        <f t="shared" si="23"/>
        <v>0</v>
      </c>
      <c r="K23" s="464">
        <v>0</v>
      </c>
      <c r="L23" s="479">
        <v>1</v>
      </c>
      <c r="M23" s="81">
        <f t="shared" si="34"/>
        <v>-1</v>
      </c>
      <c r="N23" s="182">
        <v>1</v>
      </c>
      <c r="O23" s="234">
        <f t="shared" si="24"/>
        <v>1</v>
      </c>
      <c r="P23" s="464">
        <v>0</v>
      </c>
      <c r="Q23" s="479">
        <v>1</v>
      </c>
      <c r="R23" s="81">
        <f t="shared" si="35"/>
        <v>-1</v>
      </c>
      <c r="S23" s="182">
        <v>1</v>
      </c>
      <c r="T23" s="234">
        <f t="shared" si="2"/>
        <v>1</v>
      </c>
      <c r="U23" s="464">
        <v>0</v>
      </c>
      <c r="V23" s="479">
        <v>2</v>
      </c>
      <c r="W23" s="81">
        <f t="shared" si="31"/>
        <v>-2</v>
      </c>
      <c r="X23" s="182">
        <v>2</v>
      </c>
      <c r="Y23" s="234">
        <f t="shared" si="4"/>
        <v>2</v>
      </c>
      <c r="Z23" s="464">
        <v>0</v>
      </c>
      <c r="AA23" s="479">
        <v>1</v>
      </c>
      <c r="AB23" s="81">
        <f t="shared" si="5"/>
        <v>-1</v>
      </c>
      <c r="AC23" s="182">
        <v>1</v>
      </c>
      <c r="AD23" s="234">
        <f t="shared" si="6"/>
        <v>1</v>
      </c>
      <c r="AE23" s="464">
        <v>0</v>
      </c>
      <c r="AF23" s="479">
        <v>2</v>
      </c>
      <c r="AG23" s="81">
        <f t="shared" si="7"/>
        <v>-2</v>
      </c>
      <c r="AH23" s="182">
        <v>2</v>
      </c>
      <c r="AI23" s="234">
        <f t="shared" si="8"/>
        <v>2</v>
      </c>
      <c r="AJ23" s="464">
        <v>0</v>
      </c>
      <c r="AK23" s="479">
        <v>2</v>
      </c>
      <c r="AL23" s="81">
        <f t="shared" si="32"/>
        <v>-2</v>
      </c>
      <c r="AM23" s="182">
        <v>2</v>
      </c>
      <c r="AN23" s="234">
        <f t="shared" si="10"/>
        <v>2</v>
      </c>
      <c r="AO23" s="464">
        <v>0</v>
      </c>
      <c r="AP23" s="479">
        <v>1</v>
      </c>
      <c r="AQ23" s="81">
        <f t="shared" si="33"/>
        <v>-1</v>
      </c>
      <c r="AR23" s="182">
        <v>1</v>
      </c>
      <c r="AS23" s="232">
        <f t="shared" si="12"/>
        <v>1</v>
      </c>
      <c r="AT23" s="9">
        <v>0</v>
      </c>
      <c r="AU23" s="479">
        <v>1</v>
      </c>
      <c r="AV23" s="81">
        <f t="shared" si="13"/>
        <v>-1</v>
      </c>
      <c r="AW23" s="182">
        <v>1</v>
      </c>
      <c r="AX23" s="234">
        <f t="shared" si="14"/>
        <v>1</v>
      </c>
      <c r="AY23" s="573"/>
      <c r="AZ23" s="572"/>
      <c r="BA23" s="572"/>
      <c r="BB23" s="572"/>
      <c r="BC23" s="572"/>
      <c r="BD23" s="572"/>
      <c r="BE23" s="572"/>
      <c r="BF23" s="572"/>
      <c r="BG23" s="572"/>
      <c r="BH23" s="572"/>
      <c r="BI23" s="572"/>
      <c r="BJ23" s="572"/>
      <c r="BK23" s="572"/>
      <c r="BL23" s="572"/>
      <c r="BM23" s="572"/>
      <c r="BN23" s="572"/>
      <c r="BO23" s="572"/>
      <c r="BP23" s="572"/>
      <c r="BQ23" s="572"/>
      <c r="BR23" s="572"/>
      <c r="BS23" s="572"/>
      <c r="BT23" s="572"/>
      <c r="BU23" s="572"/>
      <c r="BV23" s="572"/>
      <c r="BW23" s="572"/>
      <c r="BX23" s="572"/>
      <c r="BY23" s="572"/>
      <c r="BZ23" s="572"/>
    </row>
    <row r="24" spans="1:78" ht="120" customHeight="1" x14ac:dyDescent="0.25">
      <c r="A24" s="9">
        <v>22</v>
      </c>
      <c r="B24" s="40" t="s">
        <v>49</v>
      </c>
      <c r="C24" s="479">
        <v>8</v>
      </c>
      <c r="D24" s="480">
        <v>15</v>
      </c>
      <c r="E24" s="327">
        <f t="shared" si="30"/>
        <v>0</v>
      </c>
      <c r="F24" s="315">
        <f t="shared" si="27"/>
        <v>48</v>
      </c>
      <c r="G24" s="317">
        <f t="shared" si="28"/>
        <v>-48</v>
      </c>
      <c r="H24" s="255">
        <f t="shared" si="29"/>
        <v>48</v>
      </c>
      <c r="I24" s="251">
        <f t="shared" si="22"/>
        <v>48</v>
      </c>
      <c r="J24" s="308">
        <f t="shared" si="23"/>
        <v>0</v>
      </c>
      <c r="K24" s="464">
        <v>0</v>
      </c>
      <c r="L24" s="479">
        <v>1</v>
      </c>
      <c r="M24" s="81">
        <f t="shared" si="34"/>
        <v>-1</v>
      </c>
      <c r="N24" s="182">
        <v>1</v>
      </c>
      <c r="O24" s="234">
        <f t="shared" si="24"/>
        <v>1</v>
      </c>
      <c r="P24" s="464">
        <v>0</v>
      </c>
      <c r="Q24" s="479">
        <v>2</v>
      </c>
      <c r="R24" s="81">
        <f t="shared" si="35"/>
        <v>-2</v>
      </c>
      <c r="S24" s="182">
        <v>2</v>
      </c>
      <c r="T24" s="234">
        <f t="shared" si="2"/>
        <v>2</v>
      </c>
      <c r="U24" s="464">
        <v>0</v>
      </c>
      <c r="V24" s="479">
        <v>20</v>
      </c>
      <c r="W24" s="81">
        <f t="shared" si="31"/>
        <v>-20</v>
      </c>
      <c r="X24" s="182">
        <v>20</v>
      </c>
      <c r="Y24" s="234">
        <f t="shared" si="4"/>
        <v>20</v>
      </c>
      <c r="Z24" s="464">
        <v>0</v>
      </c>
      <c r="AA24" s="479">
        <v>6</v>
      </c>
      <c r="AB24" s="81">
        <f t="shared" si="5"/>
        <v>-6</v>
      </c>
      <c r="AC24" s="182">
        <v>6</v>
      </c>
      <c r="AD24" s="234">
        <f t="shared" si="6"/>
        <v>6</v>
      </c>
      <c r="AE24" s="464">
        <v>0</v>
      </c>
      <c r="AF24" s="479">
        <v>6</v>
      </c>
      <c r="AG24" s="81">
        <f t="shared" si="7"/>
        <v>-6</v>
      </c>
      <c r="AH24" s="182">
        <v>6</v>
      </c>
      <c r="AI24" s="234">
        <f t="shared" si="8"/>
        <v>6</v>
      </c>
      <c r="AJ24" s="464">
        <v>0</v>
      </c>
      <c r="AK24" s="479">
        <v>8</v>
      </c>
      <c r="AL24" s="81">
        <f t="shared" si="32"/>
        <v>-8</v>
      </c>
      <c r="AM24" s="50">
        <v>8</v>
      </c>
      <c r="AN24" s="234">
        <f t="shared" si="10"/>
        <v>8</v>
      </c>
      <c r="AO24" s="464">
        <v>0</v>
      </c>
      <c r="AP24" s="479">
        <v>3</v>
      </c>
      <c r="AQ24" s="81">
        <f t="shared" si="33"/>
        <v>-3</v>
      </c>
      <c r="AR24" s="182">
        <v>3</v>
      </c>
      <c r="AS24" s="232">
        <f t="shared" si="12"/>
        <v>3</v>
      </c>
      <c r="AT24" s="9">
        <v>0</v>
      </c>
      <c r="AU24" s="479">
        <v>2</v>
      </c>
      <c r="AV24" s="81">
        <f t="shared" si="13"/>
        <v>-2</v>
      </c>
      <c r="AW24" s="182">
        <v>2</v>
      </c>
      <c r="AX24" s="234">
        <f t="shared" si="14"/>
        <v>2</v>
      </c>
      <c r="AY24" s="573"/>
      <c r="AZ24" s="572"/>
      <c r="BA24" s="572"/>
      <c r="BB24" s="572"/>
      <c r="BC24" s="572"/>
      <c r="BD24" s="572"/>
      <c r="BE24" s="572"/>
      <c r="BF24" s="572"/>
      <c r="BG24" s="572"/>
      <c r="BH24" s="572"/>
      <c r="BI24" s="572"/>
      <c r="BJ24" s="572"/>
      <c r="BK24" s="572"/>
      <c r="BL24" s="572"/>
      <c r="BM24" s="572"/>
      <c r="BN24" s="572"/>
      <c r="BO24" s="572"/>
      <c r="BP24" s="572"/>
      <c r="BQ24" s="572"/>
      <c r="BR24" s="572"/>
      <c r="BS24" s="572"/>
      <c r="BT24" s="572"/>
      <c r="BU24" s="572"/>
      <c r="BV24" s="572"/>
      <c r="BW24" s="572"/>
      <c r="BX24" s="572"/>
      <c r="BY24" s="572"/>
      <c r="BZ24" s="572"/>
    </row>
    <row r="25" spans="1:78" ht="120" customHeight="1" thickBot="1" x14ac:dyDescent="0.3">
      <c r="A25" s="567">
        <v>23</v>
      </c>
      <c r="B25" s="40" t="s">
        <v>50</v>
      </c>
      <c r="C25" s="479">
        <v>8</v>
      </c>
      <c r="D25" s="479">
        <v>15</v>
      </c>
      <c r="E25" s="327">
        <f t="shared" si="30"/>
        <v>0</v>
      </c>
      <c r="F25" s="315">
        <f t="shared" si="27"/>
        <v>38</v>
      </c>
      <c r="G25" s="317">
        <f t="shared" si="28"/>
        <v>-38</v>
      </c>
      <c r="H25" s="255">
        <f t="shared" si="29"/>
        <v>38</v>
      </c>
      <c r="I25" s="251">
        <f t="shared" si="22"/>
        <v>38</v>
      </c>
      <c r="J25" s="308">
        <f t="shared" si="23"/>
        <v>0</v>
      </c>
      <c r="K25" s="464">
        <v>0</v>
      </c>
      <c r="L25" s="479">
        <v>1</v>
      </c>
      <c r="M25" s="81">
        <f t="shared" si="34"/>
        <v>-1</v>
      </c>
      <c r="N25" s="182">
        <v>1</v>
      </c>
      <c r="O25" s="234">
        <f t="shared" si="24"/>
        <v>1</v>
      </c>
      <c r="P25" s="464">
        <v>0</v>
      </c>
      <c r="Q25" s="479">
        <v>1</v>
      </c>
      <c r="R25" s="81">
        <f t="shared" si="35"/>
        <v>-1</v>
      </c>
      <c r="S25" s="182">
        <v>1</v>
      </c>
      <c r="T25" s="234">
        <f t="shared" si="2"/>
        <v>1</v>
      </c>
      <c r="U25" s="464">
        <v>0</v>
      </c>
      <c r="V25" s="479">
        <v>5</v>
      </c>
      <c r="W25" s="81">
        <f t="shared" si="31"/>
        <v>-5</v>
      </c>
      <c r="X25" s="182">
        <v>22</v>
      </c>
      <c r="Y25" s="234">
        <f t="shared" si="4"/>
        <v>22</v>
      </c>
      <c r="Z25" s="464">
        <v>0</v>
      </c>
      <c r="AA25" s="479">
        <v>4</v>
      </c>
      <c r="AB25" s="81">
        <f t="shared" si="5"/>
        <v>-4</v>
      </c>
      <c r="AC25" s="50">
        <v>0</v>
      </c>
      <c r="AD25" s="234">
        <f t="shared" si="6"/>
        <v>0</v>
      </c>
      <c r="AE25" s="464">
        <v>0</v>
      </c>
      <c r="AF25" s="479">
        <v>13</v>
      </c>
      <c r="AG25" s="81">
        <f t="shared" si="7"/>
        <v>-13</v>
      </c>
      <c r="AH25" s="50">
        <v>0</v>
      </c>
      <c r="AI25" s="234">
        <f t="shared" si="8"/>
        <v>0</v>
      </c>
      <c r="AJ25" s="464">
        <v>0</v>
      </c>
      <c r="AK25" s="479">
        <v>12</v>
      </c>
      <c r="AL25" s="81">
        <f t="shared" si="32"/>
        <v>-12</v>
      </c>
      <c r="AM25" s="50">
        <v>12</v>
      </c>
      <c r="AN25" s="234">
        <f t="shared" si="10"/>
        <v>12</v>
      </c>
      <c r="AO25" s="464">
        <v>0</v>
      </c>
      <c r="AP25" s="479">
        <v>1</v>
      </c>
      <c r="AQ25" s="81">
        <f t="shared" si="33"/>
        <v>-1</v>
      </c>
      <c r="AR25" s="182">
        <v>1</v>
      </c>
      <c r="AS25" s="232">
        <f t="shared" si="12"/>
        <v>1</v>
      </c>
      <c r="AT25" s="9">
        <v>0</v>
      </c>
      <c r="AU25" s="479">
        <v>1</v>
      </c>
      <c r="AV25" s="81">
        <f t="shared" si="13"/>
        <v>-1</v>
      </c>
      <c r="AW25" s="182">
        <v>1</v>
      </c>
      <c r="AX25" s="234">
        <f t="shared" si="14"/>
        <v>1</v>
      </c>
      <c r="AY25" s="573"/>
      <c r="AZ25" s="572"/>
      <c r="BA25" s="572"/>
      <c r="BB25" s="572"/>
      <c r="BC25" s="572"/>
      <c r="BD25" s="572"/>
      <c r="BE25" s="572"/>
      <c r="BF25" s="572"/>
      <c r="BG25" s="572"/>
      <c r="BH25" s="572"/>
      <c r="BI25" s="572"/>
      <c r="BJ25" s="572"/>
      <c r="BK25" s="572"/>
      <c r="BL25" s="572"/>
      <c r="BM25" s="572"/>
      <c r="BN25" s="572"/>
      <c r="BO25" s="572"/>
      <c r="BP25" s="572"/>
      <c r="BQ25" s="572"/>
      <c r="BR25" s="572"/>
      <c r="BS25" s="572"/>
      <c r="BT25" s="572"/>
      <c r="BU25" s="572"/>
      <c r="BV25" s="572"/>
      <c r="BW25" s="572"/>
      <c r="BX25" s="572"/>
      <c r="BY25" s="572"/>
      <c r="BZ25" s="572"/>
    </row>
    <row r="26" spans="1:78" ht="47.4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27">
        <f t="shared" ref="E26:E30" si="36">K26+P26+U26+Z26+AE26+AJ26+AO26+AT26+AY26+BC26+BG26+BK26+BO26+BS26+BW26</f>
        <v>0</v>
      </c>
      <c r="F26" s="315">
        <f t="shared" ref="F26:F30" si="37">L26+Q26+V26+AA26+AF26+AK26+AP26+AU26+AZ26+BD26+BH26+BL26+BP26+BT26+BX26</f>
        <v>0</v>
      </c>
      <c r="G26" s="317">
        <f t="shared" ref="G26:G30" si="38">M26+R26+W26+AB26+AG26+AL26+AQ26+AV26+BA26+BE26+BI26+BM26+BQ26+BU26+BY26</f>
        <v>0</v>
      </c>
      <c r="H26" s="255">
        <f t="shared" ref="H26:H28" si="39">N26+S26+X26+AC26+AH26+AM26+AR26+AW26+BB26+BF26+BJ26+BN26+BR26+BV26+BZ26</f>
        <v>0</v>
      </c>
      <c r="I26" s="251">
        <f t="shared" si="22"/>
        <v>0</v>
      </c>
      <c r="J26" s="308">
        <f t="shared" si="23"/>
        <v>0</v>
      </c>
      <c r="K26" s="9">
        <v>0</v>
      </c>
      <c r="L26" s="13">
        <v>0</v>
      </c>
      <c r="M26" s="79">
        <f t="shared" si="34"/>
        <v>0</v>
      </c>
      <c r="N26" s="43">
        <v>0</v>
      </c>
      <c r="O26" s="232">
        <f t="shared" si="24"/>
        <v>0</v>
      </c>
      <c r="P26" s="9">
        <v>0</v>
      </c>
      <c r="Q26" s="15">
        <v>0</v>
      </c>
      <c r="R26" s="79">
        <f t="shared" si="35"/>
        <v>0</v>
      </c>
      <c r="S26" s="11">
        <v>0</v>
      </c>
      <c r="T26" s="233">
        <f t="shared" si="2"/>
        <v>0</v>
      </c>
      <c r="U26" s="9">
        <v>0</v>
      </c>
      <c r="V26" s="11">
        <v>0</v>
      </c>
      <c r="W26" s="79">
        <f t="shared" si="31"/>
        <v>0</v>
      </c>
      <c r="X26" s="11">
        <v>0</v>
      </c>
      <c r="Y26" s="232">
        <f t="shared" si="4"/>
        <v>0</v>
      </c>
      <c r="Z26" s="9">
        <v>0</v>
      </c>
      <c r="AA26" s="13">
        <v>0</v>
      </c>
      <c r="AB26" s="79">
        <f t="shared" si="5"/>
        <v>0</v>
      </c>
      <c r="AC26" s="11">
        <v>0</v>
      </c>
      <c r="AD26" s="232">
        <f t="shared" si="6"/>
        <v>0</v>
      </c>
      <c r="AE26" s="9">
        <v>0</v>
      </c>
      <c r="AF26" s="13">
        <v>0</v>
      </c>
      <c r="AG26" s="79">
        <f t="shared" si="7"/>
        <v>0</v>
      </c>
      <c r="AH26" s="11">
        <v>0</v>
      </c>
      <c r="AI26" s="232">
        <f t="shared" si="8"/>
        <v>0</v>
      </c>
      <c r="AJ26" s="9">
        <v>0</v>
      </c>
      <c r="AK26" s="13">
        <v>0</v>
      </c>
      <c r="AL26" s="79">
        <f t="shared" si="32"/>
        <v>0</v>
      </c>
      <c r="AM26" s="11">
        <v>0</v>
      </c>
      <c r="AN26" s="232">
        <f t="shared" si="10"/>
        <v>0</v>
      </c>
      <c r="AO26" s="9">
        <v>0</v>
      </c>
      <c r="AP26" s="13">
        <v>0</v>
      </c>
      <c r="AQ26" s="79">
        <f t="shared" si="33"/>
        <v>0</v>
      </c>
      <c r="AR26" s="11">
        <v>0</v>
      </c>
      <c r="AS26" s="232">
        <f t="shared" si="12"/>
        <v>0</v>
      </c>
      <c r="AT26" s="9">
        <v>0</v>
      </c>
      <c r="AU26" s="13">
        <v>0</v>
      </c>
      <c r="AV26" s="79">
        <f t="shared" si="13"/>
        <v>0</v>
      </c>
      <c r="AW26" s="11">
        <v>0</v>
      </c>
      <c r="AX26" s="234">
        <f t="shared" si="14"/>
        <v>0</v>
      </c>
      <c r="AY26" s="573"/>
      <c r="AZ26" s="572"/>
      <c r="BA26" s="572"/>
      <c r="BB26" s="572"/>
      <c r="BC26" s="572"/>
      <c r="BD26" s="572"/>
      <c r="BE26" s="572"/>
      <c r="BF26" s="572"/>
      <c r="BG26" s="572"/>
      <c r="BH26" s="572"/>
      <c r="BI26" s="572"/>
      <c r="BJ26" s="572"/>
      <c r="BK26" s="572"/>
      <c r="BL26" s="572"/>
      <c r="BM26" s="572"/>
      <c r="BN26" s="572"/>
      <c r="BO26" s="572"/>
      <c r="BP26" s="572"/>
      <c r="BQ26" s="572"/>
      <c r="BR26" s="572"/>
      <c r="BS26" s="572"/>
      <c r="BT26" s="572"/>
      <c r="BU26" s="572"/>
      <c r="BV26" s="572"/>
      <c r="BW26" s="572"/>
      <c r="BX26" s="572"/>
      <c r="BY26" s="572"/>
      <c r="BZ26" s="572"/>
    </row>
    <row r="27" spans="1:78" ht="47.45" customHeight="1" thickBot="1" x14ac:dyDescent="0.3">
      <c r="A27" s="567">
        <v>25</v>
      </c>
      <c r="B27" s="25" t="s">
        <v>54</v>
      </c>
      <c r="C27" s="26">
        <v>10</v>
      </c>
      <c r="D27" s="26">
        <v>15</v>
      </c>
      <c r="E27" s="327">
        <f t="shared" si="36"/>
        <v>0</v>
      </c>
      <c r="F27" s="315">
        <f t="shared" si="37"/>
        <v>15</v>
      </c>
      <c r="G27" s="317">
        <f t="shared" si="38"/>
        <v>-15</v>
      </c>
      <c r="H27" s="255">
        <f t="shared" si="39"/>
        <v>15</v>
      </c>
      <c r="I27" s="251">
        <f t="shared" si="22"/>
        <v>15</v>
      </c>
      <c r="J27" s="308">
        <f t="shared" si="23"/>
        <v>0</v>
      </c>
      <c r="K27" s="9">
        <v>0</v>
      </c>
      <c r="L27" s="13">
        <v>1</v>
      </c>
      <c r="M27" s="79">
        <f t="shared" si="34"/>
        <v>-1</v>
      </c>
      <c r="N27" s="181">
        <v>1</v>
      </c>
      <c r="O27" s="232">
        <f t="shared" si="24"/>
        <v>1</v>
      </c>
      <c r="P27" s="9">
        <v>0</v>
      </c>
      <c r="Q27" s="15">
        <v>1</v>
      </c>
      <c r="R27" s="79">
        <f t="shared" si="35"/>
        <v>-1</v>
      </c>
      <c r="S27" s="181">
        <v>1</v>
      </c>
      <c r="T27" s="233">
        <f t="shared" si="2"/>
        <v>1</v>
      </c>
      <c r="U27" s="9">
        <v>0</v>
      </c>
      <c r="V27" s="11">
        <v>4</v>
      </c>
      <c r="W27" s="79">
        <f t="shared" si="31"/>
        <v>-4</v>
      </c>
      <c r="X27" s="181">
        <v>4</v>
      </c>
      <c r="Y27" s="232">
        <f t="shared" si="4"/>
        <v>4</v>
      </c>
      <c r="Z27" s="9">
        <v>0</v>
      </c>
      <c r="AA27" s="13">
        <v>2</v>
      </c>
      <c r="AB27" s="79">
        <f t="shared" si="5"/>
        <v>-2</v>
      </c>
      <c r="AC27" s="181">
        <v>2</v>
      </c>
      <c r="AD27" s="232">
        <f t="shared" si="6"/>
        <v>2</v>
      </c>
      <c r="AE27" s="9">
        <v>0</v>
      </c>
      <c r="AF27" s="13">
        <v>2</v>
      </c>
      <c r="AG27" s="79">
        <f t="shared" si="7"/>
        <v>-2</v>
      </c>
      <c r="AH27" s="181">
        <v>2</v>
      </c>
      <c r="AI27" s="232">
        <f t="shared" si="8"/>
        <v>2</v>
      </c>
      <c r="AJ27" s="9">
        <v>0</v>
      </c>
      <c r="AK27" s="13">
        <v>3</v>
      </c>
      <c r="AL27" s="79">
        <f t="shared" si="32"/>
        <v>-3</v>
      </c>
      <c r="AM27" s="181">
        <v>3</v>
      </c>
      <c r="AN27" s="232">
        <f t="shared" si="10"/>
        <v>3</v>
      </c>
      <c r="AO27" s="9">
        <v>0</v>
      </c>
      <c r="AP27" s="13">
        <v>1</v>
      </c>
      <c r="AQ27" s="79">
        <f>AO27-AP27</f>
        <v>-1</v>
      </c>
      <c r="AR27" s="181">
        <v>1</v>
      </c>
      <c r="AS27" s="232">
        <f t="shared" si="12"/>
        <v>1</v>
      </c>
      <c r="AT27" s="9">
        <v>0</v>
      </c>
      <c r="AU27" s="13">
        <v>1</v>
      </c>
      <c r="AV27" s="79">
        <f t="shared" si="13"/>
        <v>-1</v>
      </c>
      <c r="AW27" s="181">
        <v>1</v>
      </c>
      <c r="AX27" s="234">
        <f t="shared" si="14"/>
        <v>1</v>
      </c>
      <c r="AY27" s="573"/>
      <c r="AZ27" s="572"/>
      <c r="BA27" s="572"/>
      <c r="BB27" s="572"/>
      <c r="BC27" s="572"/>
      <c r="BD27" s="572"/>
      <c r="BE27" s="572"/>
      <c r="BF27" s="572"/>
      <c r="BG27" s="572"/>
      <c r="BH27" s="572"/>
      <c r="BI27" s="572"/>
      <c r="BJ27" s="572"/>
      <c r="BK27" s="572"/>
      <c r="BL27" s="572"/>
      <c r="BM27" s="572"/>
      <c r="BN27" s="572"/>
      <c r="BO27" s="572"/>
      <c r="BP27" s="572"/>
      <c r="BQ27" s="572"/>
      <c r="BR27" s="572"/>
      <c r="BS27" s="572"/>
      <c r="BT27" s="572"/>
      <c r="BU27" s="572"/>
      <c r="BV27" s="572"/>
      <c r="BW27" s="572"/>
      <c r="BX27" s="572"/>
      <c r="BY27" s="572"/>
      <c r="BZ27" s="572"/>
    </row>
    <row r="28" spans="1:78" ht="62.45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36"/>
        <v>0</v>
      </c>
      <c r="F28" s="315">
        <f t="shared" si="37"/>
        <v>0</v>
      </c>
      <c r="G28" s="317">
        <f t="shared" si="38"/>
        <v>0</v>
      </c>
      <c r="H28" s="255">
        <f t="shared" si="39"/>
        <v>0</v>
      </c>
      <c r="I28" s="251">
        <f t="shared" si="22"/>
        <v>0</v>
      </c>
      <c r="J28" s="308">
        <f t="shared" si="23"/>
        <v>0</v>
      </c>
      <c r="K28" s="9">
        <v>0</v>
      </c>
      <c r="L28" s="13">
        <v>0</v>
      </c>
      <c r="M28" s="79">
        <f t="shared" si="34"/>
        <v>0</v>
      </c>
      <c r="N28" s="43">
        <v>0</v>
      </c>
      <c r="O28" s="232">
        <f t="shared" si="24"/>
        <v>0</v>
      </c>
      <c r="P28" s="9">
        <v>0</v>
      </c>
      <c r="Q28" s="15">
        <v>0</v>
      </c>
      <c r="R28" s="79">
        <f t="shared" si="35"/>
        <v>0</v>
      </c>
      <c r="S28" s="11">
        <v>0</v>
      </c>
      <c r="T28" s="233">
        <f t="shared" si="2"/>
        <v>0</v>
      </c>
      <c r="U28" s="9">
        <v>0</v>
      </c>
      <c r="V28" s="11">
        <v>0</v>
      </c>
      <c r="W28" s="79">
        <f t="shared" si="31"/>
        <v>0</v>
      </c>
      <c r="X28" s="11">
        <v>0</v>
      </c>
      <c r="Y28" s="232">
        <f t="shared" si="4"/>
        <v>0</v>
      </c>
      <c r="Z28" s="9">
        <v>0</v>
      </c>
      <c r="AA28" s="13">
        <v>0</v>
      </c>
      <c r="AB28" s="79">
        <f t="shared" si="5"/>
        <v>0</v>
      </c>
      <c r="AC28" s="11">
        <v>0</v>
      </c>
      <c r="AD28" s="232">
        <f t="shared" si="6"/>
        <v>0</v>
      </c>
      <c r="AE28" s="9">
        <v>0</v>
      </c>
      <c r="AF28" s="13">
        <v>0</v>
      </c>
      <c r="AG28" s="79">
        <f t="shared" si="7"/>
        <v>0</v>
      </c>
      <c r="AH28" s="11">
        <v>0</v>
      </c>
      <c r="AI28" s="232">
        <f t="shared" si="8"/>
        <v>0</v>
      </c>
      <c r="AJ28" s="9">
        <v>0</v>
      </c>
      <c r="AK28" s="13">
        <v>0</v>
      </c>
      <c r="AL28" s="79">
        <f t="shared" si="32"/>
        <v>0</v>
      </c>
      <c r="AM28" s="11">
        <v>0</v>
      </c>
      <c r="AN28" s="232">
        <f t="shared" si="10"/>
        <v>0</v>
      </c>
      <c r="AO28" s="9">
        <v>0</v>
      </c>
      <c r="AP28" s="13">
        <v>0</v>
      </c>
      <c r="AQ28" s="79">
        <f t="shared" si="33"/>
        <v>0</v>
      </c>
      <c r="AR28" s="11">
        <v>0</v>
      </c>
      <c r="AS28" s="232">
        <f t="shared" si="12"/>
        <v>0</v>
      </c>
      <c r="AT28" s="9">
        <v>0</v>
      </c>
      <c r="AU28" s="13">
        <v>0</v>
      </c>
      <c r="AV28" s="79">
        <f t="shared" si="13"/>
        <v>0</v>
      </c>
      <c r="AW28" s="11">
        <v>0</v>
      </c>
      <c r="AX28" s="234">
        <f t="shared" si="14"/>
        <v>0</v>
      </c>
      <c r="AY28" s="573"/>
      <c r="AZ28" s="572"/>
      <c r="BA28" s="572"/>
      <c r="BB28" s="572"/>
      <c r="BC28" s="572"/>
      <c r="BD28" s="572"/>
      <c r="BE28" s="572"/>
      <c r="BF28" s="572"/>
      <c r="BG28" s="572"/>
      <c r="BH28" s="572"/>
      <c r="BI28" s="572"/>
      <c r="BJ28" s="572"/>
      <c r="BK28" s="572"/>
      <c r="BL28" s="572"/>
      <c r="BM28" s="572"/>
      <c r="BN28" s="572"/>
      <c r="BO28" s="572"/>
      <c r="BP28" s="572"/>
      <c r="BQ28" s="572"/>
      <c r="BR28" s="572"/>
      <c r="BS28" s="572"/>
      <c r="BT28" s="572"/>
      <c r="BU28" s="572"/>
      <c r="BV28" s="572"/>
      <c r="BW28" s="572"/>
      <c r="BX28" s="572"/>
      <c r="BY28" s="572"/>
      <c r="BZ28" s="572"/>
    </row>
    <row r="29" spans="1:78" ht="61.9" customHeight="1" thickBot="1" x14ac:dyDescent="0.3">
      <c r="A29" s="567">
        <v>27</v>
      </c>
      <c r="B29" s="25" t="s">
        <v>55</v>
      </c>
      <c r="C29" s="26">
        <v>6</v>
      </c>
      <c r="D29" s="26">
        <v>10</v>
      </c>
      <c r="E29" s="327">
        <f t="shared" si="36"/>
        <v>10</v>
      </c>
      <c r="F29" s="315">
        <f t="shared" si="37"/>
        <v>13</v>
      </c>
      <c r="G29" s="317">
        <f t="shared" si="38"/>
        <v>-3</v>
      </c>
      <c r="H29" s="255">
        <f>N29+S29+X29+AC29+AH29+AM29+AR29+AW29+BB29+BF29+BJ29+BN29+BR29+BV29+BZ29</f>
        <v>7</v>
      </c>
      <c r="I29" s="251">
        <f t="shared" si="22"/>
        <v>17</v>
      </c>
      <c r="J29" s="308">
        <f t="shared" si="23"/>
        <v>4</v>
      </c>
      <c r="K29" s="124">
        <v>0</v>
      </c>
      <c r="L29" s="75">
        <v>1</v>
      </c>
      <c r="M29" s="79">
        <f t="shared" si="34"/>
        <v>-1</v>
      </c>
      <c r="N29" s="181">
        <v>1</v>
      </c>
      <c r="O29" s="233">
        <f t="shared" si="24"/>
        <v>1</v>
      </c>
      <c r="P29" s="124">
        <v>0</v>
      </c>
      <c r="Q29" s="75">
        <v>1</v>
      </c>
      <c r="R29" s="79">
        <f t="shared" si="35"/>
        <v>-1</v>
      </c>
      <c r="S29" s="181">
        <v>1</v>
      </c>
      <c r="T29" s="233">
        <f t="shared" si="2"/>
        <v>1</v>
      </c>
      <c r="U29" s="124">
        <v>4</v>
      </c>
      <c r="V29" s="75">
        <v>3</v>
      </c>
      <c r="W29" s="79">
        <f t="shared" si="31"/>
        <v>1</v>
      </c>
      <c r="X29" s="43">
        <v>3</v>
      </c>
      <c r="Y29" s="233">
        <f t="shared" si="4"/>
        <v>7</v>
      </c>
      <c r="Z29" s="124">
        <v>0</v>
      </c>
      <c r="AA29" s="75">
        <v>2</v>
      </c>
      <c r="AB29" s="79">
        <f t="shared" si="5"/>
        <v>-2</v>
      </c>
      <c r="AC29" s="181">
        <v>2</v>
      </c>
      <c r="AD29" s="233">
        <f t="shared" si="6"/>
        <v>2</v>
      </c>
      <c r="AE29" s="124">
        <v>6</v>
      </c>
      <c r="AF29" s="75">
        <v>2</v>
      </c>
      <c r="AG29" s="79">
        <f t="shared" si="7"/>
        <v>4</v>
      </c>
      <c r="AH29" s="11">
        <v>0</v>
      </c>
      <c r="AI29" s="233">
        <f t="shared" si="8"/>
        <v>6</v>
      </c>
      <c r="AJ29" s="124">
        <v>0</v>
      </c>
      <c r="AK29" s="75">
        <v>2</v>
      </c>
      <c r="AL29" s="79">
        <f t="shared" si="32"/>
        <v>-2</v>
      </c>
      <c r="AM29" s="43">
        <v>0</v>
      </c>
      <c r="AN29" s="233">
        <f t="shared" si="10"/>
        <v>0</v>
      </c>
      <c r="AO29" s="124">
        <v>0</v>
      </c>
      <c r="AP29" s="75">
        <v>1</v>
      </c>
      <c r="AQ29" s="79">
        <f t="shared" si="33"/>
        <v>-1</v>
      </c>
      <c r="AR29" s="43">
        <v>0</v>
      </c>
      <c r="AS29" s="232">
        <f t="shared" si="12"/>
        <v>0</v>
      </c>
      <c r="AT29" s="9">
        <v>0</v>
      </c>
      <c r="AU29" s="75">
        <v>1</v>
      </c>
      <c r="AV29" s="79">
        <f t="shared" si="13"/>
        <v>-1</v>
      </c>
      <c r="AW29" s="43">
        <v>0</v>
      </c>
      <c r="AX29" s="234">
        <f t="shared" si="14"/>
        <v>0</v>
      </c>
      <c r="AY29" s="573"/>
      <c r="AZ29" s="572"/>
      <c r="BA29" s="572"/>
      <c r="BB29" s="572"/>
      <c r="BC29" s="572"/>
      <c r="BD29" s="572"/>
      <c r="BE29" s="572"/>
      <c r="BF29" s="572"/>
      <c r="BG29" s="572"/>
      <c r="BH29" s="572"/>
      <c r="BI29" s="572"/>
      <c r="BJ29" s="572"/>
      <c r="BK29" s="572"/>
      <c r="BL29" s="572"/>
      <c r="BM29" s="572"/>
      <c r="BN29" s="572"/>
      <c r="BO29" s="572"/>
      <c r="BP29" s="572"/>
      <c r="BQ29" s="572"/>
      <c r="BR29" s="572"/>
      <c r="BS29" s="572"/>
      <c r="BT29" s="572"/>
      <c r="BU29" s="572"/>
      <c r="BV29" s="572"/>
      <c r="BW29" s="572"/>
      <c r="BX29" s="572"/>
      <c r="BY29" s="572"/>
      <c r="BZ29" s="572"/>
    </row>
    <row r="30" spans="1:78" ht="76.150000000000006" customHeight="1" thickBot="1" x14ac:dyDescent="0.3">
      <c r="A30" s="9">
        <v>28</v>
      </c>
      <c r="B30" s="25" t="s">
        <v>56</v>
      </c>
      <c r="C30" s="26">
        <v>6</v>
      </c>
      <c r="D30" s="26">
        <v>10</v>
      </c>
      <c r="E30" s="327">
        <f t="shared" si="36"/>
        <v>0</v>
      </c>
      <c r="F30" s="315">
        <f t="shared" si="37"/>
        <v>16</v>
      </c>
      <c r="G30" s="317">
        <f t="shared" si="38"/>
        <v>-16</v>
      </c>
      <c r="H30" s="255">
        <f>N30+S30+X30+AC30+AH30+AM30+AR30+AW30+BB30+BF30+BJ30+BN30+BR30+BV30+BZ30</f>
        <v>16</v>
      </c>
      <c r="I30" s="270">
        <f t="shared" si="22"/>
        <v>16</v>
      </c>
      <c r="J30" s="309">
        <f t="shared" si="23"/>
        <v>0</v>
      </c>
      <c r="K30" s="169">
        <v>0</v>
      </c>
      <c r="L30" s="170">
        <v>1</v>
      </c>
      <c r="M30" s="256">
        <f t="shared" si="34"/>
        <v>-1</v>
      </c>
      <c r="N30" s="235">
        <v>1</v>
      </c>
      <c r="O30" s="236">
        <f t="shared" si="24"/>
        <v>1</v>
      </c>
      <c r="P30" s="169">
        <v>0</v>
      </c>
      <c r="Q30" s="170">
        <v>1</v>
      </c>
      <c r="R30" s="256">
        <f t="shared" si="35"/>
        <v>-1</v>
      </c>
      <c r="S30" s="248">
        <v>0</v>
      </c>
      <c r="T30" s="236">
        <f t="shared" si="2"/>
        <v>0</v>
      </c>
      <c r="U30" s="169">
        <v>0</v>
      </c>
      <c r="V30" s="170">
        <v>5</v>
      </c>
      <c r="W30" s="256">
        <f t="shared" si="31"/>
        <v>-5</v>
      </c>
      <c r="X30" s="235">
        <v>6</v>
      </c>
      <c r="Y30" s="236">
        <f t="shared" si="4"/>
        <v>6</v>
      </c>
      <c r="Z30" s="169">
        <v>0</v>
      </c>
      <c r="AA30" s="170">
        <v>2</v>
      </c>
      <c r="AB30" s="256">
        <f t="shared" si="5"/>
        <v>-2</v>
      </c>
      <c r="AC30" s="235">
        <v>2</v>
      </c>
      <c r="AD30" s="236">
        <f t="shared" si="6"/>
        <v>2</v>
      </c>
      <c r="AE30" s="169">
        <v>0</v>
      </c>
      <c r="AF30" s="170">
        <v>2</v>
      </c>
      <c r="AG30" s="256">
        <f t="shared" si="7"/>
        <v>-2</v>
      </c>
      <c r="AH30" s="235">
        <v>2</v>
      </c>
      <c r="AI30" s="236">
        <f t="shared" si="8"/>
        <v>2</v>
      </c>
      <c r="AJ30" s="169">
        <v>0</v>
      </c>
      <c r="AK30" s="170">
        <v>3</v>
      </c>
      <c r="AL30" s="256">
        <f t="shared" si="32"/>
        <v>-3</v>
      </c>
      <c r="AM30" s="235">
        <v>3</v>
      </c>
      <c r="AN30" s="236">
        <f t="shared" si="10"/>
        <v>3</v>
      </c>
      <c r="AO30" s="169">
        <v>0</v>
      </c>
      <c r="AP30" s="170">
        <v>1</v>
      </c>
      <c r="AQ30" s="256">
        <f t="shared" si="33"/>
        <v>-1</v>
      </c>
      <c r="AR30" s="235">
        <v>1</v>
      </c>
      <c r="AS30" s="301">
        <f t="shared" si="12"/>
        <v>1</v>
      </c>
      <c r="AT30" s="178">
        <v>0</v>
      </c>
      <c r="AU30" s="170">
        <v>1</v>
      </c>
      <c r="AV30" s="256">
        <f t="shared" si="13"/>
        <v>-1</v>
      </c>
      <c r="AW30" s="235">
        <v>1</v>
      </c>
      <c r="AX30" s="241">
        <f t="shared" si="14"/>
        <v>1</v>
      </c>
      <c r="AY30" s="573"/>
      <c r="AZ30" s="572"/>
      <c r="BA30" s="572"/>
      <c r="BB30" s="572"/>
      <c r="BC30" s="572"/>
      <c r="BD30" s="572"/>
      <c r="BE30" s="572"/>
      <c r="BF30" s="572"/>
      <c r="BG30" s="572"/>
      <c r="BH30" s="572"/>
      <c r="BI30" s="572"/>
      <c r="BJ30" s="572"/>
      <c r="BK30" s="572"/>
      <c r="BL30" s="572"/>
      <c r="BM30" s="572"/>
      <c r="BN30" s="572"/>
      <c r="BO30" s="572"/>
      <c r="BP30" s="572"/>
      <c r="BQ30" s="572"/>
      <c r="BR30" s="572"/>
      <c r="BS30" s="572"/>
      <c r="BT30" s="572"/>
      <c r="BU30" s="572"/>
      <c r="BV30" s="572"/>
      <c r="BW30" s="572"/>
      <c r="BX30" s="572"/>
      <c r="BY30" s="572"/>
      <c r="BZ30" s="572"/>
    </row>
  </sheetData>
  <sheetProtection password="C611" sheet="1" objects="1" scenarios="1" selectLockedCells="1" selectUnlockedCells="1"/>
  <customSheetViews>
    <customSheetView guid="{F2E46030-49F3-46E6-9036-40A255D924CC}" scale="80" hiddenColumns="1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  <customSheetView guid="{FE079330-EA52-4CE0-9E5A-80865C54CE2C}" scale="80" hiddenColumns="1">
      <pane xSplit="9" ySplit="2" topLeftCell="J3" activePane="bottomRight" state="frozen"/>
      <selection pane="bottomRight" activeCell="Y11" sqref="Y11"/>
      <pageMargins left="0.7" right="0.7" top="0.75" bottom="0.75" header="0.3" footer="0.3"/>
      <pageSetup paperSize="9" orientation="portrait" horizontalDpi="0" verticalDpi="0" r:id="rId1"/>
    </customSheetView>
    <customSheetView guid="{1F1E3F11-2EEF-4BC4-A39B-8CB5D2CF0C2F}" scale="80" hiddenColumns="1">
      <selection sqref="A1:D1"/>
      <pageMargins left="0.7" right="0.7" top="0.75" bottom="0.75" header="0.3" footer="0.3"/>
    </customSheetView>
    <customSheetView guid="{136E5025-050C-49A9-AAF7-FBD1E192C728}" scale="80" hiddenColumns="1">
      <pane xSplit="9" ySplit="2" topLeftCell="J3" activePane="bottomRight" state="frozen"/>
      <selection pane="bottomRight" activeCell="Y11" sqref="Y11"/>
      <pageMargins left="0.7" right="0.7" top="0.75" bottom="0.75" header="0.3" footer="0.3"/>
      <pageSetup paperSize="9" orientation="portrait" horizontalDpi="0" verticalDpi="0" r:id="rId2"/>
    </customSheetView>
    <customSheetView guid="{DDA466F2-DEC4-4899-BCA4-70679764665E}" scale="80" hiddenColumns="1">
      <pane xSplit="9" ySplit="2" topLeftCell="J12" activePane="bottomRight" state="frozen"/>
      <selection pane="bottomRight" activeCell="A19" sqref="A19:XFD19"/>
      <pageMargins left="0.7" right="0.7" top="0.75" bottom="0.75" header="0.3" footer="0.3"/>
      <pageSetup paperSize="9" orientation="portrait" horizontalDpi="0" verticalDpi="0" r:id="rId3"/>
    </customSheetView>
    <customSheetView guid="{9CEE0026-06FE-43C5-B7E2-4C27C1B1B851}" scale="80" hiddenColumns="1">
      <pane xSplit="9" ySplit="2" topLeftCell="J21" activePane="bottomRight" state="frozen"/>
      <selection pane="bottomRight" activeCell="AH22" sqref="AH22"/>
      <pageMargins left="0.7" right="0.7" top="0.75" bottom="0.75" header="0.3" footer="0.3"/>
      <pageSetup paperSize="9" orientation="portrait" horizontalDpi="0" verticalDpi="0" r:id="rId4"/>
    </customSheetView>
  </customSheetViews>
  <mergeCells count="18">
    <mergeCell ref="BW1:BZ1"/>
    <mergeCell ref="BC1:BF1"/>
    <mergeCell ref="BG1:BJ1"/>
    <mergeCell ref="BK1:BN1"/>
    <mergeCell ref="BO1:BR1"/>
    <mergeCell ref="BS1:BV1"/>
    <mergeCell ref="A1:D1"/>
    <mergeCell ref="AY1:BB1"/>
    <mergeCell ref="J1:J2"/>
    <mergeCell ref="K1:O1"/>
    <mergeCell ref="P1:T1"/>
    <mergeCell ref="U1:Y1"/>
    <mergeCell ref="AT1:AX1"/>
    <mergeCell ref="E1:I1"/>
    <mergeCell ref="Z1:AD1"/>
    <mergeCell ref="AE1:AI1"/>
    <mergeCell ref="AJ1:AN1"/>
    <mergeCell ref="AO1:AS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7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9" sqref="B29"/>
    </sheetView>
  </sheetViews>
  <sheetFormatPr defaultRowHeight="15" x14ac:dyDescent="0.25"/>
  <cols>
    <col min="1" max="1" width="4.42578125" customWidth="1"/>
    <col min="2" max="2" width="25.7109375" customWidth="1"/>
    <col min="3" max="3" width="4.85546875" customWidth="1"/>
    <col min="4" max="4" width="6.7109375" customWidth="1"/>
    <col min="5" max="6" width="6" customWidth="1"/>
    <col min="7" max="9" width="5.7109375" customWidth="1"/>
    <col min="10" max="10" width="13.140625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0" width="5.42578125" customWidth="1"/>
    <col min="71" max="71" width="6.7109375" customWidth="1"/>
    <col min="72" max="73" width="5.85546875" customWidth="1"/>
    <col min="74" max="75" width="5.42578125" customWidth="1"/>
    <col min="76" max="77" width="6.140625" customWidth="1"/>
    <col min="78" max="79" width="5.42578125" customWidth="1"/>
    <col min="80" max="81" width="5.85546875" customWidth="1"/>
  </cols>
  <sheetData>
    <row r="1" spans="1:81" ht="54" customHeight="1" thickBot="1" x14ac:dyDescent="0.3">
      <c r="A1" s="676" t="s">
        <v>57</v>
      </c>
      <c r="B1" s="677"/>
      <c r="C1" s="677"/>
      <c r="D1" s="677"/>
      <c r="E1" s="667" t="s">
        <v>58</v>
      </c>
      <c r="F1" s="668"/>
      <c r="G1" s="668"/>
      <c r="H1" s="668"/>
      <c r="I1" s="669"/>
      <c r="J1" s="665" t="s">
        <v>359</v>
      </c>
      <c r="K1" s="654" t="s">
        <v>59</v>
      </c>
      <c r="L1" s="655"/>
      <c r="M1" s="655"/>
      <c r="N1" s="655"/>
      <c r="O1" s="656"/>
      <c r="P1" s="654" t="s">
        <v>60</v>
      </c>
      <c r="Q1" s="655"/>
      <c r="R1" s="655"/>
      <c r="S1" s="655"/>
      <c r="T1" s="656"/>
      <c r="U1" s="673" t="s">
        <v>61</v>
      </c>
      <c r="V1" s="674"/>
      <c r="W1" s="674"/>
      <c r="X1" s="674"/>
      <c r="Y1" s="675"/>
      <c r="Z1" s="683" t="s">
        <v>62</v>
      </c>
      <c r="AA1" s="684"/>
      <c r="AB1" s="684"/>
      <c r="AC1" s="684"/>
      <c r="AD1" s="685"/>
      <c r="AE1" s="673" t="s">
        <v>63</v>
      </c>
      <c r="AF1" s="674"/>
      <c r="AG1" s="674"/>
      <c r="AH1" s="674"/>
      <c r="AI1" s="675"/>
      <c r="AJ1" s="673" t="s">
        <v>64</v>
      </c>
      <c r="AK1" s="674"/>
      <c r="AL1" s="674"/>
      <c r="AM1" s="674"/>
      <c r="AN1" s="675"/>
      <c r="AO1" s="654" t="s">
        <v>65</v>
      </c>
      <c r="AP1" s="655"/>
      <c r="AQ1" s="655"/>
      <c r="AR1" s="655"/>
      <c r="AS1" s="656"/>
      <c r="AT1" s="654" t="s">
        <v>66</v>
      </c>
      <c r="AU1" s="655"/>
      <c r="AV1" s="655"/>
      <c r="AW1" s="655"/>
      <c r="AX1" s="656"/>
      <c r="AY1" s="654" t="s">
        <v>67</v>
      </c>
      <c r="AZ1" s="655"/>
      <c r="BA1" s="655"/>
      <c r="BB1" s="655"/>
      <c r="BC1" s="655"/>
      <c r="BD1" s="673" t="s">
        <v>68</v>
      </c>
      <c r="BE1" s="674"/>
      <c r="BF1" s="674"/>
      <c r="BG1" s="674"/>
      <c r="BH1" s="675"/>
      <c r="BI1" s="654" t="s">
        <v>69</v>
      </c>
      <c r="BJ1" s="655"/>
      <c r="BK1" s="655"/>
      <c r="BL1" s="655"/>
      <c r="BM1" s="656"/>
      <c r="BN1" s="674" t="s">
        <v>70</v>
      </c>
      <c r="BO1" s="674"/>
      <c r="BP1" s="674"/>
      <c r="BQ1" s="675"/>
      <c r="BR1" s="673" t="s">
        <v>71</v>
      </c>
      <c r="BS1" s="674"/>
      <c r="BT1" s="674"/>
      <c r="BU1" s="675"/>
      <c r="BV1" s="654" t="s">
        <v>15</v>
      </c>
      <c r="BW1" s="655"/>
      <c r="BX1" s="655"/>
      <c r="BY1" s="656"/>
      <c r="BZ1" s="654" t="s">
        <v>16</v>
      </c>
      <c r="CA1" s="655"/>
      <c r="CB1" s="655"/>
      <c r="CC1" s="656"/>
    </row>
    <row r="2" spans="1:81" ht="15.75" thickBot="1" x14ac:dyDescent="0.3">
      <c r="A2" s="1" t="s">
        <v>17</v>
      </c>
      <c r="B2" s="2" t="s">
        <v>18</v>
      </c>
      <c r="C2" s="460" t="s">
        <v>19</v>
      </c>
      <c r="D2" s="461" t="s">
        <v>20</v>
      </c>
      <c r="E2" s="604" t="s">
        <v>21</v>
      </c>
      <c r="F2" s="604" t="s">
        <v>22</v>
      </c>
      <c r="G2" s="380" t="s">
        <v>23</v>
      </c>
      <c r="H2" s="604" t="s">
        <v>24</v>
      </c>
      <c r="I2" s="380" t="s">
        <v>365</v>
      </c>
      <c r="J2" s="666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365</v>
      </c>
      <c r="BD2" s="4" t="s">
        <v>21</v>
      </c>
      <c r="BE2" s="4" t="s">
        <v>22</v>
      </c>
      <c r="BF2" s="4" t="s">
        <v>23</v>
      </c>
      <c r="BG2" s="5" t="s">
        <v>24</v>
      </c>
      <c r="BH2" s="6" t="s">
        <v>365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365</v>
      </c>
      <c r="BN2" s="6" t="s">
        <v>21</v>
      </c>
      <c r="BO2" s="5" t="s">
        <v>22</v>
      </c>
      <c r="BP2" s="8" t="s">
        <v>23</v>
      </c>
      <c r="BQ2" s="7" t="s">
        <v>24</v>
      </c>
      <c r="BR2" s="2" t="s">
        <v>21</v>
      </c>
      <c r="BS2" s="5" t="s">
        <v>22</v>
      </c>
      <c r="BT2" s="5" t="s">
        <v>23</v>
      </c>
      <c r="BU2" s="5" t="s">
        <v>24</v>
      </c>
      <c r="BV2" s="7" t="s">
        <v>21</v>
      </c>
      <c r="BW2" s="5" t="s">
        <v>22</v>
      </c>
      <c r="BX2" s="4" t="s">
        <v>23</v>
      </c>
      <c r="BY2" s="4" t="s">
        <v>24</v>
      </c>
      <c r="BZ2" s="5" t="s">
        <v>21</v>
      </c>
      <c r="CA2" s="5" t="s">
        <v>22</v>
      </c>
      <c r="CB2" s="4" t="s">
        <v>23</v>
      </c>
      <c r="CC2" s="5" t="s">
        <v>24</v>
      </c>
    </row>
    <row r="3" spans="1:81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14">
        <f t="shared" ref="E3:E30" si="0">K3+P3+U3+Z3+AE3+AJ3+AO3+AT3+AY3+BD3+BI3+BN3+BR3+BV3+BZ3</f>
        <v>0</v>
      </c>
      <c r="F3" s="315">
        <f t="shared" ref="F3:F30" si="1">L3+Q3+V3+AA3+AF3+AK3+AP3+AU3+AZ3+BE3+BJ3+BO3+BS3+BW3+CA3</f>
        <v>55</v>
      </c>
      <c r="G3" s="255">
        <f t="shared" ref="G3:G30" si="2">M3+R3+W3+AB3+AG3+AL3+AQ3+AV3+BA3+BF3+BK3+BP3+BT3+BX3+CB3</f>
        <v>-55</v>
      </c>
      <c r="H3" s="255">
        <f t="shared" ref="H3:H30" si="3">N3+S3+X3+AC3+AH3+AM3+AR3+AW3+BB3+BG3+BL3+BQ3+BU3+BY3+CC3</f>
        <v>55</v>
      </c>
      <c r="I3" s="232">
        <f>SUM(O3+T3+Y3+AD3+AI3+AN3+AS3+AX3+BC3+BH3+BM3)</f>
        <v>55</v>
      </c>
      <c r="J3" s="308">
        <f>E3+H3-F3</f>
        <v>0</v>
      </c>
      <c r="K3" s="9">
        <v>0</v>
      </c>
      <c r="L3" s="13">
        <v>9</v>
      </c>
      <c r="M3" s="79">
        <f>K3-L3</f>
        <v>-9</v>
      </c>
      <c r="N3" s="560">
        <v>9</v>
      </c>
      <c r="O3" s="561">
        <f>SUM(K3+N3)</f>
        <v>9</v>
      </c>
      <c r="P3" s="9">
        <v>0</v>
      </c>
      <c r="Q3" s="15">
        <v>3</v>
      </c>
      <c r="R3" s="79">
        <f t="shared" ref="R3:R30" si="4">P3-Q3</f>
        <v>-3</v>
      </c>
      <c r="S3" s="181">
        <v>3</v>
      </c>
      <c r="T3" s="233">
        <f t="shared" ref="T3:T30" si="5">SUM(P3+S3)</f>
        <v>3</v>
      </c>
      <c r="U3" s="9">
        <v>0</v>
      </c>
      <c r="V3" s="11">
        <v>2</v>
      </c>
      <c r="W3" s="79">
        <f t="shared" ref="W3:W30" si="6">U3-V3</f>
        <v>-2</v>
      </c>
      <c r="X3" s="77">
        <v>0</v>
      </c>
      <c r="Y3" s="232">
        <f t="shared" ref="Y3:Y30" si="7">SUM(U3+X3)</f>
        <v>0</v>
      </c>
      <c r="Z3" s="9">
        <v>0</v>
      </c>
      <c r="AA3" s="13">
        <v>4</v>
      </c>
      <c r="AB3" s="79">
        <f t="shared" ref="AB3:AB30" si="8">Z3-AA3</f>
        <v>-4</v>
      </c>
      <c r="AC3" s="180">
        <v>4</v>
      </c>
      <c r="AD3" s="232">
        <f t="shared" ref="AD3:AD30" si="9">SUM(Z3+AC3)</f>
        <v>4</v>
      </c>
      <c r="AE3" s="9">
        <v>0</v>
      </c>
      <c r="AF3" s="13">
        <v>3</v>
      </c>
      <c r="AG3" s="79">
        <f t="shared" ref="AG3:AG30" si="10">AE3-AF3</f>
        <v>-3</v>
      </c>
      <c r="AH3" s="180">
        <v>3</v>
      </c>
      <c r="AI3" s="232">
        <f t="shared" ref="AI3:AI30" si="11">SUM(AE3+AH3)</f>
        <v>3</v>
      </c>
      <c r="AJ3" s="9">
        <v>0</v>
      </c>
      <c r="AK3" s="13">
        <v>1</v>
      </c>
      <c r="AL3" s="79">
        <f t="shared" ref="AL3:AL30" si="12">AJ3-AK3</f>
        <v>-1</v>
      </c>
      <c r="AM3" s="180">
        <v>1</v>
      </c>
      <c r="AN3" s="232">
        <f t="shared" ref="AN3:AN30" si="13">SUM(AJ3+AM3)</f>
        <v>1</v>
      </c>
      <c r="AO3" s="9">
        <v>0</v>
      </c>
      <c r="AP3" s="13">
        <v>9</v>
      </c>
      <c r="AQ3" s="79">
        <f t="shared" ref="AQ3:AQ30" si="14">AO3-AP3</f>
        <v>-9</v>
      </c>
      <c r="AR3" s="79">
        <v>10</v>
      </c>
      <c r="AS3" s="232">
        <f t="shared" ref="AS3:AS30" si="15">SUM(AO3+AR3)</f>
        <v>10</v>
      </c>
      <c r="AT3" s="9">
        <v>0</v>
      </c>
      <c r="AU3" s="13">
        <v>2</v>
      </c>
      <c r="AV3" s="79">
        <f t="shared" ref="AV3:AV30" si="16">AT3-AU3</f>
        <v>-2</v>
      </c>
      <c r="AW3" s="180">
        <v>6</v>
      </c>
      <c r="AX3" s="232">
        <f t="shared" ref="AX3:AX30" si="17">SUM(AT3+AW3)</f>
        <v>6</v>
      </c>
      <c r="AY3" s="13">
        <v>0</v>
      </c>
      <c r="AZ3" s="13">
        <v>19</v>
      </c>
      <c r="BA3" s="79">
        <f t="shared" ref="BA3:BA30" si="18">AY3-AZ3</f>
        <v>-19</v>
      </c>
      <c r="BB3" s="180">
        <v>19</v>
      </c>
      <c r="BC3" s="251">
        <f t="shared" ref="BC3:BC30" si="19">SUM(AY3+BB3)</f>
        <v>19</v>
      </c>
      <c r="BD3" s="9">
        <v>0</v>
      </c>
      <c r="BE3" s="15">
        <v>1</v>
      </c>
      <c r="BF3" s="79">
        <f t="shared" ref="BF3:BF30" si="20">BD3-BE3</f>
        <v>-1</v>
      </c>
      <c r="BG3" s="181">
        <v>0</v>
      </c>
      <c r="BH3" s="233">
        <f t="shared" ref="BH3:BH30" si="21">SUM(BD3+BG3)</f>
        <v>0</v>
      </c>
      <c r="BI3" s="9">
        <v>0</v>
      </c>
      <c r="BJ3" s="11">
        <v>2</v>
      </c>
      <c r="BK3" s="79">
        <f t="shared" ref="BK3:BK30" si="22">BI3-BJ3</f>
        <v>-2</v>
      </c>
      <c r="BL3" s="79">
        <v>0</v>
      </c>
      <c r="BM3" s="233">
        <f t="shared" ref="BM3:BM30" si="23">SUM(BI3+BL3)</f>
        <v>0</v>
      </c>
      <c r="BN3" s="13"/>
      <c r="BO3" s="79"/>
      <c r="BP3" s="79">
        <f t="shared" ref="BP3:BP30" si="24">BN3-BO3</f>
        <v>0</v>
      </c>
      <c r="BQ3" s="79"/>
      <c r="BR3" s="79"/>
      <c r="BS3" s="79"/>
      <c r="BT3" s="79">
        <f t="shared" ref="BT3:BT30" si="25">BR3-BS3</f>
        <v>0</v>
      </c>
      <c r="BU3" s="79"/>
      <c r="BV3" s="79"/>
      <c r="BW3" s="79"/>
      <c r="BX3" s="79">
        <f t="shared" ref="BX3:BX30" si="26">BV3-BW3</f>
        <v>0</v>
      </c>
      <c r="BY3" s="79"/>
      <c r="BZ3" s="79"/>
      <c r="CA3" s="79"/>
      <c r="CB3" s="261">
        <f t="shared" ref="CB3:CB30" si="27">BZ3-CA3</f>
        <v>0</v>
      </c>
      <c r="CC3" s="79"/>
    </row>
    <row r="4" spans="1:81" ht="46.9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74</v>
      </c>
      <c r="G4" s="255">
        <f t="shared" si="2"/>
        <v>-74</v>
      </c>
      <c r="H4" s="255">
        <f t="shared" si="3"/>
        <v>74</v>
      </c>
      <c r="I4" s="232">
        <f t="shared" ref="I4:I30" si="28">SUM(O4+T4+Y4+AD4+AI4+AN4+AS4+AX4+BC4+BH4+BM4)</f>
        <v>74</v>
      </c>
      <c r="J4" s="308">
        <f t="shared" ref="J4:J30" si="29">E4+H4-F4</f>
        <v>0</v>
      </c>
      <c r="K4" s="9">
        <v>0</v>
      </c>
      <c r="L4" s="13">
        <v>13</v>
      </c>
      <c r="M4" s="79">
        <f t="shared" ref="M4:M11" si="30">K4-L4</f>
        <v>-13</v>
      </c>
      <c r="N4" s="564">
        <v>13</v>
      </c>
      <c r="O4" s="561">
        <f t="shared" ref="O4:O30" si="31">SUM(K4+N4)</f>
        <v>13</v>
      </c>
      <c r="P4" s="9">
        <v>0</v>
      </c>
      <c r="Q4" s="15">
        <v>4</v>
      </c>
      <c r="R4" s="79">
        <f t="shared" si="4"/>
        <v>-4</v>
      </c>
      <c r="S4" s="181">
        <v>4</v>
      </c>
      <c r="T4" s="233">
        <f t="shared" si="5"/>
        <v>4</v>
      </c>
      <c r="U4" s="9">
        <v>0</v>
      </c>
      <c r="V4" s="11">
        <v>2</v>
      </c>
      <c r="W4" s="79">
        <f t="shared" si="6"/>
        <v>-2</v>
      </c>
      <c r="X4" s="77">
        <v>0</v>
      </c>
      <c r="Y4" s="232">
        <f t="shared" si="7"/>
        <v>0</v>
      </c>
      <c r="Z4" s="9">
        <v>0</v>
      </c>
      <c r="AA4" s="13">
        <v>5</v>
      </c>
      <c r="AB4" s="79">
        <f t="shared" si="8"/>
        <v>-5</v>
      </c>
      <c r="AC4" s="180">
        <v>5</v>
      </c>
      <c r="AD4" s="232">
        <f t="shared" si="9"/>
        <v>5</v>
      </c>
      <c r="AE4" s="9">
        <v>0</v>
      </c>
      <c r="AF4" s="13">
        <v>4</v>
      </c>
      <c r="AG4" s="79">
        <f t="shared" si="10"/>
        <v>-4</v>
      </c>
      <c r="AH4" s="180">
        <v>4</v>
      </c>
      <c r="AI4" s="232">
        <f t="shared" si="11"/>
        <v>4</v>
      </c>
      <c r="AJ4" s="9">
        <v>0</v>
      </c>
      <c r="AK4" s="13">
        <v>1</v>
      </c>
      <c r="AL4" s="79">
        <f t="shared" si="12"/>
        <v>-1</v>
      </c>
      <c r="AM4" s="180">
        <v>1</v>
      </c>
      <c r="AN4" s="232">
        <f t="shared" si="13"/>
        <v>1</v>
      </c>
      <c r="AO4" s="9">
        <v>0</v>
      </c>
      <c r="AP4" s="13">
        <v>13</v>
      </c>
      <c r="AQ4" s="79">
        <f t="shared" si="14"/>
        <v>-13</v>
      </c>
      <c r="AR4" s="81">
        <v>13</v>
      </c>
      <c r="AS4" s="232">
        <f t="shared" si="15"/>
        <v>13</v>
      </c>
      <c r="AT4" s="9">
        <v>0</v>
      </c>
      <c r="AU4" s="13">
        <v>2</v>
      </c>
      <c r="AV4" s="79">
        <f t="shared" si="16"/>
        <v>-2</v>
      </c>
      <c r="AW4" s="77">
        <v>6</v>
      </c>
      <c r="AX4" s="232">
        <f t="shared" si="17"/>
        <v>6</v>
      </c>
      <c r="AY4" s="13">
        <v>0</v>
      </c>
      <c r="AZ4" s="13">
        <v>26</v>
      </c>
      <c r="BA4" s="79">
        <f t="shared" si="18"/>
        <v>-26</v>
      </c>
      <c r="BB4" s="180">
        <v>26</v>
      </c>
      <c r="BC4" s="251">
        <f t="shared" si="19"/>
        <v>26</v>
      </c>
      <c r="BD4" s="9">
        <v>0</v>
      </c>
      <c r="BE4" s="15">
        <v>2</v>
      </c>
      <c r="BF4" s="79">
        <f t="shared" si="20"/>
        <v>-2</v>
      </c>
      <c r="BG4" s="181">
        <v>2</v>
      </c>
      <c r="BH4" s="233">
        <f t="shared" si="21"/>
        <v>2</v>
      </c>
      <c r="BI4" s="9">
        <v>0</v>
      </c>
      <c r="BJ4" s="11">
        <v>2</v>
      </c>
      <c r="BK4" s="79">
        <v>-2</v>
      </c>
      <c r="BL4" s="79">
        <v>0</v>
      </c>
      <c r="BM4" s="233">
        <f t="shared" si="23"/>
        <v>0</v>
      </c>
      <c r="BN4" s="13"/>
      <c r="BO4" s="79"/>
      <c r="BP4" s="79">
        <f t="shared" si="24"/>
        <v>0</v>
      </c>
      <c r="BQ4" s="79"/>
      <c r="BR4" s="79"/>
      <c r="BS4" s="79"/>
      <c r="BT4" s="79">
        <f t="shared" si="25"/>
        <v>0</v>
      </c>
      <c r="BU4" s="79"/>
      <c r="BV4" s="79"/>
      <c r="BW4" s="79"/>
      <c r="BX4" s="79">
        <f t="shared" si="26"/>
        <v>0</v>
      </c>
      <c r="BY4" s="79"/>
      <c r="BZ4" s="79"/>
      <c r="CA4" s="79"/>
      <c r="CB4" s="261">
        <f t="shared" si="27"/>
        <v>0</v>
      </c>
      <c r="CC4" s="81"/>
    </row>
    <row r="5" spans="1:81" ht="45" x14ac:dyDescent="0.2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214</v>
      </c>
      <c r="F5" s="315">
        <f t="shared" si="1"/>
        <v>255</v>
      </c>
      <c r="G5" s="255">
        <f t="shared" si="2"/>
        <v>-41</v>
      </c>
      <c r="H5" s="255">
        <f t="shared" si="3"/>
        <v>82</v>
      </c>
      <c r="I5" s="232">
        <f t="shared" si="28"/>
        <v>296</v>
      </c>
      <c r="J5" s="308">
        <f t="shared" si="29"/>
        <v>41</v>
      </c>
      <c r="K5" s="9">
        <v>41</v>
      </c>
      <c r="L5" s="13">
        <v>30</v>
      </c>
      <c r="M5" s="79">
        <f t="shared" si="30"/>
        <v>11</v>
      </c>
      <c r="N5" s="564">
        <v>0</v>
      </c>
      <c r="O5" s="561">
        <f t="shared" si="31"/>
        <v>41</v>
      </c>
      <c r="P5" s="9">
        <v>6</v>
      </c>
      <c r="Q5" s="15">
        <v>15</v>
      </c>
      <c r="R5" s="79">
        <f t="shared" si="4"/>
        <v>-9</v>
      </c>
      <c r="S5" s="181">
        <v>9</v>
      </c>
      <c r="T5" s="233">
        <f t="shared" si="5"/>
        <v>15</v>
      </c>
      <c r="U5" s="9">
        <v>4</v>
      </c>
      <c r="V5" s="11">
        <v>8</v>
      </c>
      <c r="W5" s="79">
        <f t="shared" si="6"/>
        <v>-4</v>
      </c>
      <c r="X5" s="77">
        <v>4</v>
      </c>
      <c r="Y5" s="232">
        <f t="shared" si="7"/>
        <v>8</v>
      </c>
      <c r="Z5" s="9">
        <v>14</v>
      </c>
      <c r="AA5" s="13">
        <v>14</v>
      </c>
      <c r="AB5" s="79">
        <f t="shared" si="8"/>
        <v>0</v>
      </c>
      <c r="AC5" s="77">
        <v>0</v>
      </c>
      <c r="AD5" s="232">
        <f t="shared" si="9"/>
        <v>14</v>
      </c>
      <c r="AE5" s="9">
        <v>2</v>
      </c>
      <c r="AF5" s="13">
        <v>13</v>
      </c>
      <c r="AG5" s="79">
        <f t="shared" si="10"/>
        <v>-11</v>
      </c>
      <c r="AH5" s="180">
        <v>11</v>
      </c>
      <c r="AI5" s="232">
        <f t="shared" si="11"/>
        <v>13</v>
      </c>
      <c r="AJ5" s="9">
        <v>2</v>
      </c>
      <c r="AK5" s="13">
        <v>7</v>
      </c>
      <c r="AL5" s="79">
        <f t="shared" si="12"/>
        <v>-5</v>
      </c>
      <c r="AM5" s="77">
        <v>10</v>
      </c>
      <c r="AN5" s="232">
        <f t="shared" si="13"/>
        <v>12</v>
      </c>
      <c r="AO5" s="9">
        <v>74</v>
      </c>
      <c r="AP5" s="13">
        <v>44</v>
      </c>
      <c r="AQ5" s="79">
        <f t="shared" si="14"/>
        <v>30</v>
      </c>
      <c r="AR5" s="81">
        <v>0</v>
      </c>
      <c r="AS5" s="232">
        <f t="shared" si="15"/>
        <v>74</v>
      </c>
      <c r="AT5" s="9">
        <v>3</v>
      </c>
      <c r="AU5" s="13">
        <v>6</v>
      </c>
      <c r="AV5" s="79">
        <f t="shared" si="16"/>
        <v>-3</v>
      </c>
      <c r="AW5" s="180">
        <v>3</v>
      </c>
      <c r="AX5" s="232">
        <f t="shared" si="17"/>
        <v>6</v>
      </c>
      <c r="AY5" s="13">
        <v>68</v>
      </c>
      <c r="AZ5" s="13">
        <v>107</v>
      </c>
      <c r="BA5" s="79">
        <f t="shared" si="18"/>
        <v>-39</v>
      </c>
      <c r="BB5" s="180">
        <v>39</v>
      </c>
      <c r="BC5" s="251">
        <f t="shared" si="19"/>
        <v>107</v>
      </c>
      <c r="BD5" s="9">
        <v>0</v>
      </c>
      <c r="BE5" s="15">
        <v>5</v>
      </c>
      <c r="BF5" s="79">
        <f t="shared" si="20"/>
        <v>-5</v>
      </c>
      <c r="BG5" s="79">
        <v>0</v>
      </c>
      <c r="BH5" s="233">
        <f t="shared" si="21"/>
        <v>0</v>
      </c>
      <c r="BI5" s="9">
        <v>0</v>
      </c>
      <c r="BJ5" s="11">
        <v>6</v>
      </c>
      <c r="BK5" s="79">
        <f t="shared" si="22"/>
        <v>-6</v>
      </c>
      <c r="BL5" s="181">
        <v>6</v>
      </c>
      <c r="BM5" s="233">
        <f t="shared" si="23"/>
        <v>6</v>
      </c>
      <c r="BN5" s="13"/>
      <c r="BO5" s="79"/>
      <c r="BP5" s="79">
        <f t="shared" si="24"/>
        <v>0</v>
      </c>
      <c r="BQ5" s="79"/>
      <c r="BR5" s="79"/>
      <c r="BS5" s="79"/>
      <c r="BT5" s="79">
        <f t="shared" si="25"/>
        <v>0</v>
      </c>
      <c r="BU5" s="79"/>
      <c r="BV5" s="79"/>
      <c r="BW5" s="79"/>
      <c r="BX5" s="79">
        <f t="shared" si="26"/>
        <v>0</v>
      </c>
      <c r="BY5" s="79"/>
      <c r="BZ5" s="79"/>
      <c r="CA5" s="79"/>
      <c r="CB5" s="261">
        <f t="shared" si="27"/>
        <v>0</v>
      </c>
      <c r="CC5" s="81"/>
    </row>
    <row r="6" spans="1:81" ht="30" x14ac:dyDescent="0.25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207</v>
      </c>
      <c r="F6" s="315">
        <f t="shared" si="1"/>
        <v>180</v>
      </c>
      <c r="G6" s="255">
        <f t="shared" si="2"/>
        <v>4</v>
      </c>
      <c r="H6" s="255">
        <f t="shared" si="3"/>
        <v>36</v>
      </c>
      <c r="I6" s="232">
        <f t="shared" si="28"/>
        <v>243</v>
      </c>
      <c r="J6" s="308">
        <f t="shared" si="29"/>
        <v>63</v>
      </c>
      <c r="K6" s="9">
        <v>31</v>
      </c>
      <c r="L6" s="13">
        <v>28</v>
      </c>
      <c r="M6" s="79">
        <f t="shared" si="30"/>
        <v>3</v>
      </c>
      <c r="N6" s="564">
        <v>0</v>
      </c>
      <c r="O6" s="561">
        <f t="shared" si="31"/>
        <v>31</v>
      </c>
      <c r="P6" s="9">
        <v>0</v>
      </c>
      <c r="Q6" s="15">
        <v>10</v>
      </c>
      <c r="R6" s="79">
        <f t="shared" si="4"/>
        <v>-10</v>
      </c>
      <c r="S6" s="181">
        <v>10</v>
      </c>
      <c r="T6" s="233">
        <f t="shared" si="5"/>
        <v>10</v>
      </c>
      <c r="U6" s="167">
        <v>6</v>
      </c>
      <c r="V6" s="11">
        <v>6</v>
      </c>
      <c r="W6" s="79">
        <f>U6-V6</f>
        <v>0</v>
      </c>
      <c r="X6" s="77">
        <v>0</v>
      </c>
      <c r="Y6" s="232">
        <f t="shared" si="7"/>
        <v>6</v>
      </c>
      <c r="Z6" s="9">
        <v>10</v>
      </c>
      <c r="AA6" s="13">
        <v>11</v>
      </c>
      <c r="AB6" s="79">
        <f t="shared" si="8"/>
        <v>-1</v>
      </c>
      <c r="AC6" s="180">
        <v>1</v>
      </c>
      <c r="AD6" s="232">
        <f t="shared" si="9"/>
        <v>11</v>
      </c>
      <c r="AE6" s="9">
        <v>1</v>
      </c>
      <c r="AF6" s="13">
        <v>8</v>
      </c>
      <c r="AG6" s="79">
        <f t="shared" si="10"/>
        <v>-7</v>
      </c>
      <c r="AH6" s="180">
        <v>7</v>
      </c>
      <c r="AI6" s="232">
        <f t="shared" si="11"/>
        <v>8</v>
      </c>
      <c r="AJ6" s="9">
        <v>1</v>
      </c>
      <c r="AK6" s="13">
        <v>6</v>
      </c>
      <c r="AL6" s="79">
        <f t="shared" si="12"/>
        <v>-5</v>
      </c>
      <c r="AM6" s="77">
        <v>10</v>
      </c>
      <c r="AN6" s="232">
        <f t="shared" si="13"/>
        <v>11</v>
      </c>
      <c r="AO6" s="9">
        <v>69</v>
      </c>
      <c r="AP6" s="13">
        <v>32</v>
      </c>
      <c r="AQ6" s="79">
        <v>14</v>
      </c>
      <c r="AR6" s="81">
        <v>0</v>
      </c>
      <c r="AS6" s="232">
        <f t="shared" si="15"/>
        <v>69</v>
      </c>
      <c r="AT6" s="9">
        <v>2</v>
      </c>
      <c r="AU6" s="13">
        <v>5</v>
      </c>
      <c r="AV6" s="79">
        <f t="shared" si="16"/>
        <v>-3</v>
      </c>
      <c r="AW6" s="180">
        <v>3</v>
      </c>
      <c r="AX6" s="232">
        <f t="shared" si="17"/>
        <v>5</v>
      </c>
      <c r="AY6" s="13">
        <v>87</v>
      </c>
      <c r="AZ6" s="13">
        <v>64</v>
      </c>
      <c r="BA6" s="79">
        <f t="shared" si="18"/>
        <v>23</v>
      </c>
      <c r="BB6" s="77">
        <v>0</v>
      </c>
      <c r="BC6" s="251">
        <f t="shared" si="19"/>
        <v>87</v>
      </c>
      <c r="BD6" s="9">
        <v>0</v>
      </c>
      <c r="BE6" s="15">
        <v>5</v>
      </c>
      <c r="BF6" s="79">
        <f t="shared" si="20"/>
        <v>-5</v>
      </c>
      <c r="BG6" s="79">
        <v>0</v>
      </c>
      <c r="BH6" s="233">
        <f t="shared" si="21"/>
        <v>0</v>
      </c>
      <c r="BI6" s="9">
        <v>0</v>
      </c>
      <c r="BJ6" s="11">
        <v>5</v>
      </c>
      <c r="BK6" s="79">
        <f t="shared" si="22"/>
        <v>-5</v>
      </c>
      <c r="BL6" s="181">
        <v>5</v>
      </c>
      <c r="BM6" s="233">
        <f t="shared" si="23"/>
        <v>5</v>
      </c>
      <c r="BN6" s="13"/>
      <c r="BO6" s="79"/>
      <c r="BP6" s="79">
        <f t="shared" si="24"/>
        <v>0</v>
      </c>
      <c r="BQ6" s="79"/>
      <c r="BR6" s="79"/>
      <c r="BS6" s="79"/>
      <c r="BT6" s="79">
        <f t="shared" si="25"/>
        <v>0</v>
      </c>
      <c r="BU6" s="79"/>
      <c r="BV6" s="79"/>
      <c r="BW6" s="79"/>
      <c r="BX6" s="79">
        <f t="shared" si="26"/>
        <v>0</v>
      </c>
      <c r="BY6" s="79"/>
      <c r="BZ6" s="79"/>
      <c r="CA6" s="79"/>
      <c r="CB6" s="261">
        <f t="shared" si="27"/>
        <v>0</v>
      </c>
      <c r="CC6" s="81"/>
    </row>
    <row r="7" spans="1:81" ht="19.899999999999999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228</v>
      </c>
      <c r="F7" s="315">
        <f t="shared" si="1"/>
        <v>344</v>
      </c>
      <c r="G7" s="255">
        <f t="shared" si="2"/>
        <v>-116</v>
      </c>
      <c r="H7" s="255">
        <f t="shared" si="3"/>
        <v>140</v>
      </c>
      <c r="I7" s="232">
        <f t="shared" si="28"/>
        <v>368</v>
      </c>
      <c r="J7" s="308">
        <f t="shared" si="29"/>
        <v>24</v>
      </c>
      <c r="K7" s="344">
        <v>34</v>
      </c>
      <c r="L7" s="70">
        <v>38</v>
      </c>
      <c r="M7" s="79">
        <f t="shared" si="30"/>
        <v>-4</v>
      </c>
      <c r="N7" s="181">
        <v>4</v>
      </c>
      <c r="O7" s="233">
        <f t="shared" si="31"/>
        <v>38</v>
      </c>
      <c r="P7" s="344">
        <v>0</v>
      </c>
      <c r="Q7" s="70">
        <v>20</v>
      </c>
      <c r="R7" s="79">
        <f t="shared" si="4"/>
        <v>-20</v>
      </c>
      <c r="S7" s="181">
        <v>20</v>
      </c>
      <c r="T7" s="233">
        <f t="shared" si="5"/>
        <v>20</v>
      </c>
      <c r="U7" s="344">
        <v>5</v>
      </c>
      <c r="V7" s="70">
        <v>10</v>
      </c>
      <c r="W7" s="79">
        <f t="shared" si="6"/>
        <v>-5</v>
      </c>
      <c r="X7" s="181">
        <v>5</v>
      </c>
      <c r="Y7" s="233">
        <f t="shared" si="7"/>
        <v>10</v>
      </c>
      <c r="Z7" s="344">
        <v>20</v>
      </c>
      <c r="AA7" s="70">
        <v>17</v>
      </c>
      <c r="AB7" s="79">
        <f t="shared" si="8"/>
        <v>3</v>
      </c>
      <c r="AC7" s="79">
        <v>0</v>
      </c>
      <c r="AD7" s="233">
        <f t="shared" si="9"/>
        <v>20</v>
      </c>
      <c r="AE7" s="344">
        <v>0</v>
      </c>
      <c r="AF7" s="70">
        <v>17</v>
      </c>
      <c r="AG7" s="79">
        <f t="shared" si="10"/>
        <v>-17</v>
      </c>
      <c r="AH7" s="181">
        <v>17</v>
      </c>
      <c r="AI7" s="233">
        <f t="shared" si="11"/>
        <v>17</v>
      </c>
      <c r="AJ7" s="344">
        <v>0</v>
      </c>
      <c r="AK7" s="70">
        <v>11</v>
      </c>
      <c r="AL7" s="79">
        <f t="shared" si="12"/>
        <v>-11</v>
      </c>
      <c r="AM7" s="181">
        <v>18</v>
      </c>
      <c r="AN7" s="233">
        <f t="shared" si="13"/>
        <v>18</v>
      </c>
      <c r="AO7" s="344">
        <v>80</v>
      </c>
      <c r="AP7" s="70">
        <v>59</v>
      </c>
      <c r="AQ7" s="79">
        <f t="shared" si="14"/>
        <v>21</v>
      </c>
      <c r="AR7" s="81">
        <v>0</v>
      </c>
      <c r="AS7" s="234">
        <f t="shared" si="15"/>
        <v>80</v>
      </c>
      <c r="AT7" s="344">
        <v>0</v>
      </c>
      <c r="AU7" s="70">
        <v>8</v>
      </c>
      <c r="AV7" s="79">
        <f t="shared" si="16"/>
        <v>-8</v>
      </c>
      <c r="AW7" s="181">
        <v>8</v>
      </c>
      <c r="AX7" s="233">
        <f t="shared" si="17"/>
        <v>8</v>
      </c>
      <c r="AY7" s="341">
        <v>89</v>
      </c>
      <c r="AZ7" s="70">
        <v>149</v>
      </c>
      <c r="BA7" s="79">
        <f t="shared" si="18"/>
        <v>-60</v>
      </c>
      <c r="BB7" s="181">
        <v>60</v>
      </c>
      <c r="BC7" s="282">
        <f t="shared" si="19"/>
        <v>149</v>
      </c>
      <c r="BD7" s="344">
        <v>0</v>
      </c>
      <c r="BE7" s="70">
        <v>7</v>
      </c>
      <c r="BF7" s="79">
        <f t="shared" si="20"/>
        <v>-7</v>
      </c>
      <c r="BG7" s="79">
        <v>0</v>
      </c>
      <c r="BH7" s="233">
        <f t="shared" si="21"/>
        <v>0</v>
      </c>
      <c r="BI7" s="354">
        <v>0</v>
      </c>
      <c r="BJ7" s="99">
        <v>8</v>
      </c>
      <c r="BK7" s="79">
        <f t="shared" si="22"/>
        <v>-8</v>
      </c>
      <c r="BL7" s="181">
        <v>8</v>
      </c>
      <c r="BM7" s="233">
        <f t="shared" si="23"/>
        <v>8</v>
      </c>
      <c r="BN7" s="507"/>
      <c r="BO7" s="84"/>
      <c r="BP7" s="79">
        <f t="shared" si="24"/>
        <v>0</v>
      </c>
      <c r="BQ7" s="79"/>
      <c r="BR7" s="84"/>
      <c r="BS7" s="84"/>
      <c r="BT7" s="79">
        <f t="shared" si="25"/>
        <v>0</v>
      </c>
      <c r="BU7" s="79"/>
      <c r="BV7" s="84"/>
      <c r="BW7" s="84"/>
      <c r="BX7" s="79">
        <f t="shared" si="26"/>
        <v>0</v>
      </c>
      <c r="BY7" s="79"/>
      <c r="BZ7" s="84"/>
      <c r="CA7" s="84"/>
      <c r="CB7" s="261">
        <f t="shared" si="27"/>
        <v>0</v>
      </c>
      <c r="CC7" s="81"/>
    </row>
    <row r="8" spans="1:81" ht="33.6" customHeight="1" x14ac:dyDescent="0.25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286</v>
      </c>
      <c r="F8" s="315">
        <f t="shared" si="1"/>
        <v>212</v>
      </c>
      <c r="G8" s="255">
        <f t="shared" si="2"/>
        <v>74</v>
      </c>
      <c r="H8" s="255">
        <f t="shared" si="3"/>
        <v>40</v>
      </c>
      <c r="I8" s="232">
        <f t="shared" si="28"/>
        <v>326</v>
      </c>
      <c r="J8" s="308">
        <f t="shared" si="29"/>
        <v>114</v>
      </c>
      <c r="K8" s="344">
        <v>39</v>
      </c>
      <c r="L8" s="70">
        <v>27</v>
      </c>
      <c r="M8" s="79">
        <f t="shared" si="30"/>
        <v>12</v>
      </c>
      <c r="N8" s="79">
        <v>0</v>
      </c>
      <c r="O8" s="233">
        <f t="shared" si="31"/>
        <v>39</v>
      </c>
      <c r="P8" s="344">
        <v>0</v>
      </c>
      <c r="Q8" s="70">
        <v>13</v>
      </c>
      <c r="R8" s="79">
        <f t="shared" si="4"/>
        <v>-13</v>
      </c>
      <c r="S8" s="181">
        <v>13</v>
      </c>
      <c r="T8" s="233">
        <f t="shared" si="5"/>
        <v>13</v>
      </c>
      <c r="U8" s="344">
        <v>6</v>
      </c>
      <c r="V8" s="70">
        <v>7</v>
      </c>
      <c r="W8" s="79">
        <f t="shared" si="6"/>
        <v>-1</v>
      </c>
      <c r="X8" s="79">
        <v>1</v>
      </c>
      <c r="Y8" s="233">
        <f t="shared" si="7"/>
        <v>7</v>
      </c>
      <c r="Z8" s="344">
        <v>13</v>
      </c>
      <c r="AA8" s="70">
        <v>13</v>
      </c>
      <c r="AB8" s="79">
        <f t="shared" si="8"/>
        <v>0</v>
      </c>
      <c r="AC8" s="79">
        <v>0</v>
      </c>
      <c r="AD8" s="233">
        <f t="shared" si="9"/>
        <v>13</v>
      </c>
      <c r="AE8" s="344">
        <v>3</v>
      </c>
      <c r="AF8" s="70">
        <v>10</v>
      </c>
      <c r="AG8" s="79">
        <f t="shared" si="10"/>
        <v>-7</v>
      </c>
      <c r="AH8" s="181">
        <v>7</v>
      </c>
      <c r="AI8" s="233">
        <f t="shared" si="11"/>
        <v>10</v>
      </c>
      <c r="AJ8" s="344">
        <v>2</v>
      </c>
      <c r="AK8" s="70">
        <v>8</v>
      </c>
      <c r="AL8" s="79">
        <f t="shared" si="12"/>
        <v>-6</v>
      </c>
      <c r="AM8" s="79">
        <v>12</v>
      </c>
      <c r="AN8" s="233">
        <f t="shared" si="13"/>
        <v>14</v>
      </c>
      <c r="AO8" s="344">
        <v>121</v>
      </c>
      <c r="AP8" s="70">
        <v>40</v>
      </c>
      <c r="AQ8" s="79">
        <f t="shared" si="14"/>
        <v>81</v>
      </c>
      <c r="AR8" s="81">
        <v>0</v>
      </c>
      <c r="AS8" s="234">
        <f t="shared" si="15"/>
        <v>121</v>
      </c>
      <c r="AT8" s="344">
        <v>4</v>
      </c>
      <c r="AU8" s="70">
        <v>5</v>
      </c>
      <c r="AV8" s="79">
        <f t="shared" si="16"/>
        <v>-1</v>
      </c>
      <c r="AW8" s="181">
        <v>1</v>
      </c>
      <c r="AX8" s="233">
        <f t="shared" si="17"/>
        <v>5</v>
      </c>
      <c r="AY8" s="341">
        <v>98</v>
      </c>
      <c r="AZ8" s="70">
        <v>77</v>
      </c>
      <c r="BA8" s="79">
        <f t="shared" si="18"/>
        <v>21</v>
      </c>
      <c r="BB8" s="79">
        <v>0</v>
      </c>
      <c r="BC8" s="282">
        <f t="shared" si="19"/>
        <v>98</v>
      </c>
      <c r="BD8" s="344">
        <v>0</v>
      </c>
      <c r="BE8" s="70">
        <v>6</v>
      </c>
      <c r="BF8" s="79">
        <f t="shared" si="20"/>
        <v>-6</v>
      </c>
      <c r="BG8" s="79">
        <v>0</v>
      </c>
      <c r="BH8" s="233">
        <f t="shared" si="21"/>
        <v>0</v>
      </c>
      <c r="BI8" s="354">
        <v>0</v>
      </c>
      <c r="BJ8" s="99">
        <v>6</v>
      </c>
      <c r="BK8" s="79">
        <f t="shared" si="22"/>
        <v>-6</v>
      </c>
      <c r="BL8" s="181">
        <v>6</v>
      </c>
      <c r="BM8" s="233">
        <f t="shared" si="23"/>
        <v>6</v>
      </c>
      <c r="BN8" s="507"/>
      <c r="BO8" s="84"/>
      <c r="BP8" s="79">
        <f t="shared" si="24"/>
        <v>0</v>
      </c>
      <c r="BQ8" s="79"/>
      <c r="BR8" s="84"/>
      <c r="BS8" s="84"/>
      <c r="BT8" s="79">
        <f t="shared" si="25"/>
        <v>0</v>
      </c>
      <c r="BU8" s="79"/>
      <c r="BV8" s="84"/>
      <c r="BW8" s="84"/>
      <c r="BX8" s="79">
        <f t="shared" si="26"/>
        <v>0</v>
      </c>
      <c r="BY8" s="79"/>
      <c r="BZ8" s="84"/>
      <c r="CA8" s="84"/>
      <c r="CB8" s="261">
        <f t="shared" si="27"/>
        <v>0</v>
      </c>
      <c r="CC8" s="81"/>
    </row>
    <row r="9" spans="1:81" ht="30" x14ac:dyDescent="0.25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53</v>
      </c>
      <c r="F9" s="315">
        <f t="shared" si="1"/>
        <v>91</v>
      </c>
      <c r="G9" s="255">
        <f t="shared" si="2"/>
        <v>-38</v>
      </c>
      <c r="H9" s="255">
        <f t="shared" si="3"/>
        <v>51</v>
      </c>
      <c r="I9" s="232">
        <f t="shared" si="28"/>
        <v>104</v>
      </c>
      <c r="J9" s="308">
        <f t="shared" si="29"/>
        <v>13</v>
      </c>
      <c r="K9" s="349">
        <v>6</v>
      </c>
      <c r="L9" s="114">
        <v>12</v>
      </c>
      <c r="M9" s="79">
        <f t="shared" si="30"/>
        <v>-6</v>
      </c>
      <c r="N9" s="181">
        <v>6</v>
      </c>
      <c r="O9" s="233">
        <f t="shared" si="31"/>
        <v>12</v>
      </c>
      <c r="P9" s="349">
        <v>0</v>
      </c>
      <c r="Q9" s="114">
        <v>8</v>
      </c>
      <c r="R9" s="79">
        <f t="shared" si="4"/>
        <v>-8</v>
      </c>
      <c r="S9" s="181">
        <v>8</v>
      </c>
      <c r="T9" s="233">
        <f t="shared" si="5"/>
        <v>8</v>
      </c>
      <c r="U9" s="349">
        <v>0</v>
      </c>
      <c r="V9" s="114">
        <v>2</v>
      </c>
      <c r="W9" s="79">
        <f t="shared" si="6"/>
        <v>-2</v>
      </c>
      <c r="X9" s="181">
        <v>2</v>
      </c>
      <c r="Y9" s="233">
        <f t="shared" si="7"/>
        <v>2</v>
      </c>
      <c r="Z9" s="349">
        <v>8</v>
      </c>
      <c r="AA9" s="114">
        <v>4</v>
      </c>
      <c r="AB9" s="79">
        <f t="shared" si="8"/>
        <v>4</v>
      </c>
      <c r="AC9" s="79">
        <v>0</v>
      </c>
      <c r="AD9" s="233">
        <f t="shared" si="9"/>
        <v>8</v>
      </c>
      <c r="AE9" s="349">
        <v>0</v>
      </c>
      <c r="AF9" s="114">
        <v>5</v>
      </c>
      <c r="AG9" s="79">
        <f t="shared" si="10"/>
        <v>-5</v>
      </c>
      <c r="AH9" s="181">
        <v>5</v>
      </c>
      <c r="AI9" s="233">
        <f t="shared" si="11"/>
        <v>5</v>
      </c>
      <c r="AJ9" s="349">
        <v>0</v>
      </c>
      <c r="AK9" s="114">
        <v>2</v>
      </c>
      <c r="AL9" s="79">
        <f t="shared" si="12"/>
        <v>-2</v>
      </c>
      <c r="AM9" s="181">
        <v>4</v>
      </c>
      <c r="AN9" s="233">
        <f t="shared" si="13"/>
        <v>4</v>
      </c>
      <c r="AO9" s="349">
        <v>24</v>
      </c>
      <c r="AP9" s="114">
        <v>15</v>
      </c>
      <c r="AQ9" s="79">
        <f t="shared" si="14"/>
        <v>9</v>
      </c>
      <c r="AR9" s="81">
        <v>0</v>
      </c>
      <c r="AS9" s="234">
        <f t="shared" si="15"/>
        <v>24</v>
      </c>
      <c r="AT9" s="349">
        <v>0</v>
      </c>
      <c r="AU9" s="114">
        <v>2</v>
      </c>
      <c r="AV9" s="79">
        <f t="shared" si="16"/>
        <v>-2</v>
      </c>
      <c r="AW9" s="181">
        <v>2</v>
      </c>
      <c r="AX9" s="233">
        <f t="shared" si="17"/>
        <v>2</v>
      </c>
      <c r="AY9" s="171">
        <v>15</v>
      </c>
      <c r="AZ9" s="114">
        <v>37</v>
      </c>
      <c r="BA9" s="79">
        <f t="shared" si="18"/>
        <v>-22</v>
      </c>
      <c r="BB9" s="79">
        <v>22</v>
      </c>
      <c r="BC9" s="282">
        <f t="shared" si="19"/>
        <v>37</v>
      </c>
      <c r="BD9" s="349">
        <v>0</v>
      </c>
      <c r="BE9" s="114">
        <v>2</v>
      </c>
      <c r="BF9" s="79">
        <f t="shared" si="20"/>
        <v>-2</v>
      </c>
      <c r="BG9" s="79">
        <v>0</v>
      </c>
      <c r="BH9" s="233">
        <f t="shared" si="21"/>
        <v>0</v>
      </c>
      <c r="BI9" s="349">
        <v>0</v>
      </c>
      <c r="BJ9" s="114">
        <v>2</v>
      </c>
      <c r="BK9" s="79">
        <f t="shared" si="22"/>
        <v>-2</v>
      </c>
      <c r="BL9" s="181">
        <v>2</v>
      </c>
      <c r="BM9" s="233">
        <f t="shared" si="23"/>
        <v>2</v>
      </c>
      <c r="BN9" s="291"/>
      <c r="BO9" s="466"/>
      <c r="BP9" s="79">
        <f t="shared" si="24"/>
        <v>0</v>
      </c>
      <c r="BQ9" s="79"/>
      <c r="BR9" s="466"/>
      <c r="BS9" s="466"/>
      <c r="BT9" s="79">
        <f t="shared" si="25"/>
        <v>0</v>
      </c>
      <c r="BU9" s="79"/>
      <c r="BV9" s="466"/>
      <c r="BW9" s="466"/>
      <c r="BX9" s="79">
        <f t="shared" si="26"/>
        <v>0</v>
      </c>
      <c r="BY9" s="79"/>
      <c r="BZ9" s="466"/>
      <c r="CA9" s="466"/>
      <c r="CB9" s="261">
        <f t="shared" si="27"/>
        <v>0</v>
      </c>
      <c r="CC9" s="81"/>
    </row>
    <row r="10" spans="1:81" ht="32.450000000000003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116</v>
      </c>
      <c r="F10" s="315">
        <f t="shared" si="1"/>
        <v>126</v>
      </c>
      <c r="G10" s="255">
        <f t="shared" si="2"/>
        <v>-10</v>
      </c>
      <c r="H10" s="255">
        <f t="shared" si="3"/>
        <v>38</v>
      </c>
      <c r="I10" s="232">
        <f t="shared" si="28"/>
        <v>154</v>
      </c>
      <c r="J10" s="308">
        <f t="shared" si="29"/>
        <v>28</v>
      </c>
      <c r="K10" s="464">
        <v>30</v>
      </c>
      <c r="L10" s="479">
        <v>13</v>
      </c>
      <c r="M10" s="79">
        <f t="shared" si="30"/>
        <v>17</v>
      </c>
      <c r="N10" s="79">
        <v>0</v>
      </c>
      <c r="O10" s="233">
        <f t="shared" si="31"/>
        <v>30</v>
      </c>
      <c r="P10" s="464">
        <v>0</v>
      </c>
      <c r="Q10" s="479">
        <v>7</v>
      </c>
      <c r="R10" s="79">
        <f t="shared" si="4"/>
        <v>-7</v>
      </c>
      <c r="S10" s="181">
        <v>7</v>
      </c>
      <c r="T10" s="233">
        <f t="shared" si="5"/>
        <v>7</v>
      </c>
      <c r="U10" s="464">
        <v>0</v>
      </c>
      <c r="V10" s="479">
        <v>3</v>
      </c>
      <c r="W10" s="79">
        <f t="shared" si="6"/>
        <v>-3</v>
      </c>
      <c r="X10" s="181">
        <v>3</v>
      </c>
      <c r="Y10" s="233">
        <f t="shared" si="7"/>
        <v>3</v>
      </c>
      <c r="Z10" s="464">
        <v>0</v>
      </c>
      <c r="AA10" s="479">
        <v>6</v>
      </c>
      <c r="AB10" s="79">
        <f t="shared" si="8"/>
        <v>-6</v>
      </c>
      <c r="AC10" s="181">
        <v>6</v>
      </c>
      <c r="AD10" s="233">
        <f t="shared" si="9"/>
        <v>6</v>
      </c>
      <c r="AE10" s="464">
        <v>0</v>
      </c>
      <c r="AF10" s="479">
        <v>7</v>
      </c>
      <c r="AG10" s="79">
        <f t="shared" si="10"/>
        <v>-7</v>
      </c>
      <c r="AH10" s="181">
        <v>7</v>
      </c>
      <c r="AI10" s="233">
        <f t="shared" si="11"/>
        <v>7</v>
      </c>
      <c r="AJ10" s="464">
        <v>0</v>
      </c>
      <c r="AK10" s="479">
        <v>1</v>
      </c>
      <c r="AL10" s="79">
        <f t="shared" si="12"/>
        <v>-1</v>
      </c>
      <c r="AM10" s="181">
        <v>1</v>
      </c>
      <c r="AN10" s="233">
        <f t="shared" si="13"/>
        <v>1</v>
      </c>
      <c r="AO10" s="464">
        <v>30</v>
      </c>
      <c r="AP10" s="479">
        <v>19</v>
      </c>
      <c r="AQ10" s="79">
        <f t="shared" si="14"/>
        <v>11</v>
      </c>
      <c r="AR10" s="81">
        <v>0</v>
      </c>
      <c r="AS10" s="234">
        <f t="shared" si="15"/>
        <v>30</v>
      </c>
      <c r="AT10" s="464">
        <v>0</v>
      </c>
      <c r="AU10" s="479">
        <v>3</v>
      </c>
      <c r="AV10" s="79">
        <f t="shared" si="16"/>
        <v>-3</v>
      </c>
      <c r="AW10" s="181">
        <v>3</v>
      </c>
      <c r="AX10" s="233">
        <f t="shared" si="17"/>
        <v>3</v>
      </c>
      <c r="AY10" s="485">
        <v>56</v>
      </c>
      <c r="AZ10" s="479">
        <v>63</v>
      </c>
      <c r="BA10" s="79">
        <f t="shared" si="18"/>
        <v>-7</v>
      </c>
      <c r="BB10" s="79">
        <v>7</v>
      </c>
      <c r="BC10" s="282">
        <f t="shared" si="19"/>
        <v>63</v>
      </c>
      <c r="BD10" s="464">
        <v>0</v>
      </c>
      <c r="BE10" s="479">
        <v>1</v>
      </c>
      <c r="BF10" s="79">
        <f t="shared" si="20"/>
        <v>-1</v>
      </c>
      <c r="BG10" s="181">
        <v>1</v>
      </c>
      <c r="BH10" s="233">
        <f t="shared" si="21"/>
        <v>1</v>
      </c>
      <c r="BI10" s="464">
        <v>0</v>
      </c>
      <c r="BJ10" s="479">
        <v>3</v>
      </c>
      <c r="BK10" s="79">
        <f t="shared" si="22"/>
        <v>-3</v>
      </c>
      <c r="BL10" s="181">
        <v>3</v>
      </c>
      <c r="BM10" s="233">
        <f t="shared" si="23"/>
        <v>3</v>
      </c>
      <c r="BN10" s="494"/>
      <c r="BO10" s="470"/>
      <c r="BP10" s="79">
        <f t="shared" si="24"/>
        <v>0</v>
      </c>
      <c r="BQ10" s="79"/>
      <c r="BR10" s="470"/>
      <c r="BS10" s="470"/>
      <c r="BT10" s="79">
        <f t="shared" si="25"/>
        <v>0</v>
      </c>
      <c r="BU10" s="79"/>
      <c r="BV10" s="470"/>
      <c r="BW10" s="470"/>
      <c r="BX10" s="79">
        <f t="shared" si="26"/>
        <v>0</v>
      </c>
      <c r="BY10" s="79"/>
      <c r="BZ10" s="470"/>
      <c r="CA10" s="470"/>
      <c r="CB10" s="261">
        <f t="shared" si="27"/>
        <v>0</v>
      </c>
      <c r="CC10" s="81"/>
    </row>
    <row r="11" spans="1:81" ht="45" x14ac:dyDescent="0.25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16</v>
      </c>
      <c r="F11" s="315">
        <f t="shared" si="1"/>
        <v>449</v>
      </c>
      <c r="G11" s="255">
        <f t="shared" si="2"/>
        <v>-433</v>
      </c>
      <c r="H11" s="255">
        <f t="shared" si="3"/>
        <v>433</v>
      </c>
      <c r="I11" s="232">
        <f t="shared" si="28"/>
        <v>449</v>
      </c>
      <c r="J11" s="308">
        <f t="shared" si="29"/>
        <v>0</v>
      </c>
      <c r="K11" s="349">
        <v>0</v>
      </c>
      <c r="L11" s="114">
        <v>39</v>
      </c>
      <c r="M11" s="79">
        <f t="shared" si="30"/>
        <v>-39</v>
      </c>
      <c r="N11" s="504">
        <v>39</v>
      </c>
      <c r="O11" s="505">
        <f t="shared" si="31"/>
        <v>39</v>
      </c>
      <c r="P11" s="349">
        <v>0</v>
      </c>
      <c r="Q11" s="114">
        <v>21</v>
      </c>
      <c r="R11" s="79">
        <f t="shared" si="4"/>
        <v>-21</v>
      </c>
      <c r="S11" s="181">
        <v>21</v>
      </c>
      <c r="T11" s="233">
        <f t="shared" si="5"/>
        <v>21</v>
      </c>
      <c r="U11" s="349">
        <v>0</v>
      </c>
      <c r="V11" s="114">
        <v>23</v>
      </c>
      <c r="W11" s="79">
        <f t="shared" si="6"/>
        <v>-23</v>
      </c>
      <c r="X11" s="181">
        <v>23</v>
      </c>
      <c r="Y11" s="233">
        <f t="shared" si="7"/>
        <v>23</v>
      </c>
      <c r="Z11" s="349">
        <v>0</v>
      </c>
      <c r="AA11" s="114">
        <v>33</v>
      </c>
      <c r="AB11" s="79">
        <f t="shared" si="8"/>
        <v>-33</v>
      </c>
      <c r="AC11" s="181">
        <v>33</v>
      </c>
      <c r="AD11" s="233">
        <f t="shared" si="9"/>
        <v>33</v>
      </c>
      <c r="AE11" s="349">
        <v>0</v>
      </c>
      <c r="AF11" s="114">
        <v>15</v>
      </c>
      <c r="AG11" s="79">
        <f t="shared" si="10"/>
        <v>-15</v>
      </c>
      <c r="AH11" s="181">
        <v>15</v>
      </c>
      <c r="AI11" s="233">
        <f t="shared" si="11"/>
        <v>15</v>
      </c>
      <c r="AJ11" s="349">
        <v>0</v>
      </c>
      <c r="AK11" s="114">
        <v>37</v>
      </c>
      <c r="AL11" s="79">
        <f t="shared" si="12"/>
        <v>-37</v>
      </c>
      <c r="AM11" s="181">
        <v>37</v>
      </c>
      <c r="AN11" s="233">
        <f t="shared" si="13"/>
        <v>37</v>
      </c>
      <c r="AO11" s="349">
        <v>0</v>
      </c>
      <c r="AP11" s="114">
        <v>122</v>
      </c>
      <c r="AQ11" s="79">
        <f t="shared" si="14"/>
        <v>-122</v>
      </c>
      <c r="AR11" s="182">
        <v>122</v>
      </c>
      <c r="AS11" s="234">
        <f t="shared" si="15"/>
        <v>122</v>
      </c>
      <c r="AT11" s="349">
        <v>0</v>
      </c>
      <c r="AU11" s="114">
        <v>10</v>
      </c>
      <c r="AV11" s="79">
        <f t="shared" si="16"/>
        <v>-10</v>
      </c>
      <c r="AW11" s="181">
        <v>10</v>
      </c>
      <c r="AX11" s="233">
        <f t="shared" si="17"/>
        <v>10</v>
      </c>
      <c r="AY11" s="171">
        <v>16</v>
      </c>
      <c r="AZ11" s="114">
        <v>131</v>
      </c>
      <c r="BA11" s="79">
        <f t="shared" si="18"/>
        <v>-115</v>
      </c>
      <c r="BB11" s="181">
        <v>115</v>
      </c>
      <c r="BC11" s="282">
        <f t="shared" si="19"/>
        <v>131</v>
      </c>
      <c r="BD11" s="349">
        <v>0</v>
      </c>
      <c r="BE11" s="114">
        <v>10</v>
      </c>
      <c r="BF11" s="79">
        <f t="shared" si="20"/>
        <v>-10</v>
      </c>
      <c r="BG11" s="181">
        <v>10</v>
      </c>
      <c r="BH11" s="233">
        <f t="shared" si="21"/>
        <v>10</v>
      </c>
      <c r="BI11" s="349">
        <v>0</v>
      </c>
      <c r="BJ11" s="114">
        <v>8</v>
      </c>
      <c r="BK11" s="79">
        <f t="shared" si="22"/>
        <v>-8</v>
      </c>
      <c r="BL11" s="181">
        <v>8</v>
      </c>
      <c r="BM11" s="233">
        <f t="shared" si="23"/>
        <v>8</v>
      </c>
      <c r="BN11" s="291"/>
      <c r="BO11" s="466"/>
      <c r="BP11" s="79">
        <f t="shared" si="24"/>
        <v>0</v>
      </c>
      <c r="BQ11" s="79"/>
      <c r="BR11" s="466"/>
      <c r="BS11" s="466"/>
      <c r="BT11" s="79">
        <f t="shared" si="25"/>
        <v>0</v>
      </c>
      <c r="BU11" s="79"/>
      <c r="BV11" s="466"/>
      <c r="BW11" s="466"/>
      <c r="BX11" s="79">
        <f t="shared" si="26"/>
        <v>0</v>
      </c>
      <c r="BY11" s="79"/>
      <c r="BZ11" s="466"/>
      <c r="CA11" s="466"/>
      <c r="CB11" s="261">
        <f t="shared" si="27"/>
        <v>0</v>
      </c>
      <c r="CC11" s="81"/>
    </row>
    <row r="12" spans="1:81" ht="30" x14ac:dyDescent="0.25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19</v>
      </c>
      <c r="F12" s="315">
        <f t="shared" si="1"/>
        <v>14</v>
      </c>
      <c r="G12" s="255">
        <f t="shared" si="2"/>
        <v>5</v>
      </c>
      <c r="H12" s="255">
        <f t="shared" si="3"/>
        <v>1</v>
      </c>
      <c r="I12" s="232">
        <f t="shared" si="28"/>
        <v>20</v>
      </c>
      <c r="J12" s="308">
        <f t="shared" si="29"/>
        <v>6</v>
      </c>
      <c r="K12" s="9">
        <v>0</v>
      </c>
      <c r="L12" s="13">
        <v>1</v>
      </c>
      <c r="M12" s="79">
        <f>K12-L12</f>
        <v>-1</v>
      </c>
      <c r="N12" s="79">
        <v>0</v>
      </c>
      <c r="O12" s="232">
        <f t="shared" si="31"/>
        <v>0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5"/>
        <v>0</v>
      </c>
      <c r="U12" s="9">
        <v>0</v>
      </c>
      <c r="V12" s="11">
        <v>1</v>
      </c>
      <c r="W12" s="79">
        <f t="shared" si="6"/>
        <v>-1</v>
      </c>
      <c r="X12" s="79">
        <v>0</v>
      </c>
      <c r="Y12" s="232">
        <f t="shared" si="7"/>
        <v>0</v>
      </c>
      <c r="Z12" s="9">
        <v>0</v>
      </c>
      <c r="AA12" s="13">
        <v>1</v>
      </c>
      <c r="AB12" s="79">
        <f t="shared" si="8"/>
        <v>-1</v>
      </c>
      <c r="AC12" s="79">
        <v>0</v>
      </c>
      <c r="AD12" s="232">
        <f t="shared" si="9"/>
        <v>0</v>
      </c>
      <c r="AE12" s="9">
        <v>0</v>
      </c>
      <c r="AF12" s="13">
        <v>1</v>
      </c>
      <c r="AG12" s="79">
        <f t="shared" si="10"/>
        <v>-1</v>
      </c>
      <c r="AH12" s="79">
        <v>0</v>
      </c>
      <c r="AI12" s="232">
        <f t="shared" si="11"/>
        <v>0</v>
      </c>
      <c r="AJ12" s="9">
        <v>0</v>
      </c>
      <c r="AK12" s="13">
        <v>1</v>
      </c>
      <c r="AL12" s="79">
        <f t="shared" si="12"/>
        <v>-1</v>
      </c>
      <c r="AM12" s="79">
        <v>0</v>
      </c>
      <c r="AN12" s="232">
        <f t="shared" si="13"/>
        <v>0</v>
      </c>
      <c r="AO12" s="9">
        <v>10</v>
      </c>
      <c r="AP12" s="13">
        <v>2</v>
      </c>
      <c r="AQ12" s="79">
        <f t="shared" si="14"/>
        <v>8</v>
      </c>
      <c r="AR12" s="79">
        <v>0</v>
      </c>
      <c r="AS12" s="232">
        <f t="shared" si="15"/>
        <v>10</v>
      </c>
      <c r="AT12" s="9">
        <v>0</v>
      </c>
      <c r="AU12" s="13">
        <v>1</v>
      </c>
      <c r="AV12" s="79">
        <f t="shared" si="16"/>
        <v>-1</v>
      </c>
      <c r="AW12" s="79">
        <v>0</v>
      </c>
      <c r="AX12" s="232">
        <f t="shared" si="17"/>
        <v>0</v>
      </c>
      <c r="AY12" s="13">
        <v>9</v>
      </c>
      <c r="AZ12" s="13">
        <v>3</v>
      </c>
      <c r="BA12" s="79">
        <f t="shared" si="18"/>
        <v>6</v>
      </c>
      <c r="BB12" s="180">
        <v>1</v>
      </c>
      <c r="BC12" s="251">
        <f t="shared" si="19"/>
        <v>10</v>
      </c>
      <c r="BD12" s="9">
        <v>0</v>
      </c>
      <c r="BE12" s="15">
        <v>1</v>
      </c>
      <c r="BF12" s="79">
        <f t="shared" si="20"/>
        <v>-1</v>
      </c>
      <c r="BG12" s="79">
        <v>0</v>
      </c>
      <c r="BH12" s="233">
        <f t="shared" si="21"/>
        <v>0</v>
      </c>
      <c r="BI12" s="9">
        <v>0</v>
      </c>
      <c r="BJ12" s="11">
        <v>1</v>
      </c>
      <c r="BK12" s="79">
        <f t="shared" si="22"/>
        <v>-1</v>
      </c>
      <c r="BL12" s="79">
        <v>0</v>
      </c>
      <c r="BM12" s="233">
        <f t="shared" si="23"/>
        <v>0</v>
      </c>
      <c r="BN12" s="13"/>
      <c r="BO12" s="79"/>
      <c r="BP12" s="79">
        <f t="shared" si="24"/>
        <v>0</v>
      </c>
      <c r="BQ12" s="79"/>
      <c r="BR12" s="79"/>
      <c r="BS12" s="79"/>
      <c r="BT12" s="79">
        <f t="shared" si="25"/>
        <v>0</v>
      </c>
      <c r="BU12" s="79"/>
      <c r="BV12" s="79"/>
      <c r="BW12" s="79"/>
      <c r="BX12" s="79">
        <f t="shared" si="26"/>
        <v>0</v>
      </c>
      <c r="BY12" s="79"/>
      <c r="BZ12" s="79"/>
      <c r="CA12" s="79"/>
      <c r="CB12" s="79">
        <f t="shared" si="27"/>
        <v>0</v>
      </c>
      <c r="CC12" s="81"/>
    </row>
    <row r="13" spans="1:81" ht="24" customHeight="1" thickBot="1" x14ac:dyDescent="0.3">
      <c r="A13" s="9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498</v>
      </c>
      <c r="F13" s="315">
        <f t="shared" si="1"/>
        <v>0</v>
      </c>
      <c r="G13" s="255">
        <f t="shared" si="2"/>
        <v>498</v>
      </c>
      <c r="H13" s="255">
        <f t="shared" si="3"/>
        <v>41</v>
      </c>
      <c r="I13" s="232">
        <f t="shared" si="28"/>
        <v>539</v>
      </c>
      <c r="J13" s="308">
        <f t="shared" si="29"/>
        <v>539</v>
      </c>
      <c r="K13" s="349">
        <v>67</v>
      </c>
      <c r="L13" s="114">
        <v>0</v>
      </c>
      <c r="M13" s="79">
        <f>K13-L13</f>
        <v>67</v>
      </c>
      <c r="N13" s="79">
        <v>0</v>
      </c>
      <c r="O13" s="233">
        <f t="shared" si="31"/>
        <v>67</v>
      </c>
      <c r="P13" s="349">
        <v>34</v>
      </c>
      <c r="Q13" s="114">
        <v>0</v>
      </c>
      <c r="R13" s="79">
        <f t="shared" si="4"/>
        <v>34</v>
      </c>
      <c r="S13" s="79">
        <v>0</v>
      </c>
      <c r="T13" s="233">
        <f t="shared" si="5"/>
        <v>34</v>
      </c>
      <c r="U13" s="349">
        <v>22</v>
      </c>
      <c r="V13" s="114"/>
      <c r="W13" s="79">
        <f t="shared" si="6"/>
        <v>22</v>
      </c>
      <c r="X13" s="79">
        <v>12</v>
      </c>
      <c r="Y13" s="233">
        <f t="shared" si="7"/>
        <v>34</v>
      </c>
      <c r="Z13" s="349">
        <v>32</v>
      </c>
      <c r="AA13" s="114">
        <v>0</v>
      </c>
      <c r="AB13" s="79">
        <f t="shared" si="8"/>
        <v>32</v>
      </c>
      <c r="AC13" s="79">
        <v>0</v>
      </c>
      <c r="AD13" s="233">
        <f t="shared" si="9"/>
        <v>32</v>
      </c>
      <c r="AE13" s="349">
        <v>28</v>
      </c>
      <c r="AF13" s="114">
        <v>0</v>
      </c>
      <c r="AG13" s="79">
        <f t="shared" si="10"/>
        <v>28</v>
      </c>
      <c r="AH13" s="79">
        <v>0</v>
      </c>
      <c r="AI13" s="233">
        <f t="shared" si="11"/>
        <v>28</v>
      </c>
      <c r="AJ13" s="349">
        <v>17</v>
      </c>
      <c r="AK13" s="114"/>
      <c r="AL13" s="79">
        <f t="shared" si="12"/>
        <v>17</v>
      </c>
      <c r="AM13" s="79">
        <v>13</v>
      </c>
      <c r="AN13" s="233">
        <f t="shared" si="13"/>
        <v>30</v>
      </c>
      <c r="AO13" s="349">
        <v>93</v>
      </c>
      <c r="AP13" s="114">
        <v>0</v>
      </c>
      <c r="AQ13" s="79">
        <f t="shared" si="14"/>
        <v>93</v>
      </c>
      <c r="AR13" s="79">
        <v>0</v>
      </c>
      <c r="AS13" s="233">
        <f t="shared" si="15"/>
        <v>93</v>
      </c>
      <c r="AT13" s="349">
        <v>15</v>
      </c>
      <c r="AU13" s="114">
        <v>0</v>
      </c>
      <c r="AV13" s="79">
        <f t="shared" si="16"/>
        <v>15</v>
      </c>
      <c r="AW13" s="79">
        <v>0</v>
      </c>
      <c r="AX13" s="233">
        <f t="shared" si="17"/>
        <v>15</v>
      </c>
      <c r="AY13" s="171">
        <v>157</v>
      </c>
      <c r="AZ13" s="114">
        <v>0</v>
      </c>
      <c r="BA13" s="79">
        <f t="shared" si="18"/>
        <v>157</v>
      </c>
      <c r="BB13" s="77">
        <v>0</v>
      </c>
      <c r="BC13" s="251">
        <f t="shared" si="19"/>
        <v>157</v>
      </c>
      <c r="BD13" s="349">
        <v>19</v>
      </c>
      <c r="BE13" s="114">
        <v>0</v>
      </c>
      <c r="BF13" s="79">
        <f t="shared" si="20"/>
        <v>19</v>
      </c>
      <c r="BG13" s="79">
        <v>0</v>
      </c>
      <c r="BH13" s="233">
        <f t="shared" si="21"/>
        <v>19</v>
      </c>
      <c r="BI13" s="349">
        <v>14</v>
      </c>
      <c r="BJ13" s="114">
        <v>0</v>
      </c>
      <c r="BK13" s="79">
        <f t="shared" si="22"/>
        <v>14</v>
      </c>
      <c r="BL13" s="79">
        <v>16</v>
      </c>
      <c r="BM13" s="233">
        <f t="shared" si="23"/>
        <v>30</v>
      </c>
      <c r="BN13" s="336"/>
      <c r="BO13" s="475"/>
      <c r="BP13" s="79">
        <f t="shared" si="24"/>
        <v>0</v>
      </c>
      <c r="BQ13" s="79"/>
      <c r="BR13" s="475"/>
      <c r="BS13" s="475"/>
      <c r="BT13" s="79">
        <f t="shared" si="25"/>
        <v>0</v>
      </c>
      <c r="BU13" s="79"/>
      <c r="BV13" s="475"/>
      <c r="BW13" s="475"/>
      <c r="BX13" s="79">
        <f t="shared" si="26"/>
        <v>0</v>
      </c>
      <c r="BY13" s="79"/>
      <c r="BZ13" s="475"/>
      <c r="CA13" s="475"/>
      <c r="CB13" s="79">
        <f t="shared" si="27"/>
        <v>0</v>
      </c>
      <c r="CC13" s="81"/>
    </row>
    <row r="14" spans="1:81" ht="30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59</v>
      </c>
      <c r="F14" s="315">
        <f t="shared" si="1"/>
        <v>29</v>
      </c>
      <c r="G14" s="317">
        <f t="shared" si="2"/>
        <v>30</v>
      </c>
      <c r="H14" s="255">
        <f t="shared" si="3"/>
        <v>0</v>
      </c>
      <c r="I14" s="232">
        <f t="shared" si="28"/>
        <v>59</v>
      </c>
      <c r="J14" s="308">
        <f t="shared" si="29"/>
        <v>30</v>
      </c>
      <c r="K14" s="9">
        <v>13</v>
      </c>
      <c r="L14" s="13">
        <v>4</v>
      </c>
      <c r="M14" s="79">
        <f>K14-L14</f>
        <v>9</v>
      </c>
      <c r="N14" s="42">
        <v>0</v>
      </c>
      <c r="O14" s="232">
        <f t="shared" si="31"/>
        <v>13</v>
      </c>
      <c r="P14" s="9">
        <v>0</v>
      </c>
      <c r="Q14" s="15">
        <v>2</v>
      </c>
      <c r="R14" s="79">
        <f t="shared" si="4"/>
        <v>-2</v>
      </c>
      <c r="S14" s="181">
        <v>0</v>
      </c>
      <c r="T14" s="233">
        <f t="shared" si="5"/>
        <v>0</v>
      </c>
      <c r="U14" s="9">
        <v>0</v>
      </c>
      <c r="V14" s="11">
        <v>1</v>
      </c>
      <c r="W14" s="79">
        <f t="shared" si="6"/>
        <v>-1</v>
      </c>
      <c r="X14" s="42">
        <v>0</v>
      </c>
      <c r="Y14" s="232">
        <f t="shared" si="7"/>
        <v>0</v>
      </c>
      <c r="Z14" s="9">
        <v>0</v>
      </c>
      <c r="AA14" s="13">
        <v>2</v>
      </c>
      <c r="AB14" s="79">
        <f t="shared" si="8"/>
        <v>-2</v>
      </c>
      <c r="AC14" s="42">
        <v>0</v>
      </c>
      <c r="AD14" s="232">
        <f t="shared" si="9"/>
        <v>0</v>
      </c>
      <c r="AE14" s="9">
        <v>0</v>
      </c>
      <c r="AF14" s="13">
        <v>2</v>
      </c>
      <c r="AG14" s="79">
        <f t="shared" si="10"/>
        <v>-2</v>
      </c>
      <c r="AH14" s="42">
        <v>0</v>
      </c>
      <c r="AI14" s="232">
        <f t="shared" si="11"/>
        <v>0</v>
      </c>
      <c r="AJ14" s="9">
        <v>15</v>
      </c>
      <c r="AK14" s="13">
        <v>1</v>
      </c>
      <c r="AL14" s="79">
        <f t="shared" si="12"/>
        <v>14</v>
      </c>
      <c r="AM14" s="42">
        <v>0</v>
      </c>
      <c r="AN14" s="232">
        <f t="shared" si="13"/>
        <v>15</v>
      </c>
      <c r="AO14" s="9">
        <v>21</v>
      </c>
      <c r="AP14" s="13">
        <v>5</v>
      </c>
      <c r="AQ14" s="79">
        <f t="shared" si="14"/>
        <v>16</v>
      </c>
      <c r="AR14" s="42">
        <v>0</v>
      </c>
      <c r="AS14" s="232">
        <f t="shared" si="15"/>
        <v>21</v>
      </c>
      <c r="AT14" s="9">
        <v>0</v>
      </c>
      <c r="AU14" s="13">
        <v>1</v>
      </c>
      <c r="AV14" s="79">
        <f t="shared" si="16"/>
        <v>-1</v>
      </c>
      <c r="AW14" s="42">
        <v>0</v>
      </c>
      <c r="AX14" s="232">
        <f t="shared" si="17"/>
        <v>0</v>
      </c>
      <c r="AY14" s="13">
        <v>10</v>
      </c>
      <c r="AZ14" s="13">
        <v>9</v>
      </c>
      <c r="BA14" s="79">
        <f t="shared" si="18"/>
        <v>1</v>
      </c>
      <c r="BB14" s="42">
        <v>0</v>
      </c>
      <c r="BC14" s="251">
        <f t="shared" si="19"/>
        <v>10</v>
      </c>
      <c r="BD14" s="9">
        <v>0</v>
      </c>
      <c r="BE14" s="15">
        <v>1</v>
      </c>
      <c r="BF14" s="79">
        <f t="shared" si="20"/>
        <v>-1</v>
      </c>
      <c r="BG14" s="43">
        <v>0</v>
      </c>
      <c r="BH14" s="233">
        <f t="shared" si="21"/>
        <v>0</v>
      </c>
      <c r="BI14" s="9">
        <v>0</v>
      </c>
      <c r="BJ14" s="11">
        <v>1</v>
      </c>
      <c r="BK14" s="79">
        <f t="shared" si="22"/>
        <v>-1</v>
      </c>
      <c r="BL14" s="43">
        <v>0</v>
      </c>
      <c r="BM14" s="233">
        <f t="shared" si="23"/>
        <v>0</v>
      </c>
      <c r="BN14" s="13"/>
      <c r="BO14" s="79"/>
      <c r="BP14" s="79">
        <f t="shared" si="24"/>
        <v>0</v>
      </c>
      <c r="BQ14" s="79"/>
      <c r="BR14" s="79"/>
      <c r="BS14" s="79"/>
      <c r="BT14" s="79">
        <f t="shared" si="25"/>
        <v>0</v>
      </c>
      <c r="BU14" s="79"/>
      <c r="BV14" s="79"/>
      <c r="BW14" s="79"/>
      <c r="BX14" s="79">
        <f t="shared" si="26"/>
        <v>0</v>
      </c>
      <c r="BY14" s="79"/>
      <c r="BZ14" s="79"/>
      <c r="CA14" s="79"/>
      <c r="CB14" s="261">
        <f t="shared" si="27"/>
        <v>0</v>
      </c>
      <c r="CC14" s="79"/>
    </row>
    <row r="15" spans="1:81" ht="30" x14ac:dyDescent="0.25">
      <c r="A15" s="91">
        <v>13</v>
      </c>
      <c r="B15" s="40" t="s">
        <v>372</v>
      </c>
      <c r="C15" s="121" t="s">
        <v>39</v>
      </c>
      <c r="D15" s="122" t="s">
        <v>40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255">
        <f t="shared" si="3"/>
        <v>0</v>
      </c>
      <c r="I15" s="232">
        <f t="shared" si="28"/>
        <v>0</v>
      </c>
      <c r="J15" s="308">
        <f t="shared" si="29"/>
        <v>0</v>
      </c>
      <c r="K15" s="117">
        <v>0</v>
      </c>
      <c r="L15" s="26">
        <v>0</v>
      </c>
      <c r="M15" s="79">
        <f t="shared" ref="M15:M30" si="32">K15-L15</f>
        <v>0</v>
      </c>
      <c r="N15" s="42">
        <v>0</v>
      </c>
      <c r="O15" s="232">
        <f t="shared" si="31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f t="shared" si="14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13">
        <v>0</v>
      </c>
      <c r="AZ15" s="13">
        <v>0</v>
      </c>
      <c r="BA15" s="79">
        <f t="shared" si="18"/>
        <v>0</v>
      </c>
      <c r="BB15" s="42">
        <v>0</v>
      </c>
      <c r="BC15" s="251">
        <f t="shared" si="19"/>
        <v>0</v>
      </c>
      <c r="BD15" s="9">
        <v>0</v>
      </c>
      <c r="BE15" s="15">
        <v>0</v>
      </c>
      <c r="BF15" s="79">
        <f t="shared" si="20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22"/>
        <v>0</v>
      </c>
      <c r="BL15" s="43">
        <v>0</v>
      </c>
      <c r="BM15" s="233">
        <f t="shared" si="23"/>
        <v>0</v>
      </c>
      <c r="BN15" s="13"/>
      <c r="BO15" s="79"/>
      <c r="BP15" s="79">
        <f t="shared" si="24"/>
        <v>0</v>
      </c>
      <c r="BQ15" s="79"/>
      <c r="BR15" s="79"/>
      <c r="BS15" s="79"/>
      <c r="BT15" s="79">
        <f t="shared" si="25"/>
        <v>0</v>
      </c>
      <c r="BU15" s="79"/>
      <c r="BV15" s="79"/>
      <c r="BW15" s="79"/>
      <c r="BX15" s="79">
        <f t="shared" si="26"/>
        <v>0</v>
      </c>
      <c r="BY15" s="79"/>
      <c r="BZ15" s="79"/>
      <c r="CA15" s="79"/>
      <c r="CB15" s="261">
        <f t="shared" si="27"/>
        <v>0</v>
      </c>
      <c r="CC15" s="81"/>
    </row>
    <row r="16" spans="1:81" ht="30" x14ac:dyDescent="0.25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42</v>
      </c>
      <c r="F16" s="315">
        <f t="shared" si="1"/>
        <v>37</v>
      </c>
      <c r="G16" s="317">
        <f t="shared" si="2"/>
        <v>5</v>
      </c>
      <c r="H16" s="255">
        <f t="shared" si="3"/>
        <v>0</v>
      </c>
      <c r="I16" s="232">
        <f t="shared" si="28"/>
        <v>42</v>
      </c>
      <c r="J16" s="308">
        <f t="shared" si="29"/>
        <v>5</v>
      </c>
      <c r="K16" s="9">
        <v>0</v>
      </c>
      <c r="L16" s="13">
        <v>4</v>
      </c>
      <c r="M16" s="79">
        <f t="shared" si="32"/>
        <v>-4</v>
      </c>
      <c r="N16" s="180">
        <v>0</v>
      </c>
      <c r="O16" s="232">
        <f t="shared" si="31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5"/>
        <v>0</v>
      </c>
      <c r="U16" s="9">
        <v>0</v>
      </c>
      <c r="V16" s="11">
        <v>1</v>
      </c>
      <c r="W16" s="79">
        <f t="shared" si="6"/>
        <v>-1</v>
      </c>
      <c r="X16" s="42">
        <v>0</v>
      </c>
      <c r="Y16" s="232">
        <f t="shared" si="7"/>
        <v>0</v>
      </c>
      <c r="Z16" s="9">
        <v>0</v>
      </c>
      <c r="AA16" s="13">
        <v>2</v>
      </c>
      <c r="AB16" s="79">
        <f t="shared" si="8"/>
        <v>-2</v>
      </c>
      <c r="AC16" s="42">
        <v>0</v>
      </c>
      <c r="AD16" s="232">
        <f t="shared" si="9"/>
        <v>0</v>
      </c>
      <c r="AE16" s="9">
        <v>0</v>
      </c>
      <c r="AF16" s="13">
        <v>2</v>
      </c>
      <c r="AG16" s="79">
        <f t="shared" si="10"/>
        <v>-2</v>
      </c>
      <c r="AH16" s="42">
        <v>0</v>
      </c>
      <c r="AI16" s="232">
        <f t="shared" si="11"/>
        <v>0</v>
      </c>
      <c r="AJ16" s="9">
        <v>0</v>
      </c>
      <c r="AK16" s="13">
        <v>1</v>
      </c>
      <c r="AL16" s="79">
        <f t="shared" si="12"/>
        <v>-1</v>
      </c>
      <c r="AM16" s="42">
        <v>0</v>
      </c>
      <c r="AN16" s="232">
        <f t="shared" si="13"/>
        <v>0</v>
      </c>
      <c r="AO16" s="9">
        <v>14</v>
      </c>
      <c r="AP16" s="13">
        <v>5</v>
      </c>
      <c r="AQ16" s="79">
        <f t="shared" si="14"/>
        <v>9</v>
      </c>
      <c r="AR16" s="42">
        <v>0</v>
      </c>
      <c r="AS16" s="232">
        <f t="shared" si="15"/>
        <v>14</v>
      </c>
      <c r="AT16" s="9">
        <v>0</v>
      </c>
      <c r="AU16" s="13">
        <v>1</v>
      </c>
      <c r="AV16" s="79">
        <f t="shared" si="16"/>
        <v>-1</v>
      </c>
      <c r="AW16" s="42">
        <v>0</v>
      </c>
      <c r="AX16" s="232">
        <f t="shared" si="17"/>
        <v>0</v>
      </c>
      <c r="AY16" s="13">
        <v>28</v>
      </c>
      <c r="AZ16" s="13">
        <v>17</v>
      </c>
      <c r="BA16" s="79">
        <f t="shared" si="18"/>
        <v>11</v>
      </c>
      <c r="BB16" s="42">
        <v>0</v>
      </c>
      <c r="BC16" s="251">
        <f t="shared" si="19"/>
        <v>28</v>
      </c>
      <c r="BD16" s="9">
        <v>0</v>
      </c>
      <c r="BE16" s="15">
        <v>1</v>
      </c>
      <c r="BF16" s="79">
        <f t="shared" si="20"/>
        <v>-1</v>
      </c>
      <c r="BG16" s="43">
        <v>0</v>
      </c>
      <c r="BH16" s="233">
        <f t="shared" si="21"/>
        <v>0</v>
      </c>
      <c r="BI16" s="9">
        <v>0</v>
      </c>
      <c r="BJ16" s="11">
        <v>1</v>
      </c>
      <c r="BK16" s="79">
        <f t="shared" si="22"/>
        <v>-1</v>
      </c>
      <c r="BL16" s="43">
        <v>0</v>
      </c>
      <c r="BM16" s="233">
        <f t="shared" si="23"/>
        <v>0</v>
      </c>
      <c r="BN16" s="13"/>
      <c r="BO16" s="79"/>
      <c r="BP16" s="79">
        <f t="shared" si="24"/>
        <v>0</v>
      </c>
      <c r="BQ16" s="79"/>
      <c r="BR16" s="79"/>
      <c r="BS16" s="79"/>
      <c r="BT16" s="79">
        <f t="shared" si="25"/>
        <v>0</v>
      </c>
      <c r="BU16" s="79"/>
      <c r="BV16" s="79"/>
      <c r="BW16" s="79"/>
      <c r="BX16" s="79">
        <f t="shared" si="26"/>
        <v>0</v>
      </c>
      <c r="BY16" s="79"/>
      <c r="BZ16" s="79"/>
      <c r="CA16" s="79"/>
      <c r="CB16" s="261">
        <f t="shared" si="27"/>
        <v>0</v>
      </c>
      <c r="CC16" s="81"/>
    </row>
    <row r="17" spans="1:81" ht="45" x14ac:dyDescent="0.25">
      <c r="A17" s="91">
        <v>15</v>
      </c>
      <c r="B17" s="40" t="s">
        <v>42</v>
      </c>
      <c r="C17" s="26">
        <v>8</v>
      </c>
      <c r="D17" s="65">
        <v>20</v>
      </c>
      <c r="E17" s="314">
        <f t="shared" si="0"/>
        <v>37</v>
      </c>
      <c r="F17" s="315">
        <f t="shared" si="1"/>
        <v>179</v>
      </c>
      <c r="G17" s="317">
        <f t="shared" si="2"/>
        <v>-142</v>
      </c>
      <c r="H17" s="255">
        <f t="shared" si="3"/>
        <v>142</v>
      </c>
      <c r="I17" s="232">
        <f t="shared" si="28"/>
        <v>179</v>
      </c>
      <c r="J17" s="308">
        <f t="shared" si="29"/>
        <v>0</v>
      </c>
      <c r="K17" s="117">
        <v>0</v>
      </c>
      <c r="L17" s="13">
        <v>9</v>
      </c>
      <c r="M17" s="79">
        <f t="shared" si="32"/>
        <v>-9</v>
      </c>
      <c r="N17" s="180">
        <v>9</v>
      </c>
      <c r="O17" s="232">
        <f t="shared" si="31"/>
        <v>9</v>
      </c>
      <c r="P17" s="9">
        <v>0</v>
      </c>
      <c r="Q17" s="15">
        <v>6</v>
      </c>
      <c r="R17" s="79">
        <f t="shared" si="4"/>
        <v>-6</v>
      </c>
      <c r="S17" s="43">
        <v>0</v>
      </c>
      <c r="T17" s="233">
        <f t="shared" si="5"/>
        <v>0</v>
      </c>
      <c r="U17" s="9">
        <v>0</v>
      </c>
      <c r="V17" s="11">
        <v>7</v>
      </c>
      <c r="W17" s="79">
        <f t="shared" si="6"/>
        <v>-7</v>
      </c>
      <c r="X17" s="180">
        <v>7</v>
      </c>
      <c r="Y17" s="232">
        <f t="shared" si="7"/>
        <v>7</v>
      </c>
      <c r="Z17" s="9">
        <v>0</v>
      </c>
      <c r="AA17" s="13">
        <v>10</v>
      </c>
      <c r="AB17" s="79">
        <f t="shared" si="8"/>
        <v>-10</v>
      </c>
      <c r="AC17" s="180">
        <v>10</v>
      </c>
      <c r="AD17" s="232">
        <f t="shared" si="9"/>
        <v>10</v>
      </c>
      <c r="AE17" s="9">
        <v>0</v>
      </c>
      <c r="AF17" s="13">
        <v>5</v>
      </c>
      <c r="AG17" s="79">
        <f t="shared" si="10"/>
        <v>-5</v>
      </c>
      <c r="AH17" s="42">
        <v>0</v>
      </c>
      <c r="AI17" s="232">
        <f t="shared" si="11"/>
        <v>0</v>
      </c>
      <c r="AJ17" s="9">
        <v>0</v>
      </c>
      <c r="AK17" s="13">
        <v>6</v>
      </c>
      <c r="AL17" s="79">
        <f t="shared" si="12"/>
        <v>-6</v>
      </c>
      <c r="AM17" s="42">
        <v>30</v>
      </c>
      <c r="AN17" s="232">
        <f t="shared" si="13"/>
        <v>30</v>
      </c>
      <c r="AO17" s="9">
        <v>28</v>
      </c>
      <c r="AP17" s="13">
        <v>45</v>
      </c>
      <c r="AQ17" s="79">
        <f t="shared" si="14"/>
        <v>-17</v>
      </c>
      <c r="AR17" s="42">
        <v>17</v>
      </c>
      <c r="AS17" s="232">
        <f t="shared" si="15"/>
        <v>45</v>
      </c>
      <c r="AT17" s="9">
        <v>0</v>
      </c>
      <c r="AU17" s="13">
        <v>3</v>
      </c>
      <c r="AV17" s="79">
        <f t="shared" si="16"/>
        <v>-3</v>
      </c>
      <c r="AW17" s="42">
        <v>0</v>
      </c>
      <c r="AX17" s="232">
        <f t="shared" si="17"/>
        <v>0</v>
      </c>
      <c r="AY17" s="13">
        <v>9</v>
      </c>
      <c r="AZ17" s="13">
        <v>78</v>
      </c>
      <c r="BA17" s="79">
        <f t="shared" si="18"/>
        <v>-69</v>
      </c>
      <c r="BB17" s="180">
        <v>69</v>
      </c>
      <c r="BC17" s="251">
        <f t="shared" si="19"/>
        <v>78</v>
      </c>
      <c r="BD17" s="9">
        <v>0</v>
      </c>
      <c r="BE17" s="15">
        <v>6</v>
      </c>
      <c r="BF17" s="79">
        <f t="shared" si="20"/>
        <v>-6</v>
      </c>
      <c r="BG17" s="43">
        <v>0</v>
      </c>
      <c r="BH17" s="233">
        <f t="shared" si="21"/>
        <v>0</v>
      </c>
      <c r="BI17" s="9">
        <v>0</v>
      </c>
      <c r="BJ17" s="11">
        <v>4</v>
      </c>
      <c r="BK17" s="79">
        <f t="shared" si="22"/>
        <v>-4</v>
      </c>
      <c r="BL17" s="43">
        <v>0</v>
      </c>
      <c r="BM17" s="233">
        <f t="shared" si="23"/>
        <v>0</v>
      </c>
      <c r="BN17" s="13"/>
      <c r="BO17" s="79"/>
      <c r="BP17" s="79">
        <f t="shared" si="24"/>
        <v>0</v>
      </c>
      <c r="BQ17" s="79"/>
      <c r="BR17" s="79"/>
      <c r="BS17" s="79"/>
      <c r="BT17" s="79">
        <f t="shared" si="25"/>
        <v>0</v>
      </c>
      <c r="BU17" s="79"/>
      <c r="BV17" s="79"/>
      <c r="BW17" s="79"/>
      <c r="BX17" s="79">
        <f t="shared" si="26"/>
        <v>0</v>
      </c>
      <c r="BY17" s="79"/>
      <c r="BZ17" s="79"/>
      <c r="CA17" s="79"/>
      <c r="CB17" s="261">
        <f t="shared" si="27"/>
        <v>0</v>
      </c>
      <c r="CC17" s="81"/>
    </row>
    <row r="18" spans="1:81" ht="60" x14ac:dyDescent="0.25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93</v>
      </c>
      <c r="F18" s="315">
        <f t="shared" si="1"/>
        <v>134</v>
      </c>
      <c r="G18" s="317">
        <f t="shared" si="2"/>
        <v>-41</v>
      </c>
      <c r="H18" s="255">
        <f t="shared" si="3"/>
        <v>41</v>
      </c>
      <c r="I18" s="232">
        <f t="shared" si="28"/>
        <v>134</v>
      </c>
      <c r="J18" s="308">
        <f t="shared" si="29"/>
        <v>0</v>
      </c>
      <c r="K18" s="344">
        <v>36</v>
      </c>
      <c r="L18" s="70">
        <v>11</v>
      </c>
      <c r="M18" s="79">
        <f t="shared" si="32"/>
        <v>25</v>
      </c>
      <c r="N18" s="43">
        <v>0</v>
      </c>
      <c r="O18" s="233">
        <f t="shared" si="31"/>
        <v>36</v>
      </c>
      <c r="P18" s="344">
        <v>0</v>
      </c>
      <c r="Q18" s="70">
        <v>5</v>
      </c>
      <c r="R18" s="79">
        <f t="shared" si="4"/>
        <v>-5</v>
      </c>
      <c r="S18" s="43">
        <v>0</v>
      </c>
      <c r="T18" s="233">
        <f t="shared" si="5"/>
        <v>0</v>
      </c>
      <c r="U18" s="344">
        <v>0</v>
      </c>
      <c r="V18" s="70">
        <v>5</v>
      </c>
      <c r="W18" s="79">
        <f t="shared" si="6"/>
        <v>-5</v>
      </c>
      <c r="X18" s="43">
        <v>0</v>
      </c>
      <c r="Y18" s="233">
        <f t="shared" si="7"/>
        <v>0</v>
      </c>
      <c r="Z18" s="344">
        <v>0</v>
      </c>
      <c r="AA18" s="70">
        <v>8</v>
      </c>
      <c r="AB18" s="79">
        <f t="shared" si="8"/>
        <v>-8</v>
      </c>
      <c r="AC18" s="181">
        <v>8</v>
      </c>
      <c r="AD18" s="233">
        <f t="shared" si="9"/>
        <v>8</v>
      </c>
      <c r="AE18" s="344">
        <v>0</v>
      </c>
      <c r="AF18" s="70">
        <v>5</v>
      </c>
      <c r="AG18" s="79">
        <f t="shared" si="10"/>
        <v>-5</v>
      </c>
      <c r="AH18" s="43">
        <v>0</v>
      </c>
      <c r="AI18" s="233">
        <f t="shared" si="11"/>
        <v>0</v>
      </c>
      <c r="AJ18" s="344">
        <v>0</v>
      </c>
      <c r="AK18" s="70">
        <v>7</v>
      </c>
      <c r="AL18" s="79">
        <f t="shared" si="12"/>
        <v>-7</v>
      </c>
      <c r="AM18" s="43">
        <v>0</v>
      </c>
      <c r="AN18" s="233">
        <f t="shared" si="13"/>
        <v>0</v>
      </c>
      <c r="AO18" s="344">
        <v>35</v>
      </c>
      <c r="AP18" s="70">
        <v>25</v>
      </c>
      <c r="AQ18" s="79">
        <f t="shared" si="14"/>
        <v>10</v>
      </c>
      <c r="AR18" s="43">
        <v>0</v>
      </c>
      <c r="AS18" s="233">
        <f t="shared" si="15"/>
        <v>35</v>
      </c>
      <c r="AT18" s="344">
        <v>0</v>
      </c>
      <c r="AU18" s="70">
        <v>3</v>
      </c>
      <c r="AV18" s="79">
        <f t="shared" si="16"/>
        <v>-3</v>
      </c>
      <c r="AW18" s="43">
        <v>0</v>
      </c>
      <c r="AX18" s="233">
        <f t="shared" si="17"/>
        <v>0</v>
      </c>
      <c r="AY18" s="341">
        <v>22</v>
      </c>
      <c r="AZ18" s="70">
        <v>56</v>
      </c>
      <c r="BA18" s="79">
        <f t="shared" si="18"/>
        <v>-34</v>
      </c>
      <c r="BB18" s="181">
        <v>33</v>
      </c>
      <c r="BC18" s="282">
        <f t="shared" si="19"/>
        <v>55</v>
      </c>
      <c r="BD18" s="344">
        <v>0</v>
      </c>
      <c r="BE18" s="70">
        <v>6</v>
      </c>
      <c r="BF18" s="79">
        <f t="shared" si="20"/>
        <v>-6</v>
      </c>
      <c r="BG18" s="43">
        <v>0</v>
      </c>
      <c r="BH18" s="233">
        <f t="shared" si="21"/>
        <v>0</v>
      </c>
      <c r="BI18" s="354">
        <v>0</v>
      </c>
      <c r="BJ18" s="99">
        <v>3</v>
      </c>
      <c r="BK18" s="79">
        <f t="shared" si="22"/>
        <v>-3</v>
      </c>
      <c r="BL18" s="43">
        <v>0</v>
      </c>
      <c r="BM18" s="233">
        <f t="shared" si="23"/>
        <v>0</v>
      </c>
      <c r="BN18" s="507"/>
      <c r="BO18" s="84"/>
      <c r="BP18" s="79">
        <f t="shared" si="24"/>
        <v>0</v>
      </c>
      <c r="BQ18" s="79"/>
      <c r="BR18" s="84"/>
      <c r="BS18" s="84"/>
      <c r="BT18" s="79">
        <f t="shared" si="25"/>
        <v>0</v>
      </c>
      <c r="BU18" s="79"/>
      <c r="BV18" s="84"/>
      <c r="BW18" s="84"/>
      <c r="BX18" s="79">
        <f t="shared" si="26"/>
        <v>0</v>
      </c>
      <c r="BY18" s="79"/>
      <c r="BZ18" s="84"/>
      <c r="CA18" s="84"/>
      <c r="CB18" s="95">
        <f t="shared" si="27"/>
        <v>0</v>
      </c>
      <c r="CC18" s="81"/>
    </row>
    <row r="19" spans="1:81" ht="45" x14ac:dyDescent="0.25">
      <c r="A19" s="91">
        <v>17</v>
      </c>
      <c r="B19" s="40" t="s">
        <v>44</v>
      </c>
      <c r="C19" s="26">
        <v>8</v>
      </c>
      <c r="D19" s="65">
        <v>30</v>
      </c>
      <c r="E19" s="314">
        <f t="shared" si="0"/>
        <v>23</v>
      </c>
      <c r="F19" s="315">
        <f t="shared" si="1"/>
        <v>460</v>
      </c>
      <c r="G19" s="317">
        <f t="shared" si="2"/>
        <v>-437</v>
      </c>
      <c r="H19" s="255">
        <f t="shared" si="3"/>
        <v>437</v>
      </c>
      <c r="I19" s="232">
        <f t="shared" si="28"/>
        <v>460</v>
      </c>
      <c r="J19" s="308">
        <f t="shared" si="29"/>
        <v>0</v>
      </c>
      <c r="K19" s="344">
        <v>0</v>
      </c>
      <c r="L19" s="70">
        <v>6</v>
      </c>
      <c r="M19" s="79">
        <f t="shared" si="32"/>
        <v>-6</v>
      </c>
      <c r="N19" s="181">
        <v>6</v>
      </c>
      <c r="O19" s="233">
        <f t="shared" si="31"/>
        <v>6</v>
      </c>
      <c r="P19" s="344">
        <v>0</v>
      </c>
      <c r="Q19" s="70">
        <v>10</v>
      </c>
      <c r="R19" s="79">
        <f t="shared" si="4"/>
        <v>-10</v>
      </c>
      <c r="S19" s="181">
        <v>10</v>
      </c>
      <c r="T19" s="233">
        <f t="shared" si="5"/>
        <v>10</v>
      </c>
      <c r="U19" s="344">
        <v>0</v>
      </c>
      <c r="V19" s="70">
        <v>37</v>
      </c>
      <c r="W19" s="79">
        <f t="shared" si="6"/>
        <v>-37</v>
      </c>
      <c r="X19" s="181">
        <v>37</v>
      </c>
      <c r="Y19" s="233">
        <f t="shared" si="7"/>
        <v>37</v>
      </c>
      <c r="Z19" s="344">
        <v>0</v>
      </c>
      <c r="AA19" s="70">
        <v>47</v>
      </c>
      <c r="AB19" s="79">
        <f t="shared" si="8"/>
        <v>-47</v>
      </c>
      <c r="AC19" s="181">
        <v>47</v>
      </c>
      <c r="AD19" s="233">
        <f t="shared" si="9"/>
        <v>47</v>
      </c>
      <c r="AE19" s="344">
        <v>15</v>
      </c>
      <c r="AF19" s="70">
        <v>10</v>
      </c>
      <c r="AG19" s="79">
        <f t="shared" si="10"/>
        <v>5</v>
      </c>
      <c r="AH19" s="43">
        <v>0</v>
      </c>
      <c r="AI19" s="233">
        <f t="shared" si="11"/>
        <v>15</v>
      </c>
      <c r="AJ19" s="344">
        <v>0</v>
      </c>
      <c r="AK19" s="70">
        <v>15</v>
      </c>
      <c r="AL19" s="79">
        <f t="shared" si="12"/>
        <v>-15</v>
      </c>
      <c r="AM19" s="43">
        <v>26</v>
      </c>
      <c r="AN19" s="233">
        <f t="shared" si="13"/>
        <v>26</v>
      </c>
      <c r="AO19" s="344">
        <v>0</v>
      </c>
      <c r="AP19" s="70">
        <v>188</v>
      </c>
      <c r="AQ19" s="79">
        <f t="shared" si="14"/>
        <v>-188</v>
      </c>
      <c r="AR19" s="181">
        <v>188</v>
      </c>
      <c r="AS19" s="233">
        <f t="shared" si="15"/>
        <v>188</v>
      </c>
      <c r="AT19" s="344">
        <v>0</v>
      </c>
      <c r="AU19" s="70">
        <v>6</v>
      </c>
      <c r="AV19" s="79">
        <f t="shared" si="16"/>
        <v>-6</v>
      </c>
      <c r="AW19" s="181">
        <v>6</v>
      </c>
      <c r="AX19" s="233">
        <f t="shared" si="17"/>
        <v>6</v>
      </c>
      <c r="AY19" s="341">
        <v>8</v>
      </c>
      <c r="AZ19" s="70">
        <v>99</v>
      </c>
      <c r="BA19" s="79">
        <f t="shared" si="18"/>
        <v>-91</v>
      </c>
      <c r="BB19" s="181">
        <v>91</v>
      </c>
      <c r="BC19" s="282">
        <f t="shared" si="19"/>
        <v>99</v>
      </c>
      <c r="BD19" s="344">
        <v>0</v>
      </c>
      <c r="BE19" s="70">
        <v>31</v>
      </c>
      <c r="BF19" s="79">
        <f t="shared" si="20"/>
        <v>-31</v>
      </c>
      <c r="BG19" s="43">
        <v>15</v>
      </c>
      <c r="BH19" s="233">
        <f t="shared" si="21"/>
        <v>15</v>
      </c>
      <c r="BI19" s="354">
        <v>0</v>
      </c>
      <c r="BJ19" s="99">
        <v>11</v>
      </c>
      <c r="BK19" s="79">
        <f t="shared" si="22"/>
        <v>-11</v>
      </c>
      <c r="BL19" s="181">
        <v>11</v>
      </c>
      <c r="BM19" s="233">
        <f t="shared" si="23"/>
        <v>11</v>
      </c>
      <c r="BN19" s="507"/>
      <c r="BO19" s="84"/>
      <c r="BP19" s="79">
        <f t="shared" si="24"/>
        <v>0</v>
      </c>
      <c r="BQ19" s="79"/>
      <c r="BR19" s="84"/>
      <c r="BS19" s="84"/>
      <c r="BT19" s="79">
        <f t="shared" si="25"/>
        <v>0</v>
      </c>
      <c r="BU19" s="79"/>
      <c r="BV19" s="84"/>
      <c r="BW19" s="84"/>
      <c r="BX19" s="79">
        <f t="shared" si="26"/>
        <v>0</v>
      </c>
      <c r="BY19" s="79"/>
      <c r="BZ19" s="84"/>
      <c r="CA19" s="84"/>
      <c r="CB19" s="261">
        <f t="shared" si="27"/>
        <v>0</v>
      </c>
      <c r="CC19" s="81"/>
    </row>
    <row r="20" spans="1:81" ht="52.1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90</v>
      </c>
      <c r="F20" s="315">
        <f t="shared" si="1"/>
        <v>54</v>
      </c>
      <c r="G20" s="317">
        <f t="shared" si="2"/>
        <v>36</v>
      </c>
      <c r="H20" s="255">
        <f t="shared" si="3"/>
        <v>0</v>
      </c>
      <c r="I20" s="232">
        <f t="shared" si="28"/>
        <v>90</v>
      </c>
      <c r="J20" s="308">
        <f t="shared" si="29"/>
        <v>36</v>
      </c>
      <c r="K20" s="487">
        <v>55</v>
      </c>
      <c r="L20" s="557">
        <v>6</v>
      </c>
      <c r="M20" s="79">
        <f t="shared" si="32"/>
        <v>49</v>
      </c>
      <c r="N20" s="43">
        <v>0</v>
      </c>
      <c r="O20" s="233">
        <f t="shared" si="31"/>
        <v>55</v>
      </c>
      <c r="P20" s="464">
        <v>0</v>
      </c>
      <c r="Q20" s="479">
        <v>3</v>
      </c>
      <c r="R20" s="79">
        <f t="shared" si="4"/>
        <v>-3</v>
      </c>
      <c r="S20" s="79">
        <v>0</v>
      </c>
      <c r="T20" s="233">
        <f t="shared" si="5"/>
        <v>0</v>
      </c>
      <c r="U20" s="464">
        <v>0</v>
      </c>
      <c r="V20" s="479">
        <v>2</v>
      </c>
      <c r="W20" s="79">
        <f t="shared" si="6"/>
        <v>-2</v>
      </c>
      <c r="X20" s="79">
        <v>0</v>
      </c>
      <c r="Y20" s="233">
        <f t="shared" si="7"/>
        <v>0</v>
      </c>
      <c r="Z20" s="464">
        <v>0</v>
      </c>
      <c r="AA20" s="479">
        <v>3</v>
      </c>
      <c r="AB20" s="79">
        <f t="shared" si="8"/>
        <v>-3</v>
      </c>
      <c r="AC20" s="79">
        <v>0</v>
      </c>
      <c r="AD20" s="233">
        <f t="shared" si="9"/>
        <v>0</v>
      </c>
      <c r="AE20" s="464">
        <v>0</v>
      </c>
      <c r="AF20" s="479">
        <v>3</v>
      </c>
      <c r="AG20" s="79">
        <f t="shared" si="10"/>
        <v>-3</v>
      </c>
      <c r="AH20" s="79">
        <v>0</v>
      </c>
      <c r="AI20" s="233">
        <f t="shared" si="11"/>
        <v>0</v>
      </c>
      <c r="AJ20" s="464">
        <v>0</v>
      </c>
      <c r="AK20" s="479">
        <v>3</v>
      </c>
      <c r="AL20" s="79">
        <f t="shared" si="12"/>
        <v>-3</v>
      </c>
      <c r="AM20" s="79">
        <v>0</v>
      </c>
      <c r="AN20" s="233">
        <f t="shared" si="13"/>
        <v>0</v>
      </c>
      <c r="AO20" s="464">
        <v>35</v>
      </c>
      <c r="AP20" s="479">
        <v>9</v>
      </c>
      <c r="AQ20" s="79">
        <f t="shared" si="14"/>
        <v>26</v>
      </c>
      <c r="AR20" s="43">
        <v>0</v>
      </c>
      <c r="AS20" s="233">
        <f t="shared" si="15"/>
        <v>35</v>
      </c>
      <c r="AT20" s="464">
        <v>0</v>
      </c>
      <c r="AU20" s="479">
        <v>2</v>
      </c>
      <c r="AV20" s="79">
        <f t="shared" si="16"/>
        <v>-2</v>
      </c>
      <c r="AW20" s="79">
        <v>0</v>
      </c>
      <c r="AX20" s="233">
        <f t="shared" si="17"/>
        <v>0</v>
      </c>
      <c r="AY20" s="485">
        <v>0</v>
      </c>
      <c r="AZ20" s="479">
        <v>19</v>
      </c>
      <c r="BA20" s="79">
        <f t="shared" si="18"/>
        <v>-19</v>
      </c>
      <c r="BB20" s="79">
        <v>0</v>
      </c>
      <c r="BC20" s="282">
        <f t="shared" si="19"/>
        <v>0</v>
      </c>
      <c r="BD20" s="464">
        <v>0</v>
      </c>
      <c r="BE20" s="479">
        <v>2</v>
      </c>
      <c r="BF20" s="79">
        <f t="shared" si="20"/>
        <v>-2</v>
      </c>
      <c r="BG20" s="79">
        <v>0</v>
      </c>
      <c r="BH20" s="233">
        <f t="shared" si="21"/>
        <v>0</v>
      </c>
      <c r="BI20" s="464">
        <v>0</v>
      </c>
      <c r="BJ20" s="479">
        <v>2</v>
      </c>
      <c r="BK20" s="79">
        <f t="shared" si="22"/>
        <v>-2</v>
      </c>
      <c r="BL20" s="79">
        <v>0</v>
      </c>
      <c r="BM20" s="233">
        <f t="shared" si="23"/>
        <v>0</v>
      </c>
      <c r="BN20" s="494"/>
      <c r="BO20" s="470"/>
      <c r="BP20" s="79">
        <f t="shared" si="24"/>
        <v>0</v>
      </c>
      <c r="BQ20" s="79"/>
      <c r="BR20" s="470"/>
      <c r="BS20" s="470"/>
      <c r="BT20" s="79">
        <f t="shared" si="25"/>
        <v>0</v>
      </c>
      <c r="BU20" s="79"/>
      <c r="BV20" s="470"/>
      <c r="BW20" s="470"/>
      <c r="BX20" s="79">
        <f t="shared" si="26"/>
        <v>0</v>
      </c>
      <c r="BY20" s="79"/>
      <c r="BZ20" s="470"/>
      <c r="CA20" s="470"/>
      <c r="CB20" s="261">
        <f t="shared" si="27"/>
        <v>0</v>
      </c>
      <c r="CC20" s="81"/>
    </row>
    <row r="21" spans="1:81" ht="45" x14ac:dyDescent="0.25">
      <c r="A21" s="91">
        <v>19</v>
      </c>
      <c r="B21" s="40" t="s">
        <v>46</v>
      </c>
      <c r="C21" s="358">
        <v>8</v>
      </c>
      <c r="D21" s="359">
        <v>30</v>
      </c>
      <c r="E21" s="314">
        <f t="shared" si="0"/>
        <v>48</v>
      </c>
      <c r="F21" s="315">
        <f t="shared" si="1"/>
        <v>29</v>
      </c>
      <c r="G21" s="317">
        <f t="shared" si="2"/>
        <v>19</v>
      </c>
      <c r="H21" s="255">
        <f t="shared" si="3"/>
        <v>0</v>
      </c>
      <c r="I21" s="232">
        <f t="shared" si="28"/>
        <v>48</v>
      </c>
      <c r="J21" s="308">
        <f t="shared" si="29"/>
        <v>19</v>
      </c>
      <c r="K21" s="464">
        <v>0</v>
      </c>
      <c r="L21" s="479">
        <v>1</v>
      </c>
      <c r="M21" s="81">
        <f t="shared" si="32"/>
        <v>-1</v>
      </c>
      <c r="N21" s="81">
        <v>0</v>
      </c>
      <c r="O21" s="234">
        <f t="shared" si="31"/>
        <v>0</v>
      </c>
      <c r="P21" s="464">
        <v>0</v>
      </c>
      <c r="Q21" s="479">
        <v>2</v>
      </c>
      <c r="R21" s="81">
        <f t="shared" si="4"/>
        <v>-2</v>
      </c>
      <c r="S21" s="81">
        <v>0</v>
      </c>
      <c r="T21" s="234">
        <f t="shared" si="5"/>
        <v>0</v>
      </c>
      <c r="U21" s="464">
        <v>0</v>
      </c>
      <c r="V21" s="479">
        <v>2</v>
      </c>
      <c r="W21" s="81">
        <f t="shared" si="6"/>
        <v>-2</v>
      </c>
      <c r="X21" s="81">
        <v>0</v>
      </c>
      <c r="Y21" s="234">
        <f t="shared" si="7"/>
        <v>0</v>
      </c>
      <c r="Z21" s="464">
        <v>48</v>
      </c>
      <c r="AA21" s="479">
        <v>3</v>
      </c>
      <c r="AB21" s="81">
        <f t="shared" si="8"/>
        <v>45</v>
      </c>
      <c r="AC21" s="50">
        <v>0</v>
      </c>
      <c r="AD21" s="234">
        <f t="shared" si="9"/>
        <v>48</v>
      </c>
      <c r="AE21" s="464">
        <v>0</v>
      </c>
      <c r="AF21" s="479">
        <v>2</v>
      </c>
      <c r="AG21" s="81">
        <f t="shared" si="10"/>
        <v>-2</v>
      </c>
      <c r="AH21" s="81">
        <v>0</v>
      </c>
      <c r="AI21" s="234">
        <f t="shared" si="11"/>
        <v>0</v>
      </c>
      <c r="AJ21" s="464">
        <v>0</v>
      </c>
      <c r="AK21" s="479">
        <v>1</v>
      </c>
      <c r="AL21" s="81">
        <f t="shared" si="12"/>
        <v>-1</v>
      </c>
      <c r="AM21" s="81">
        <v>0</v>
      </c>
      <c r="AN21" s="234">
        <f t="shared" si="13"/>
        <v>0</v>
      </c>
      <c r="AO21" s="464">
        <v>0</v>
      </c>
      <c r="AP21" s="479">
        <v>7</v>
      </c>
      <c r="AQ21" s="81">
        <f t="shared" si="14"/>
        <v>-7</v>
      </c>
      <c r="AR21" s="81">
        <v>0</v>
      </c>
      <c r="AS21" s="234">
        <f t="shared" si="15"/>
        <v>0</v>
      </c>
      <c r="AT21" s="464">
        <v>0</v>
      </c>
      <c r="AU21" s="479">
        <v>1</v>
      </c>
      <c r="AV21" s="81">
        <f t="shared" si="16"/>
        <v>-1</v>
      </c>
      <c r="AW21" s="81">
        <v>0</v>
      </c>
      <c r="AX21" s="234">
        <f t="shared" si="17"/>
        <v>0</v>
      </c>
      <c r="AY21" s="485">
        <v>0</v>
      </c>
      <c r="AZ21" s="479">
        <v>8</v>
      </c>
      <c r="BA21" s="81">
        <f t="shared" si="18"/>
        <v>-8</v>
      </c>
      <c r="BB21" s="81">
        <v>0</v>
      </c>
      <c r="BC21" s="273">
        <f t="shared" si="19"/>
        <v>0</v>
      </c>
      <c r="BD21" s="464">
        <v>0</v>
      </c>
      <c r="BE21" s="479">
        <v>1</v>
      </c>
      <c r="BF21" s="81">
        <f t="shared" si="20"/>
        <v>-1</v>
      </c>
      <c r="BG21" s="81">
        <v>0</v>
      </c>
      <c r="BH21" s="234">
        <f t="shared" si="21"/>
        <v>0</v>
      </c>
      <c r="BI21" s="464">
        <v>0</v>
      </c>
      <c r="BJ21" s="479">
        <v>1</v>
      </c>
      <c r="BK21" s="81">
        <f t="shared" si="22"/>
        <v>-1</v>
      </c>
      <c r="BL21" s="81">
        <v>0</v>
      </c>
      <c r="BM21" s="234">
        <f t="shared" si="23"/>
        <v>0</v>
      </c>
      <c r="BN21" s="494"/>
      <c r="BO21" s="470"/>
      <c r="BP21" s="81">
        <f t="shared" si="24"/>
        <v>0</v>
      </c>
      <c r="BQ21" s="81"/>
      <c r="BR21" s="470"/>
      <c r="BS21" s="470"/>
      <c r="BT21" s="81">
        <f t="shared" si="25"/>
        <v>0</v>
      </c>
      <c r="BU21" s="81"/>
      <c r="BV21" s="470"/>
      <c r="BW21" s="470"/>
      <c r="BX21" s="81">
        <f t="shared" si="26"/>
        <v>0</v>
      </c>
      <c r="BY21" s="81"/>
      <c r="BZ21" s="470"/>
      <c r="CA21" s="470"/>
      <c r="CB21" s="95">
        <f t="shared" si="27"/>
        <v>0</v>
      </c>
      <c r="CC21" s="81"/>
    </row>
    <row r="22" spans="1:81" ht="45" x14ac:dyDescent="0.25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229</v>
      </c>
      <c r="F22" s="315">
        <f t="shared" si="1"/>
        <v>224</v>
      </c>
      <c r="G22" s="317">
        <f t="shared" si="2"/>
        <v>5</v>
      </c>
      <c r="H22" s="255">
        <f t="shared" si="3"/>
        <v>30</v>
      </c>
      <c r="I22" s="232">
        <f t="shared" si="28"/>
        <v>259</v>
      </c>
      <c r="J22" s="308">
        <f t="shared" si="29"/>
        <v>35</v>
      </c>
      <c r="K22" s="351">
        <v>150</v>
      </c>
      <c r="L22" s="221">
        <v>46</v>
      </c>
      <c r="M22" s="81">
        <f t="shared" si="32"/>
        <v>104</v>
      </c>
      <c r="N22" s="50">
        <v>0</v>
      </c>
      <c r="O22" s="234">
        <f t="shared" si="31"/>
        <v>150</v>
      </c>
      <c r="P22" s="349">
        <v>54</v>
      </c>
      <c r="Q22" s="114">
        <v>14</v>
      </c>
      <c r="R22" s="81">
        <f t="shared" si="4"/>
        <v>40</v>
      </c>
      <c r="S22" s="50">
        <v>0</v>
      </c>
      <c r="T22" s="234">
        <f t="shared" si="5"/>
        <v>54</v>
      </c>
      <c r="U22" s="349">
        <v>0</v>
      </c>
      <c r="V22" s="114">
        <v>7</v>
      </c>
      <c r="W22" s="81">
        <f t="shared" si="6"/>
        <v>-7</v>
      </c>
      <c r="X22" s="81">
        <v>0</v>
      </c>
      <c r="Y22" s="234">
        <f t="shared" si="7"/>
        <v>0</v>
      </c>
      <c r="Z22" s="349">
        <v>0</v>
      </c>
      <c r="AA22" s="114">
        <v>11</v>
      </c>
      <c r="AB22" s="81">
        <f t="shared" si="8"/>
        <v>-11</v>
      </c>
      <c r="AC22" s="81">
        <v>0</v>
      </c>
      <c r="AD22" s="234">
        <f t="shared" si="9"/>
        <v>0</v>
      </c>
      <c r="AE22" s="349">
        <v>0</v>
      </c>
      <c r="AF22" s="114">
        <v>10</v>
      </c>
      <c r="AG22" s="81">
        <f t="shared" si="10"/>
        <v>-10</v>
      </c>
      <c r="AH22" s="182">
        <v>15</v>
      </c>
      <c r="AI22" s="234">
        <f t="shared" si="11"/>
        <v>15</v>
      </c>
      <c r="AJ22" s="349">
        <v>0</v>
      </c>
      <c r="AK22" s="114">
        <v>17</v>
      </c>
      <c r="AL22" s="81">
        <f t="shared" si="12"/>
        <v>-17</v>
      </c>
      <c r="AM22" s="50">
        <v>0</v>
      </c>
      <c r="AN22" s="234">
        <f t="shared" si="13"/>
        <v>0</v>
      </c>
      <c r="AO22" s="349">
        <v>25</v>
      </c>
      <c r="AP22" s="114">
        <v>41</v>
      </c>
      <c r="AQ22" s="81">
        <f t="shared" si="14"/>
        <v>-16</v>
      </c>
      <c r="AR22" s="182">
        <v>0</v>
      </c>
      <c r="AS22" s="234">
        <f t="shared" si="15"/>
        <v>25</v>
      </c>
      <c r="AT22" s="349">
        <v>0</v>
      </c>
      <c r="AU22" s="114">
        <v>10</v>
      </c>
      <c r="AV22" s="81">
        <f t="shared" si="16"/>
        <v>-10</v>
      </c>
      <c r="AW22" s="81">
        <v>0</v>
      </c>
      <c r="AX22" s="234">
        <f t="shared" si="17"/>
        <v>0</v>
      </c>
      <c r="AY22" s="171">
        <v>0</v>
      </c>
      <c r="AZ22" s="114">
        <v>55</v>
      </c>
      <c r="BA22" s="81">
        <f t="shared" si="18"/>
        <v>-55</v>
      </c>
      <c r="BB22" s="81">
        <v>0</v>
      </c>
      <c r="BC22" s="273">
        <f t="shared" si="19"/>
        <v>0</v>
      </c>
      <c r="BD22" s="349">
        <v>0</v>
      </c>
      <c r="BE22" s="114">
        <v>7</v>
      </c>
      <c r="BF22" s="81">
        <f t="shared" si="20"/>
        <v>-7</v>
      </c>
      <c r="BG22" s="50">
        <v>15</v>
      </c>
      <c r="BH22" s="234">
        <f t="shared" si="21"/>
        <v>15</v>
      </c>
      <c r="BI22" s="349">
        <v>0</v>
      </c>
      <c r="BJ22" s="114">
        <v>6</v>
      </c>
      <c r="BK22" s="81">
        <f t="shared" si="22"/>
        <v>-6</v>
      </c>
      <c r="BL22" s="81">
        <v>0</v>
      </c>
      <c r="BM22" s="234">
        <f t="shared" si="23"/>
        <v>0</v>
      </c>
      <c r="BN22" s="336"/>
      <c r="BO22" s="475"/>
      <c r="BP22" s="81">
        <f t="shared" si="24"/>
        <v>0</v>
      </c>
      <c r="BQ22" s="81"/>
      <c r="BR22" s="475"/>
      <c r="BS22" s="475"/>
      <c r="BT22" s="81">
        <f t="shared" si="25"/>
        <v>0</v>
      </c>
      <c r="BU22" s="81"/>
      <c r="BV22" s="475"/>
      <c r="BW22" s="475"/>
      <c r="BX22" s="81">
        <f t="shared" si="26"/>
        <v>0</v>
      </c>
      <c r="BY22" s="81"/>
      <c r="BZ22" s="475"/>
      <c r="CA22" s="475"/>
      <c r="CB22" s="95">
        <f t="shared" si="27"/>
        <v>0</v>
      </c>
      <c r="CC22" s="81"/>
    </row>
    <row r="23" spans="1:81" ht="120" customHeight="1" x14ac:dyDescent="0.25">
      <c r="A23" s="91">
        <v>21</v>
      </c>
      <c r="B23" s="40" t="s">
        <v>125</v>
      </c>
      <c r="C23" s="479">
        <v>6</v>
      </c>
      <c r="D23" s="480">
        <v>9</v>
      </c>
      <c r="E23" s="314">
        <f t="shared" si="0"/>
        <v>8</v>
      </c>
      <c r="F23" s="315">
        <f t="shared" si="1"/>
        <v>16</v>
      </c>
      <c r="G23" s="317">
        <f t="shared" si="2"/>
        <v>-8</v>
      </c>
      <c r="H23" s="255">
        <f t="shared" si="3"/>
        <v>8</v>
      </c>
      <c r="I23" s="232">
        <f t="shared" si="28"/>
        <v>16</v>
      </c>
      <c r="J23" s="308">
        <f t="shared" si="29"/>
        <v>0</v>
      </c>
      <c r="K23" s="464">
        <v>0</v>
      </c>
      <c r="L23" s="479">
        <v>1</v>
      </c>
      <c r="M23" s="81">
        <f t="shared" si="32"/>
        <v>-1</v>
      </c>
      <c r="N23" s="182">
        <v>1</v>
      </c>
      <c r="O23" s="234">
        <f t="shared" si="31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79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79">
        <v>2</v>
      </c>
      <c r="AQ23" s="81">
        <f t="shared" si="14"/>
        <v>-2</v>
      </c>
      <c r="AR23" s="182">
        <v>2</v>
      </c>
      <c r="AS23" s="234">
        <f t="shared" si="15"/>
        <v>2</v>
      </c>
      <c r="AT23" s="464">
        <v>0</v>
      </c>
      <c r="AU23" s="479">
        <v>1</v>
      </c>
      <c r="AV23" s="81">
        <f t="shared" si="16"/>
        <v>-1</v>
      </c>
      <c r="AW23" s="50">
        <v>0</v>
      </c>
      <c r="AX23" s="234">
        <f t="shared" si="17"/>
        <v>0</v>
      </c>
      <c r="AY23" s="485">
        <v>8</v>
      </c>
      <c r="AZ23" s="479">
        <v>5</v>
      </c>
      <c r="BA23" s="81">
        <f t="shared" si="18"/>
        <v>3</v>
      </c>
      <c r="BB23" s="182">
        <v>0</v>
      </c>
      <c r="BC23" s="273">
        <f t="shared" si="19"/>
        <v>8</v>
      </c>
      <c r="BD23" s="464">
        <v>0</v>
      </c>
      <c r="BE23" s="479">
        <v>1</v>
      </c>
      <c r="BF23" s="81">
        <f t="shared" si="20"/>
        <v>-1</v>
      </c>
      <c r="BG23" s="50">
        <v>0</v>
      </c>
      <c r="BH23" s="234">
        <f t="shared" si="21"/>
        <v>0</v>
      </c>
      <c r="BI23" s="464">
        <v>0</v>
      </c>
      <c r="BJ23" s="479">
        <v>1</v>
      </c>
      <c r="BK23" s="81">
        <f t="shared" si="22"/>
        <v>-1</v>
      </c>
      <c r="BL23" s="50">
        <v>0</v>
      </c>
      <c r="BM23" s="234">
        <f t="shared" si="23"/>
        <v>0</v>
      </c>
      <c r="BN23" s="501"/>
      <c r="BO23" s="478"/>
      <c r="BP23" s="81">
        <f t="shared" si="24"/>
        <v>0</v>
      </c>
      <c r="BQ23" s="81"/>
      <c r="BR23" s="478"/>
      <c r="BS23" s="478"/>
      <c r="BT23" s="81">
        <f t="shared" si="25"/>
        <v>0</v>
      </c>
      <c r="BU23" s="81"/>
      <c r="BV23" s="478"/>
      <c r="BW23" s="478"/>
      <c r="BX23" s="81">
        <f t="shared" si="26"/>
        <v>0</v>
      </c>
      <c r="BY23" s="81"/>
      <c r="BZ23" s="478"/>
      <c r="CA23" s="478"/>
      <c r="CB23" s="95">
        <f t="shared" si="27"/>
        <v>0</v>
      </c>
      <c r="CC23" s="81"/>
    </row>
    <row r="24" spans="1:81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15</v>
      </c>
      <c r="F24" s="315">
        <f t="shared" si="1"/>
        <v>47</v>
      </c>
      <c r="G24" s="317">
        <f t="shared" si="2"/>
        <v>-32</v>
      </c>
      <c r="H24" s="255">
        <f t="shared" si="3"/>
        <v>32</v>
      </c>
      <c r="I24" s="232">
        <f t="shared" si="28"/>
        <v>47</v>
      </c>
      <c r="J24" s="308">
        <f t="shared" si="29"/>
        <v>0</v>
      </c>
      <c r="K24" s="349">
        <v>0</v>
      </c>
      <c r="L24" s="114">
        <v>5</v>
      </c>
      <c r="M24" s="81">
        <f t="shared" si="32"/>
        <v>-5</v>
      </c>
      <c r="N24" s="182">
        <v>3</v>
      </c>
      <c r="O24" s="234">
        <f t="shared" si="31"/>
        <v>3</v>
      </c>
      <c r="P24" s="349">
        <v>0</v>
      </c>
      <c r="Q24" s="114">
        <v>4</v>
      </c>
      <c r="R24" s="81">
        <f t="shared" si="4"/>
        <v>-4</v>
      </c>
      <c r="S24" s="182">
        <v>4</v>
      </c>
      <c r="T24" s="234">
        <f t="shared" si="5"/>
        <v>4</v>
      </c>
      <c r="U24" s="349">
        <v>0</v>
      </c>
      <c r="V24" s="114">
        <v>2</v>
      </c>
      <c r="W24" s="81">
        <f t="shared" si="6"/>
        <v>-2</v>
      </c>
      <c r="X24" s="50">
        <v>0</v>
      </c>
      <c r="Y24" s="234">
        <f t="shared" si="7"/>
        <v>0</v>
      </c>
      <c r="Z24" s="349">
        <v>0</v>
      </c>
      <c r="AA24" s="114">
        <v>3</v>
      </c>
      <c r="AB24" s="81">
        <f t="shared" si="8"/>
        <v>-3</v>
      </c>
      <c r="AC24" s="50">
        <v>0</v>
      </c>
      <c r="AD24" s="234">
        <f t="shared" si="9"/>
        <v>0</v>
      </c>
      <c r="AE24" s="349">
        <v>0</v>
      </c>
      <c r="AF24" s="114">
        <v>3</v>
      </c>
      <c r="AG24" s="81">
        <f t="shared" si="10"/>
        <v>-3</v>
      </c>
      <c r="AH24" s="50">
        <v>0</v>
      </c>
      <c r="AI24" s="234">
        <f t="shared" si="11"/>
        <v>0</v>
      </c>
      <c r="AJ24" s="349">
        <v>0</v>
      </c>
      <c r="AK24" s="114">
        <v>1</v>
      </c>
      <c r="AL24" s="81">
        <f t="shared" si="12"/>
        <v>-1</v>
      </c>
      <c r="AM24" s="50">
        <v>10</v>
      </c>
      <c r="AN24" s="234">
        <f t="shared" si="13"/>
        <v>10</v>
      </c>
      <c r="AO24" s="349">
        <v>15</v>
      </c>
      <c r="AP24" s="114">
        <v>7</v>
      </c>
      <c r="AQ24" s="81">
        <f t="shared" si="14"/>
        <v>8</v>
      </c>
      <c r="AR24" s="50">
        <v>0</v>
      </c>
      <c r="AS24" s="234">
        <f t="shared" si="15"/>
        <v>15</v>
      </c>
      <c r="AT24" s="349">
        <v>0</v>
      </c>
      <c r="AU24" s="114">
        <v>4</v>
      </c>
      <c r="AV24" s="81">
        <f t="shared" si="16"/>
        <v>-4</v>
      </c>
      <c r="AW24" s="50">
        <v>0</v>
      </c>
      <c r="AX24" s="234">
        <f t="shared" si="17"/>
        <v>0</v>
      </c>
      <c r="AY24" s="171">
        <v>0</v>
      </c>
      <c r="AZ24" s="114">
        <v>15</v>
      </c>
      <c r="BA24" s="81">
        <f t="shared" si="18"/>
        <v>-15</v>
      </c>
      <c r="BB24" s="182">
        <v>15</v>
      </c>
      <c r="BC24" s="273">
        <f t="shared" si="19"/>
        <v>15</v>
      </c>
      <c r="BD24" s="349">
        <v>0</v>
      </c>
      <c r="BE24" s="114">
        <v>1</v>
      </c>
      <c r="BF24" s="81">
        <f t="shared" si="20"/>
        <v>-1</v>
      </c>
      <c r="BG24" s="50">
        <v>0</v>
      </c>
      <c r="BH24" s="234">
        <f t="shared" si="21"/>
        <v>0</v>
      </c>
      <c r="BI24" s="349">
        <v>0</v>
      </c>
      <c r="BJ24" s="114">
        <v>2</v>
      </c>
      <c r="BK24" s="81">
        <f t="shared" si="22"/>
        <v>-2</v>
      </c>
      <c r="BL24" s="50">
        <v>0</v>
      </c>
      <c r="BM24" s="234">
        <f t="shared" si="23"/>
        <v>0</v>
      </c>
      <c r="BN24" s="336"/>
      <c r="BO24" s="475"/>
      <c r="BP24" s="81">
        <f t="shared" si="24"/>
        <v>0</v>
      </c>
      <c r="BQ24" s="81"/>
      <c r="BR24" s="475"/>
      <c r="BS24" s="475"/>
      <c r="BT24" s="81">
        <f t="shared" si="25"/>
        <v>0</v>
      </c>
      <c r="BU24" s="81"/>
      <c r="BV24" s="475"/>
      <c r="BW24" s="475"/>
      <c r="BX24" s="81">
        <f t="shared" si="26"/>
        <v>0</v>
      </c>
      <c r="BY24" s="81"/>
      <c r="BZ24" s="475"/>
      <c r="CA24" s="475"/>
      <c r="CB24" s="95">
        <f t="shared" si="27"/>
        <v>0</v>
      </c>
      <c r="CC24" s="81"/>
    </row>
    <row r="25" spans="1:81" ht="120" customHeight="1" x14ac:dyDescent="0.25">
      <c r="A25" s="91">
        <v>23</v>
      </c>
      <c r="B25" s="40" t="s">
        <v>126</v>
      </c>
      <c r="C25" s="479">
        <v>8</v>
      </c>
      <c r="D25" s="481">
        <v>15</v>
      </c>
      <c r="E25" s="314">
        <f t="shared" si="0"/>
        <v>0</v>
      </c>
      <c r="F25" s="315">
        <f t="shared" si="1"/>
        <v>54</v>
      </c>
      <c r="G25" s="317">
        <f t="shared" si="2"/>
        <v>-54</v>
      </c>
      <c r="H25" s="255">
        <f t="shared" si="3"/>
        <v>54</v>
      </c>
      <c r="I25" s="232">
        <f t="shared" si="28"/>
        <v>54</v>
      </c>
      <c r="J25" s="308">
        <f t="shared" si="29"/>
        <v>0</v>
      </c>
      <c r="K25" s="464">
        <v>0</v>
      </c>
      <c r="L25" s="479">
        <v>2</v>
      </c>
      <c r="M25" s="81">
        <f t="shared" si="32"/>
        <v>-2</v>
      </c>
      <c r="N25" s="50">
        <v>0</v>
      </c>
      <c r="O25" s="234">
        <f t="shared" si="31"/>
        <v>0</v>
      </c>
      <c r="P25" s="464">
        <v>0</v>
      </c>
      <c r="Q25" s="479">
        <v>4</v>
      </c>
      <c r="R25" s="81">
        <f t="shared" si="4"/>
        <v>-4</v>
      </c>
      <c r="S25" s="182">
        <v>4</v>
      </c>
      <c r="T25" s="234">
        <f t="shared" si="5"/>
        <v>4</v>
      </c>
      <c r="U25" s="464">
        <v>0</v>
      </c>
      <c r="V25" s="479">
        <v>5</v>
      </c>
      <c r="W25" s="81">
        <f t="shared" si="6"/>
        <v>-5</v>
      </c>
      <c r="X25" s="50">
        <v>0</v>
      </c>
      <c r="Y25" s="234">
        <f t="shared" si="7"/>
        <v>0</v>
      </c>
      <c r="Z25" s="464">
        <v>0</v>
      </c>
      <c r="AA25" s="479">
        <v>2</v>
      </c>
      <c r="AB25" s="81">
        <f t="shared" si="8"/>
        <v>-2</v>
      </c>
      <c r="AC25" s="182">
        <v>2</v>
      </c>
      <c r="AD25" s="234">
        <f t="shared" si="9"/>
        <v>2</v>
      </c>
      <c r="AE25" s="464">
        <v>0</v>
      </c>
      <c r="AF25" s="479">
        <v>1</v>
      </c>
      <c r="AG25" s="81">
        <f t="shared" si="10"/>
        <v>-1</v>
      </c>
      <c r="AH25" s="182">
        <v>1</v>
      </c>
      <c r="AI25" s="234">
        <f t="shared" si="11"/>
        <v>1</v>
      </c>
      <c r="AJ25" s="464">
        <v>0</v>
      </c>
      <c r="AK25" s="479">
        <v>6</v>
      </c>
      <c r="AL25" s="81">
        <f t="shared" si="12"/>
        <v>-6</v>
      </c>
      <c r="AM25" s="182">
        <v>6</v>
      </c>
      <c r="AN25" s="234">
        <f t="shared" si="13"/>
        <v>6</v>
      </c>
      <c r="AO25" s="464">
        <v>0</v>
      </c>
      <c r="AP25" s="479">
        <v>12</v>
      </c>
      <c r="AQ25" s="81">
        <f t="shared" si="14"/>
        <v>-12</v>
      </c>
      <c r="AR25" s="182">
        <v>12</v>
      </c>
      <c r="AS25" s="234">
        <f t="shared" si="15"/>
        <v>12</v>
      </c>
      <c r="AT25" s="464">
        <v>0</v>
      </c>
      <c r="AU25" s="479">
        <v>2</v>
      </c>
      <c r="AV25" s="81">
        <f t="shared" si="16"/>
        <v>-2</v>
      </c>
      <c r="AW25" s="182">
        <v>2</v>
      </c>
      <c r="AX25" s="234">
        <f t="shared" si="17"/>
        <v>2</v>
      </c>
      <c r="AY25" s="485">
        <v>0</v>
      </c>
      <c r="AZ25" s="479">
        <v>18</v>
      </c>
      <c r="BA25" s="81">
        <f t="shared" si="18"/>
        <v>-18</v>
      </c>
      <c r="BB25" s="182">
        <v>18</v>
      </c>
      <c r="BC25" s="273">
        <f t="shared" si="19"/>
        <v>18</v>
      </c>
      <c r="BD25" s="464">
        <v>0</v>
      </c>
      <c r="BE25" s="479">
        <v>1</v>
      </c>
      <c r="BF25" s="81">
        <f t="shared" si="20"/>
        <v>-1</v>
      </c>
      <c r="BG25" s="50">
        <v>8</v>
      </c>
      <c r="BH25" s="234">
        <f t="shared" si="21"/>
        <v>8</v>
      </c>
      <c r="BI25" s="464">
        <v>0</v>
      </c>
      <c r="BJ25" s="479">
        <v>1</v>
      </c>
      <c r="BK25" s="81">
        <f t="shared" si="22"/>
        <v>-1</v>
      </c>
      <c r="BL25" s="182">
        <v>1</v>
      </c>
      <c r="BM25" s="234">
        <f t="shared" si="23"/>
        <v>1</v>
      </c>
      <c r="BN25" s="501"/>
      <c r="BO25" s="478"/>
      <c r="BP25" s="81">
        <f t="shared" si="24"/>
        <v>0</v>
      </c>
      <c r="BQ25" s="81"/>
      <c r="BR25" s="478"/>
      <c r="BS25" s="478"/>
      <c r="BT25" s="81">
        <f t="shared" si="25"/>
        <v>0</v>
      </c>
      <c r="BU25" s="81"/>
      <c r="BV25" s="478"/>
      <c r="BW25" s="478"/>
      <c r="BX25" s="81">
        <f t="shared" si="26"/>
        <v>0</v>
      </c>
      <c r="BY25" s="81"/>
      <c r="BZ25" s="478"/>
      <c r="CA25" s="478"/>
      <c r="CB25" s="95">
        <f t="shared" si="27"/>
        <v>0</v>
      </c>
      <c r="CC25" s="81"/>
    </row>
    <row r="26" spans="1:81" ht="45" x14ac:dyDescent="0.25">
      <c r="A26" s="9">
        <v>24</v>
      </c>
      <c r="B26" s="138" t="s">
        <v>322</v>
      </c>
      <c r="C26" s="442">
        <v>15</v>
      </c>
      <c r="D26" s="443">
        <v>30</v>
      </c>
      <c r="E26" s="314">
        <f t="shared" si="0"/>
        <v>0</v>
      </c>
      <c r="F26" s="315">
        <f t="shared" si="1"/>
        <v>0</v>
      </c>
      <c r="G26" s="317">
        <f t="shared" si="2"/>
        <v>0</v>
      </c>
      <c r="H26" s="255">
        <f t="shared" si="3"/>
        <v>0</v>
      </c>
      <c r="I26" s="232">
        <f t="shared" si="28"/>
        <v>0</v>
      </c>
      <c r="J26" s="308">
        <f t="shared" si="29"/>
        <v>0</v>
      </c>
      <c r="K26" s="9">
        <v>0</v>
      </c>
      <c r="L26" s="13">
        <v>0</v>
      </c>
      <c r="M26" s="79">
        <f t="shared" si="32"/>
        <v>0</v>
      </c>
      <c r="N26" s="43">
        <v>0</v>
      </c>
      <c r="O26" s="232">
        <f t="shared" si="31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0</v>
      </c>
      <c r="V26" s="11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0</v>
      </c>
      <c r="AA26" s="13">
        <v>0</v>
      </c>
      <c r="AB26" s="79">
        <f t="shared" si="8"/>
        <v>0</v>
      </c>
      <c r="AC26" s="43">
        <v>0</v>
      </c>
      <c r="AD26" s="232">
        <f t="shared" si="9"/>
        <v>0</v>
      </c>
      <c r="AE26" s="9">
        <v>0</v>
      </c>
      <c r="AF26" s="13">
        <v>0</v>
      </c>
      <c r="AG26" s="79">
        <f t="shared" si="10"/>
        <v>0</v>
      </c>
      <c r="AH26" s="11">
        <v>0</v>
      </c>
      <c r="AI26" s="232">
        <f t="shared" si="11"/>
        <v>0</v>
      </c>
      <c r="AJ26" s="9">
        <v>0</v>
      </c>
      <c r="AK26" s="13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13">
        <v>0</v>
      </c>
      <c r="AZ26" s="13">
        <v>0</v>
      </c>
      <c r="BA26" s="79">
        <f t="shared" si="18"/>
        <v>0</v>
      </c>
      <c r="BB26" s="13">
        <v>0</v>
      </c>
      <c r="BC26" s="251">
        <f t="shared" si="19"/>
        <v>0</v>
      </c>
      <c r="BD26" s="9">
        <v>0</v>
      </c>
      <c r="BE26" s="15">
        <v>0</v>
      </c>
      <c r="BF26" s="79">
        <f t="shared" si="20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22"/>
        <v>0</v>
      </c>
      <c r="BL26" s="11">
        <v>0</v>
      </c>
      <c r="BM26" s="233">
        <f t="shared" si="23"/>
        <v>0</v>
      </c>
      <c r="BN26" s="13"/>
      <c r="BO26" s="79"/>
      <c r="BP26" s="79">
        <f t="shared" si="24"/>
        <v>0</v>
      </c>
      <c r="BQ26" s="79"/>
      <c r="BR26" s="79"/>
      <c r="BS26" s="79"/>
      <c r="BT26" s="79">
        <f t="shared" si="25"/>
        <v>0</v>
      </c>
      <c r="BU26" s="79"/>
      <c r="BV26" s="79"/>
      <c r="BW26" s="79"/>
      <c r="BX26" s="79">
        <f t="shared" si="26"/>
        <v>0</v>
      </c>
      <c r="BY26" s="79"/>
      <c r="BZ26" s="79"/>
      <c r="CA26" s="79"/>
      <c r="CB26" s="79">
        <f t="shared" si="27"/>
        <v>0</v>
      </c>
      <c r="CC26" s="95"/>
    </row>
    <row r="27" spans="1:81" ht="47.45" customHeight="1" x14ac:dyDescent="0.25">
      <c r="A27" s="91">
        <v>25</v>
      </c>
      <c r="B27" s="25" t="s">
        <v>54</v>
      </c>
      <c r="C27" s="26">
        <v>10</v>
      </c>
      <c r="D27" s="65">
        <v>15</v>
      </c>
      <c r="E27" s="314">
        <f t="shared" si="0"/>
        <v>0</v>
      </c>
      <c r="F27" s="315">
        <f t="shared" si="1"/>
        <v>18</v>
      </c>
      <c r="G27" s="317">
        <f t="shared" si="2"/>
        <v>-18</v>
      </c>
      <c r="H27" s="255">
        <f t="shared" si="3"/>
        <v>18</v>
      </c>
      <c r="I27" s="232">
        <f t="shared" si="28"/>
        <v>18</v>
      </c>
      <c r="J27" s="308">
        <f t="shared" si="29"/>
        <v>0</v>
      </c>
      <c r="K27" s="9">
        <v>0</v>
      </c>
      <c r="L27" s="13">
        <v>2</v>
      </c>
      <c r="M27" s="79">
        <f t="shared" si="32"/>
        <v>-2</v>
      </c>
      <c r="N27" s="181">
        <v>2</v>
      </c>
      <c r="O27" s="232">
        <f t="shared" si="31"/>
        <v>2</v>
      </c>
      <c r="P27" s="9">
        <v>0</v>
      </c>
      <c r="Q27" s="15">
        <v>1</v>
      </c>
      <c r="R27" s="79">
        <f t="shared" si="4"/>
        <v>-1</v>
      </c>
      <c r="S27" s="181">
        <v>1</v>
      </c>
      <c r="T27" s="233">
        <f t="shared" si="5"/>
        <v>1</v>
      </c>
      <c r="U27" s="9">
        <v>0</v>
      </c>
      <c r="V27" s="11">
        <v>1</v>
      </c>
      <c r="W27" s="79">
        <f t="shared" si="6"/>
        <v>-1</v>
      </c>
      <c r="X27" s="181">
        <v>1</v>
      </c>
      <c r="Y27" s="232">
        <f t="shared" si="7"/>
        <v>1</v>
      </c>
      <c r="Z27" s="9">
        <v>0</v>
      </c>
      <c r="AA27" s="13">
        <v>1</v>
      </c>
      <c r="AB27" s="79">
        <f t="shared" si="8"/>
        <v>-1</v>
      </c>
      <c r="AC27" s="181">
        <v>1</v>
      </c>
      <c r="AD27" s="232">
        <f t="shared" si="9"/>
        <v>1</v>
      </c>
      <c r="AE27" s="9">
        <v>0</v>
      </c>
      <c r="AF27" s="13">
        <v>1</v>
      </c>
      <c r="AG27" s="79">
        <f t="shared" si="10"/>
        <v>-1</v>
      </c>
      <c r="AH27" s="181">
        <v>1</v>
      </c>
      <c r="AI27" s="232">
        <f t="shared" si="11"/>
        <v>1</v>
      </c>
      <c r="AJ27" s="9">
        <v>0</v>
      </c>
      <c r="AK27" s="13">
        <v>1</v>
      </c>
      <c r="AL27" s="79">
        <f t="shared" si="12"/>
        <v>-1</v>
      </c>
      <c r="AM27" s="181">
        <v>1</v>
      </c>
      <c r="AN27" s="232">
        <f t="shared" si="13"/>
        <v>1</v>
      </c>
      <c r="AO27" s="9">
        <v>0</v>
      </c>
      <c r="AP27" s="13">
        <v>3</v>
      </c>
      <c r="AQ27" s="79">
        <f t="shared" si="14"/>
        <v>-3</v>
      </c>
      <c r="AR27" s="181">
        <v>3</v>
      </c>
      <c r="AS27" s="232">
        <f t="shared" si="15"/>
        <v>3</v>
      </c>
      <c r="AT27" s="9">
        <v>0</v>
      </c>
      <c r="AU27" s="13">
        <v>1</v>
      </c>
      <c r="AV27" s="79">
        <f t="shared" si="16"/>
        <v>-1</v>
      </c>
      <c r="AW27" s="181">
        <v>1</v>
      </c>
      <c r="AX27" s="232">
        <f t="shared" si="17"/>
        <v>1</v>
      </c>
      <c r="AY27" s="13">
        <v>0</v>
      </c>
      <c r="AZ27" s="13">
        <v>5</v>
      </c>
      <c r="BA27" s="79">
        <f t="shared" si="18"/>
        <v>-5</v>
      </c>
      <c r="BB27" s="180">
        <v>5</v>
      </c>
      <c r="BC27" s="251">
        <f t="shared" si="19"/>
        <v>5</v>
      </c>
      <c r="BD27" s="9">
        <v>0</v>
      </c>
      <c r="BE27" s="15">
        <v>1</v>
      </c>
      <c r="BF27" s="79">
        <f t="shared" si="20"/>
        <v>-1</v>
      </c>
      <c r="BG27" s="181">
        <v>1</v>
      </c>
      <c r="BH27" s="233">
        <f t="shared" si="21"/>
        <v>1</v>
      </c>
      <c r="BI27" s="9">
        <v>0</v>
      </c>
      <c r="BJ27" s="11">
        <v>1</v>
      </c>
      <c r="BK27" s="79">
        <f t="shared" si="22"/>
        <v>-1</v>
      </c>
      <c r="BL27" s="181">
        <v>1</v>
      </c>
      <c r="BM27" s="233">
        <f t="shared" si="23"/>
        <v>1</v>
      </c>
      <c r="BN27" s="13"/>
      <c r="BO27" s="79"/>
      <c r="BP27" s="79">
        <f t="shared" si="24"/>
        <v>0</v>
      </c>
      <c r="BQ27" s="79"/>
      <c r="BR27" s="79"/>
      <c r="BS27" s="79"/>
      <c r="BT27" s="79">
        <f t="shared" si="25"/>
        <v>0</v>
      </c>
      <c r="BU27" s="79"/>
      <c r="BV27" s="79"/>
      <c r="BW27" s="79"/>
      <c r="BX27" s="79">
        <f t="shared" si="26"/>
        <v>0</v>
      </c>
      <c r="BY27" s="79"/>
      <c r="BZ27" s="79"/>
      <c r="CA27" s="79"/>
      <c r="CB27" s="79">
        <f t="shared" si="27"/>
        <v>0</v>
      </c>
      <c r="CC27" s="95"/>
    </row>
    <row r="28" spans="1:81" ht="60" x14ac:dyDescent="0.25">
      <c r="A28" s="9">
        <v>26</v>
      </c>
      <c r="B28" s="25" t="s">
        <v>321</v>
      </c>
      <c r="C28" s="26">
        <v>4</v>
      </c>
      <c r="D28" s="65">
        <v>6</v>
      </c>
      <c r="E28" s="314">
        <f t="shared" si="0"/>
        <v>4</v>
      </c>
      <c r="F28" s="315">
        <f t="shared" si="1"/>
        <v>0</v>
      </c>
      <c r="G28" s="317">
        <f t="shared" si="2"/>
        <v>4</v>
      </c>
      <c r="H28" s="255">
        <f t="shared" si="3"/>
        <v>0</v>
      </c>
      <c r="I28" s="232">
        <f t="shared" si="28"/>
        <v>4</v>
      </c>
      <c r="J28" s="308">
        <f t="shared" si="29"/>
        <v>4</v>
      </c>
      <c r="K28" s="9">
        <v>0</v>
      </c>
      <c r="L28" s="13">
        <v>0</v>
      </c>
      <c r="M28" s="79">
        <f t="shared" si="32"/>
        <v>0</v>
      </c>
      <c r="N28" s="43">
        <v>0</v>
      </c>
      <c r="O28" s="232">
        <f t="shared" si="31"/>
        <v>0</v>
      </c>
      <c r="P28" s="9">
        <v>0</v>
      </c>
      <c r="Q28" s="15">
        <v>0</v>
      </c>
      <c r="R28" s="79">
        <f t="shared" si="4"/>
        <v>0</v>
      </c>
      <c r="S28" s="11">
        <v>0</v>
      </c>
      <c r="T28" s="233">
        <f t="shared" si="5"/>
        <v>0</v>
      </c>
      <c r="U28" s="9">
        <v>0</v>
      </c>
      <c r="V28" s="11">
        <f>S28-U28</f>
        <v>0</v>
      </c>
      <c r="W28" s="79">
        <v>0</v>
      </c>
      <c r="X28" s="11">
        <v>0</v>
      </c>
      <c r="Y28" s="232">
        <f t="shared" si="7"/>
        <v>0</v>
      </c>
      <c r="Z28" s="9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/>
      <c r="AF28" s="13"/>
      <c r="AG28" s="79">
        <f t="shared" si="10"/>
        <v>0</v>
      </c>
      <c r="AH28" s="11">
        <v>0</v>
      </c>
      <c r="AI28" s="232">
        <f t="shared" si="11"/>
        <v>0</v>
      </c>
      <c r="AJ28" s="9"/>
      <c r="AK28" s="13"/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13">
        <v>4</v>
      </c>
      <c r="AZ28" s="13">
        <v>0</v>
      </c>
      <c r="BA28" s="79">
        <f t="shared" si="18"/>
        <v>4</v>
      </c>
      <c r="BB28" s="13">
        <v>0</v>
      </c>
      <c r="BC28" s="251">
        <f t="shared" si="19"/>
        <v>4</v>
      </c>
      <c r="BD28" s="9">
        <v>0</v>
      </c>
      <c r="BE28" s="15">
        <v>0</v>
      </c>
      <c r="BF28" s="79">
        <f t="shared" si="20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22"/>
        <v>0</v>
      </c>
      <c r="BL28" s="11">
        <v>0</v>
      </c>
      <c r="BM28" s="233">
        <f t="shared" si="23"/>
        <v>0</v>
      </c>
      <c r="BN28" s="13"/>
      <c r="BO28" s="79"/>
      <c r="BP28" s="79">
        <f t="shared" si="24"/>
        <v>0</v>
      </c>
      <c r="BQ28" s="79"/>
      <c r="BR28" s="79"/>
      <c r="BS28" s="79"/>
      <c r="BT28" s="79">
        <f t="shared" si="25"/>
        <v>0</v>
      </c>
      <c r="BU28" s="79"/>
      <c r="BV28" s="79"/>
      <c r="BW28" s="79"/>
      <c r="BX28" s="79">
        <f t="shared" si="26"/>
        <v>0</v>
      </c>
      <c r="BY28" s="79"/>
      <c r="BZ28" s="79"/>
      <c r="CA28" s="79"/>
      <c r="CB28" s="79">
        <f t="shared" si="27"/>
        <v>0</v>
      </c>
      <c r="CC28" s="95"/>
    </row>
    <row r="29" spans="1:81" ht="66.599999999999994" customHeight="1" x14ac:dyDescent="0.25">
      <c r="A29" s="91">
        <v>27</v>
      </c>
      <c r="B29" s="25" t="s">
        <v>55</v>
      </c>
      <c r="C29" s="26">
        <v>6</v>
      </c>
      <c r="D29" s="65">
        <v>10</v>
      </c>
      <c r="E29" s="314">
        <f t="shared" si="0"/>
        <v>10</v>
      </c>
      <c r="F29" s="315">
        <f t="shared" si="1"/>
        <v>16</v>
      </c>
      <c r="G29" s="317">
        <f t="shared" si="2"/>
        <v>-6</v>
      </c>
      <c r="H29" s="255">
        <f t="shared" si="3"/>
        <v>6</v>
      </c>
      <c r="I29" s="232">
        <f t="shared" si="28"/>
        <v>16</v>
      </c>
      <c r="J29" s="308">
        <f t="shared" si="29"/>
        <v>0</v>
      </c>
      <c r="K29" s="344">
        <v>0</v>
      </c>
      <c r="L29" s="70">
        <v>2</v>
      </c>
      <c r="M29" s="79">
        <f t="shared" si="32"/>
        <v>-2</v>
      </c>
      <c r="N29" s="43">
        <v>0</v>
      </c>
      <c r="O29" s="233">
        <f t="shared" si="31"/>
        <v>0</v>
      </c>
      <c r="P29" s="344">
        <v>0</v>
      </c>
      <c r="Q29" s="70">
        <v>1</v>
      </c>
      <c r="R29" s="79">
        <f>P29-Q29</f>
        <v>-1</v>
      </c>
      <c r="S29" s="43">
        <v>0</v>
      </c>
      <c r="T29" s="233">
        <f t="shared" si="5"/>
        <v>0</v>
      </c>
      <c r="U29" s="344">
        <v>0</v>
      </c>
      <c r="V29" s="70">
        <v>1</v>
      </c>
      <c r="W29" s="79">
        <f t="shared" si="6"/>
        <v>-1</v>
      </c>
      <c r="X29" s="43">
        <v>0</v>
      </c>
      <c r="Y29" s="233">
        <f t="shared" si="7"/>
        <v>0</v>
      </c>
      <c r="Z29" s="344">
        <v>0</v>
      </c>
      <c r="AA29" s="70">
        <v>1</v>
      </c>
      <c r="AB29" s="79">
        <f t="shared" si="8"/>
        <v>-1</v>
      </c>
      <c r="AC29" s="43">
        <v>0</v>
      </c>
      <c r="AD29" s="233">
        <f t="shared" si="9"/>
        <v>0</v>
      </c>
      <c r="AE29" s="344">
        <v>0</v>
      </c>
      <c r="AF29" s="70">
        <v>1</v>
      </c>
      <c r="AG29" s="79">
        <f t="shared" si="10"/>
        <v>-1</v>
      </c>
      <c r="AH29" s="43">
        <v>0</v>
      </c>
      <c r="AI29" s="233">
        <f t="shared" si="11"/>
        <v>0</v>
      </c>
      <c r="AJ29" s="344">
        <v>0</v>
      </c>
      <c r="AK29" s="70">
        <v>1</v>
      </c>
      <c r="AL29" s="79">
        <f t="shared" si="12"/>
        <v>-1</v>
      </c>
      <c r="AM29" s="181">
        <v>6</v>
      </c>
      <c r="AN29" s="233">
        <f t="shared" si="13"/>
        <v>6</v>
      </c>
      <c r="AO29" s="344">
        <v>0</v>
      </c>
      <c r="AP29" s="70">
        <v>2</v>
      </c>
      <c r="AQ29" s="79">
        <f t="shared" si="14"/>
        <v>-2</v>
      </c>
      <c r="AR29" s="43">
        <v>0</v>
      </c>
      <c r="AS29" s="233">
        <f t="shared" si="15"/>
        <v>0</v>
      </c>
      <c r="AT29" s="344">
        <v>0</v>
      </c>
      <c r="AU29" s="70">
        <v>1</v>
      </c>
      <c r="AV29" s="79">
        <f t="shared" si="16"/>
        <v>-1</v>
      </c>
      <c r="AW29" s="43">
        <v>0</v>
      </c>
      <c r="AX29" s="233">
        <f t="shared" si="17"/>
        <v>0</v>
      </c>
      <c r="AY29" s="341">
        <v>10</v>
      </c>
      <c r="AZ29" s="70">
        <v>4</v>
      </c>
      <c r="BA29" s="79">
        <f t="shared" si="18"/>
        <v>6</v>
      </c>
      <c r="BB29" s="11">
        <v>0</v>
      </c>
      <c r="BC29" s="282">
        <f t="shared" si="19"/>
        <v>10</v>
      </c>
      <c r="BD29" s="344">
        <v>0</v>
      </c>
      <c r="BE29" s="70">
        <v>1</v>
      </c>
      <c r="BF29" s="79">
        <f t="shared" si="20"/>
        <v>-1</v>
      </c>
      <c r="BG29" s="43">
        <v>0</v>
      </c>
      <c r="BH29" s="233">
        <f t="shared" si="21"/>
        <v>0</v>
      </c>
      <c r="BI29" s="354">
        <v>0</v>
      </c>
      <c r="BJ29" s="99">
        <v>1</v>
      </c>
      <c r="BK29" s="79">
        <f t="shared" si="22"/>
        <v>-1</v>
      </c>
      <c r="BL29" s="43">
        <v>0</v>
      </c>
      <c r="BM29" s="233">
        <f t="shared" si="23"/>
        <v>0</v>
      </c>
      <c r="BN29" s="565"/>
      <c r="BO29" s="524"/>
      <c r="BP29" s="79">
        <f t="shared" si="24"/>
        <v>0</v>
      </c>
      <c r="BQ29" s="79"/>
      <c r="BR29" s="524"/>
      <c r="BS29" s="524"/>
      <c r="BT29" s="79">
        <f t="shared" si="25"/>
        <v>0</v>
      </c>
      <c r="BU29" s="79"/>
      <c r="BV29" s="524"/>
      <c r="BW29" s="524"/>
      <c r="BX29" s="79">
        <f t="shared" si="26"/>
        <v>0</v>
      </c>
      <c r="BY29" s="79"/>
      <c r="BZ29" s="524"/>
      <c r="CA29" s="524"/>
      <c r="CB29" s="79">
        <f t="shared" si="27"/>
        <v>0</v>
      </c>
      <c r="CC29" s="95"/>
    </row>
    <row r="30" spans="1:81" ht="76.900000000000006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318">
        <f t="shared" si="0"/>
        <v>0</v>
      </c>
      <c r="F30" s="319">
        <f t="shared" si="1"/>
        <v>19</v>
      </c>
      <c r="G30" s="320">
        <f t="shared" si="2"/>
        <v>-19</v>
      </c>
      <c r="H30" s="347">
        <f t="shared" si="3"/>
        <v>19</v>
      </c>
      <c r="I30" s="241">
        <f t="shared" si="28"/>
        <v>19</v>
      </c>
      <c r="J30" s="309">
        <f t="shared" si="29"/>
        <v>0</v>
      </c>
      <c r="K30" s="169">
        <v>0</v>
      </c>
      <c r="L30" s="170">
        <v>2</v>
      </c>
      <c r="M30" s="256">
        <f t="shared" si="32"/>
        <v>-2</v>
      </c>
      <c r="N30" s="235">
        <v>2</v>
      </c>
      <c r="O30" s="236">
        <f t="shared" si="31"/>
        <v>2</v>
      </c>
      <c r="P30" s="169">
        <v>0</v>
      </c>
      <c r="Q30" s="170">
        <v>1</v>
      </c>
      <c r="R30" s="256">
        <f t="shared" si="4"/>
        <v>-1</v>
      </c>
      <c r="S30" s="235">
        <v>1</v>
      </c>
      <c r="T30" s="236">
        <f t="shared" si="5"/>
        <v>1</v>
      </c>
      <c r="U30" s="169">
        <v>0</v>
      </c>
      <c r="V30" s="170">
        <v>1</v>
      </c>
      <c r="W30" s="256">
        <f t="shared" si="6"/>
        <v>-1</v>
      </c>
      <c r="X30" s="235">
        <v>1</v>
      </c>
      <c r="Y30" s="236">
        <f t="shared" si="7"/>
        <v>1</v>
      </c>
      <c r="Z30" s="169">
        <v>0</v>
      </c>
      <c r="AA30" s="170">
        <v>1</v>
      </c>
      <c r="AB30" s="256">
        <f t="shared" si="8"/>
        <v>-1</v>
      </c>
      <c r="AC30" s="235">
        <v>1</v>
      </c>
      <c r="AD30" s="236">
        <f t="shared" si="9"/>
        <v>1</v>
      </c>
      <c r="AE30" s="169">
        <v>0</v>
      </c>
      <c r="AF30" s="170">
        <v>1</v>
      </c>
      <c r="AG30" s="256">
        <f t="shared" si="10"/>
        <v>-1</v>
      </c>
      <c r="AH30" s="235">
        <v>1</v>
      </c>
      <c r="AI30" s="236">
        <f t="shared" si="11"/>
        <v>1</v>
      </c>
      <c r="AJ30" s="169">
        <v>0</v>
      </c>
      <c r="AK30" s="170">
        <v>1</v>
      </c>
      <c r="AL30" s="256">
        <f t="shared" si="12"/>
        <v>-1</v>
      </c>
      <c r="AM30" s="235">
        <v>1</v>
      </c>
      <c r="AN30" s="236">
        <f t="shared" si="13"/>
        <v>1</v>
      </c>
      <c r="AO30" s="169">
        <v>0</v>
      </c>
      <c r="AP30" s="170">
        <v>3</v>
      </c>
      <c r="AQ30" s="256">
        <f t="shared" si="14"/>
        <v>-3</v>
      </c>
      <c r="AR30" s="235">
        <v>3</v>
      </c>
      <c r="AS30" s="236">
        <f t="shared" si="15"/>
        <v>3</v>
      </c>
      <c r="AT30" s="169">
        <v>0</v>
      </c>
      <c r="AU30" s="170">
        <v>1</v>
      </c>
      <c r="AV30" s="256">
        <f t="shared" si="16"/>
        <v>-1</v>
      </c>
      <c r="AW30" s="235">
        <v>1</v>
      </c>
      <c r="AX30" s="236">
        <f t="shared" si="17"/>
        <v>1</v>
      </c>
      <c r="AY30" s="183">
        <v>0</v>
      </c>
      <c r="AZ30" s="74">
        <v>6</v>
      </c>
      <c r="BA30" s="79">
        <f t="shared" si="18"/>
        <v>-6</v>
      </c>
      <c r="BB30" s="181">
        <v>6</v>
      </c>
      <c r="BC30" s="282">
        <f t="shared" si="19"/>
        <v>6</v>
      </c>
      <c r="BD30" s="169">
        <v>0</v>
      </c>
      <c r="BE30" s="170">
        <v>1</v>
      </c>
      <c r="BF30" s="256">
        <f t="shared" si="20"/>
        <v>-1</v>
      </c>
      <c r="BG30" s="235">
        <v>1</v>
      </c>
      <c r="BH30" s="236">
        <f t="shared" si="21"/>
        <v>1</v>
      </c>
      <c r="BI30" s="169">
        <v>0</v>
      </c>
      <c r="BJ30" s="170">
        <v>1</v>
      </c>
      <c r="BK30" s="256">
        <f t="shared" si="22"/>
        <v>-1</v>
      </c>
      <c r="BL30" s="235">
        <v>1</v>
      </c>
      <c r="BM30" s="236">
        <f t="shared" si="23"/>
        <v>1</v>
      </c>
      <c r="BN30" s="183"/>
      <c r="BO30" s="107"/>
      <c r="BP30" s="79">
        <f t="shared" si="24"/>
        <v>0</v>
      </c>
      <c r="BQ30" s="79"/>
      <c r="BR30" s="107"/>
      <c r="BS30" s="107"/>
      <c r="BT30" s="79">
        <f t="shared" si="25"/>
        <v>0</v>
      </c>
      <c r="BU30" s="79"/>
      <c r="BV30" s="107"/>
      <c r="BW30" s="107"/>
      <c r="BX30" s="79">
        <f t="shared" si="26"/>
        <v>0</v>
      </c>
      <c r="BY30" s="79"/>
      <c r="BZ30" s="107"/>
      <c r="CA30" s="107"/>
      <c r="CB30" s="79">
        <f t="shared" si="27"/>
        <v>0</v>
      </c>
      <c r="CC30" s="95"/>
    </row>
  </sheetData>
  <sheetProtection password="C611" sheet="1" objects="1" scenarios="1" selectLockedCells="1" selectUnlockedCells="1"/>
  <customSheetViews>
    <customSheetView guid="{F2E46030-49F3-46E6-9036-40A255D924CC}" scale="80">
      <pane xSplit="9" ySplit="2" topLeftCell="J6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  <customSheetView guid="{FE079330-EA52-4CE0-9E5A-80865C54CE2C}" scale="6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60">
      <pane xSplit="9" ySplit="2" topLeftCell="J24" activePane="bottomRight" state="frozen"/>
      <selection pane="bottomRight" activeCell="A20" sqref="A20:XFD20"/>
      <pageMargins left="0.7" right="0.7" top="0.75" bottom="0.75" header="0.3" footer="0.3"/>
    </customSheetView>
    <customSheetView guid="{9CEE0026-06FE-43C5-B7E2-4C27C1B1B851}" scale="70">
      <pane xSplit="9" ySplit="2" topLeftCell="AF24" activePane="bottomRight" state="frozen"/>
      <selection pane="bottomRight" activeCell="BA25" sqref="BA25"/>
      <pageMargins left="0.7" right="0.7" top="0.75" bottom="0.75" header="0.3" footer="0.3"/>
    </customSheetView>
  </customSheetViews>
  <mergeCells count="18">
    <mergeCell ref="A1:D1"/>
    <mergeCell ref="J1:J2"/>
    <mergeCell ref="K1:O1"/>
    <mergeCell ref="P1:T1"/>
    <mergeCell ref="U1:Y1"/>
    <mergeCell ref="E1:I1"/>
    <mergeCell ref="Z1:AD1"/>
    <mergeCell ref="BN1:BQ1"/>
    <mergeCell ref="BR1:BU1"/>
    <mergeCell ref="BV1:BY1"/>
    <mergeCell ref="BZ1:CC1"/>
    <mergeCell ref="BD1:BH1"/>
    <mergeCell ref="BI1:BM1"/>
    <mergeCell ref="AE1:AI1"/>
    <mergeCell ref="AJ1:AN1"/>
    <mergeCell ref="AO1:AS1"/>
    <mergeCell ref="AT1:AX1"/>
    <mergeCell ref="AY1:BC1"/>
  </mergeCells>
  <pageMargins left="0.7" right="0.7" top="0.75" bottom="0.75" header="0.3" footer="0.3"/>
  <pageSetup paperSize="9" orientation="portrait" horizontalDpi="0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0"/>
  <sheetViews>
    <sheetView zoomScale="80" zoomScaleNormal="80" workbookViewId="0">
      <pane xSplit="10" ySplit="2" topLeftCell="AK3" activePane="bottomRight" state="frozen"/>
      <selection pane="topRight" activeCell="J1" sqref="J1"/>
      <selection pane="bottomLeft" activeCell="A3" sqref="A3"/>
      <selection pane="bottomRight" activeCell="B28" sqref="B28"/>
    </sheetView>
  </sheetViews>
  <sheetFormatPr defaultRowHeight="45.6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13" width="5.7109375" customWidth="1"/>
    <col min="14" max="15" width="5.7109375" style="69" customWidth="1"/>
    <col min="16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38" width="7.85546875" customWidth="1"/>
    <col min="39" max="40" width="7.285156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1" width="5.42578125" customWidth="1"/>
    <col min="72" max="72" width="6.7109375" customWidth="1"/>
    <col min="73" max="74" width="5.85546875" customWidth="1"/>
    <col min="75" max="76" width="5.42578125" customWidth="1"/>
    <col min="77" max="78" width="6.140625" customWidth="1"/>
    <col min="79" max="80" width="5.42578125" customWidth="1"/>
    <col min="81" max="82" width="5.85546875" customWidth="1"/>
  </cols>
  <sheetData>
    <row r="1" spans="1:82" ht="45.6" customHeight="1" thickBot="1" x14ac:dyDescent="0.3">
      <c r="A1" s="676" t="s">
        <v>0</v>
      </c>
      <c r="B1" s="677"/>
      <c r="C1" s="677"/>
      <c r="D1" s="678"/>
      <c r="E1" s="681" t="s">
        <v>304</v>
      </c>
      <c r="F1" s="682"/>
      <c r="G1" s="682"/>
      <c r="H1" s="716"/>
      <c r="I1" s="357"/>
      <c r="J1" s="665" t="s">
        <v>359</v>
      </c>
      <c r="K1" s="688" t="s">
        <v>305</v>
      </c>
      <c r="L1" s="689"/>
      <c r="M1" s="689"/>
      <c r="N1" s="689"/>
      <c r="O1" s="690"/>
      <c r="P1" s="688" t="s">
        <v>306</v>
      </c>
      <c r="Q1" s="689"/>
      <c r="R1" s="689"/>
      <c r="S1" s="689"/>
      <c r="T1" s="690"/>
      <c r="U1" s="683" t="s">
        <v>307</v>
      </c>
      <c r="V1" s="684"/>
      <c r="W1" s="684"/>
      <c r="X1" s="684"/>
      <c r="Y1" s="685"/>
      <c r="Z1" s="683" t="s">
        <v>308</v>
      </c>
      <c r="AA1" s="684"/>
      <c r="AB1" s="684"/>
      <c r="AC1" s="684"/>
      <c r="AD1" s="685"/>
      <c r="AE1" s="683" t="s">
        <v>309</v>
      </c>
      <c r="AF1" s="684"/>
      <c r="AG1" s="684"/>
      <c r="AH1" s="684"/>
      <c r="AI1" s="685"/>
      <c r="AJ1" s="683" t="s">
        <v>310</v>
      </c>
      <c r="AK1" s="684"/>
      <c r="AL1" s="684"/>
      <c r="AM1" s="684"/>
      <c r="AN1" s="685"/>
      <c r="AO1" s="688" t="s">
        <v>311</v>
      </c>
      <c r="AP1" s="689"/>
      <c r="AQ1" s="689"/>
      <c r="AR1" s="689"/>
      <c r="AS1" s="690"/>
      <c r="AT1" s="688" t="s">
        <v>312</v>
      </c>
      <c r="AU1" s="689"/>
      <c r="AV1" s="689"/>
      <c r="AW1" s="689"/>
      <c r="AX1" s="690"/>
      <c r="AY1" s="688" t="s">
        <v>313</v>
      </c>
      <c r="AZ1" s="689"/>
      <c r="BA1" s="689"/>
      <c r="BB1" s="689"/>
      <c r="BC1" s="690"/>
      <c r="BD1" s="683" t="s">
        <v>314</v>
      </c>
      <c r="BE1" s="684"/>
      <c r="BF1" s="684"/>
      <c r="BG1" s="714"/>
      <c r="BH1" s="715"/>
      <c r="BI1" s="688" t="s">
        <v>315</v>
      </c>
      <c r="BJ1" s="689"/>
      <c r="BK1" s="689"/>
      <c r="BL1" s="689"/>
      <c r="BM1" s="690"/>
      <c r="BN1" s="683" t="s">
        <v>316</v>
      </c>
      <c r="BO1" s="684"/>
      <c r="BP1" s="684"/>
      <c r="BQ1" s="684"/>
      <c r="BR1" s="685"/>
      <c r="BS1" s="674" t="s">
        <v>71</v>
      </c>
      <c r="BT1" s="674"/>
      <c r="BU1" s="674"/>
      <c r="BV1" s="675"/>
      <c r="BW1" s="654" t="s">
        <v>15</v>
      </c>
      <c r="BX1" s="655"/>
      <c r="BY1" s="655"/>
      <c r="BZ1" s="656"/>
      <c r="CA1" s="654" t="s">
        <v>16</v>
      </c>
      <c r="CB1" s="655"/>
      <c r="CC1" s="655"/>
      <c r="CD1" s="656"/>
    </row>
    <row r="2" spans="1:82" ht="45.6" customHeight="1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5" t="s">
        <v>24</v>
      </c>
      <c r="I2" s="5" t="s">
        <v>365</v>
      </c>
      <c r="J2" s="666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365</v>
      </c>
      <c r="BD2" s="4" t="s">
        <v>21</v>
      </c>
      <c r="BE2" s="4" t="s">
        <v>22</v>
      </c>
      <c r="BF2" s="4" t="s">
        <v>23</v>
      </c>
      <c r="BG2" s="5" t="s">
        <v>24</v>
      </c>
      <c r="BH2" s="5" t="s">
        <v>365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365</v>
      </c>
      <c r="BN2" s="5" t="s">
        <v>21</v>
      </c>
      <c r="BO2" s="5" t="s">
        <v>22</v>
      </c>
      <c r="BP2" s="7" t="s">
        <v>23</v>
      </c>
      <c r="BQ2" s="5" t="s">
        <v>24</v>
      </c>
      <c r="BR2" s="6" t="s">
        <v>365</v>
      </c>
      <c r="BS2" s="7" t="s">
        <v>21</v>
      </c>
      <c r="BT2" s="5" t="s">
        <v>22</v>
      </c>
      <c r="BU2" s="5" t="s">
        <v>23</v>
      </c>
      <c r="BV2" s="5" t="s">
        <v>24</v>
      </c>
      <c r="BW2" s="7" t="s">
        <v>21</v>
      </c>
      <c r="BX2" s="5" t="s">
        <v>22</v>
      </c>
      <c r="BY2" s="4" t="s">
        <v>23</v>
      </c>
      <c r="BZ2" s="4" t="s">
        <v>24</v>
      </c>
      <c r="CA2" s="5" t="s">
        <v>21</v>
      </c>
      <c r="CB2" s="5" t="s">
        <v>22</v>
      </c>
      <c r="CC2" s="4" t="s">
        <v>23</v>
      </c>
      <c r="CD2" s="5" t="s">
        <v>24</v>
      </c>
    </row>
    <row r="3" spans="1:82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E25" si="0">K3+P3+U3+Z3+AE3+AJ3+AO3+AT3+AY3+BD3+BI3+BN3+BS3+BW3+CA3</f>
        <v>0</v>
      </c>
      <c r="F3" s="315">
        <f t="shared" ref="F3:F25" si="1">L3+Q3+V3+AA3+AF3+AK3+AP3+AU3+AZ3+BE3+BJ3+BO3+BT3+BX3+CB3</f>
        <v>87</v>
      </c>
      <c r="G3" s="315">
        <f t="shared" ref="G3:G25" si="2">M3+R3+W3+AB3+AG3+AL3+AQ3+AV3+BA3+BF3+BK3+BP3+BU3+BY3+CC3</f>
        <v>-87</v>
      </c>
      <c r="H3" s="315">
        <f t="shared" ref="H3:H25" si="3">N3+S3+X3+AC3+AH3+AM3+AR3+AW3+BB3+BG3+BL3+BQ3+BV3+BZ3+CD3</f>
        <v>87</v>
      </c>
      <c r="I3" s="226">
        <f>SUM(O3+T3+Y3+AD3+AI3+AN3+AS3+AX3+BH3+BM3+BR3)</f>
        <v>82</v>
      </c>
      <c r="J3" s="559">
        <f>E3+H3-F3</f>
        <v>0</v>
      </c>
      <c r="K3" s="9">
        <v>0</v>
      </c>
      <c r="L3" s="13">
        <v>2</v>
      </c>
      <c r="M3" s="79">
        <f>K3-L3</f>
        <v>-2</v>
      </c>
      <c r="N3" s="180">
        <v>2</v>
      </c>
      <c r="O3" s="232">
        <f>SUM(K3+N3)</f>
        <v>2</v>
      </c>
      <c r="P3" s="9">
        <v>0</v>
      </c>
      <c r="Q3" s="15">
        <v>3</v>
      </c>
      <c r="R3" s="79">
        <f t="shared" ref="R3:R30" si="4">P3-Q3</f>
        <v>-3</v>
      </c>
      <c r="S3" s="181">
        <v>3</v>
      </c>
      <c r="T3" s="233">
        <f t="shared" ref="T3:T30" si="5">SUM(P3+S3)</f>
        <v>3</v>
      </c>
      <c r="U3" s="9">
        <v>0</v>
      </c>
      <c r="V3" s="11">
        <v>3</v>
      </c>
      <c r="W3" s="79">
        <f t="shared" ref="W3:W30" si="6">U3-V3</f>
        <v>-3</v>
      </c>
      <c r="X3" s="180">
        <v>3</v>
      </c>
      <c r="Y3" s="232">
        <f t="shared" ref="Y3:Y30" si="7">SUM(U3+X3)</f>
        <v>3</v>
      </c>
      <c r="Z3" s="9">
        <v>0</v>
      </c>
      <c r="AA3" s="13">
        <v>12</v>
      </c>
      <c r="AB3" s="79">
        <f t="shared" ref="AB3:AB30" si="8">Z3-AA3</f>
        <v>-12</v>
      </c>
      <c r="AC3" s="180">
        <v>12</v>
      </c>
      <c r="AD3" s="232">
        <f t="shared" ref="AD3:AD30" si="9">SUM(Z3+AC3)</f>
        <v>12</v>
      </c>
      <c r="AE3" s="9">
        <v>0</v>
      </c>
      <c r="AF3" s="13">
        <v>2</v>
      </c>
      <c r="AG3" s="79">
        <f t="shared" ref="AG3:AG30" si="10">AE3-AF3</f>
        <v>-2</v>
      </c>
      <c r="AH3" s="560">
        <v>2</v>
      </c>
      <c r="AI3" s="561">
        <f t="shared" ref="AI3:AI30" si="11">SUM(AE3+AH3)</f>
        <v>2</v>
      </c>
      <c r="AJ3" s="9">
        <v>0</v>
      </c>
      <c r="AK3" s="13">
        <v>33</v>
      </c>
      <c r="AL3" s="79">
        <f t="shared" ref="AL3:AL30" si="12">AJ3-AK3</f>
        <v>-33</v>
      </c>
      <c r="AM3" s="180">
        <v>33</v>
      </c>
      <c r="AN3" s="232">
        <f t="shared" ref="AN3:AN30" si="13">SUM(AJ3+AM3)</f>
        <v>33</v>
      </c>
      <c r="AO3" s="9">
        <v>0</v>
      </c>
      <c r="AP3" s="13">
        <v>7</v>
      </c>
      <c r="AQ3" s="79">
        <f t="shared" ref="AQ3:AQ30" si="14">AO3-AP3</f>
        <v>-7</v>
      </c>
      <c r="AR3" s="79">
        <v>7</v>
      </c>
      <c r="AS3" s="232">
        <f t="shared" ref="AS3:AS30" si="15">SUM(AO3+AR3)</f>
        <v>7</v>
      </c>
      <c r="AT3" s="9">
        <v>0</v>
      </c>
      <c r="AU3" s="13">
        <v>7</v>
      </c>
      <c r="AV3" s="79">
        <f t="shared" ref="AV3:AV30" si="16">AT3-AU3</f>
        <v>-7</v>
      </c>
      <c r="AW3" s="180">
        <v>7</v>
      </c>
      <c r="AX3" s="232">
        <f t="shared" ref="AX3:AX30" si="17">SUM(AT3+AW3)</f>
        <v>7</v>
      </c>
      <c r="AY3" s="9">
        <v>0</v>
      </c>
      <c r="AZ3" s="13">
        <v>5</v>
      </c>
      <c r="BA3" s="79">
        <f t="shared" ref="BA3:BA30" si="18">AY3-AZ3</f>
        <v>-5</v>
      </c>
      <c r="BB3" s="180">
        <v>5</v>
      </c>
      <c r="BC3" s="232">
        <f t="shared" ref="BC3:BC30" si="19">SUM(AY3+BB3)</f>
        <v>5</v>
      </c>
      <c r="BD3" s="9">
        <v>0</v>
      </c>
      <c r="BE3" s="15">
        <v>9</v>
      </c>
      <c r="BF3" s="79">
        <f t="shared" ref="BF3:BF30" si="20">BD3-BE3</f>
        <v>-9</v>
      </c>
      <c r="BG3" s="181">
        <v>9</v>
      </c>
      <c r="BH3" s="233">
        <f t="shared" ref="BH3:BH30" si="21">SUM(BD3+BG3)</f>
        <v>9</v>
      </c>
      <c r="BI3" s="9">
        <v>0</v>
      </c>
      <c r="BJ3" s="11">
        <v>2</v>
      </c>
      <c r="BK3" s="79">
        <f t="shared" ref="BK3:BK30" si="22">BI3-BJ3</f>
        <v>-2</v>
      </c>
      <c r="BL3" s="181">
        <v>2</v>
      </c>
      <c r="BM3" s="233">
        <f t="shared" ref="BM3:BM30" si="23">SUM(BI3+BL3)</f>
        <v>2</v>
      </c>
      <c r="BN3" s="9">
        <v>0</v>
      </c>
      <c r="BO3" s="11">
        <v>2</v>
      </c>
      <c r="BP3" s="79">
        <f t="shared" ref="BP3:BP30" si="24">BN3-BO3</f>
        <v>-2</v>
      </c>
      <c r="BQ3" s="43">
        <v>2</v>
      </c>
      <c r="BR3" s="233">
        <f t="shared" ref="BR3:BR30" si="25">SUM(BN3+BQ3)</f>
        <v>2</v>
      </c>
      <c r="BS3" s="13"/>
      <c r="BT3" s="79"/>
      <c r="BU3" s="79">
        <f t="shared" ref="BU3:BU30" si="26">BS3-BT3</f>
        <v>0</v>
      </c>
      <c r="BV3" s="79"/>
      <c r="BW3" s="79"/>
      <c r="BX3" s="79"/>
      <c r="BY3" s="79">
        <f t="shared" ref="BY3:BY30" si="27">BW3-BX3</f>
        <v>0</v>
      </c>
      <c r="BZ3" s="79"/>
      <c r="CA3" s="79"/>
      <c r="CB3" s="79"/>
      <c r="CC3" s="261">
        <f t="shared" ref="CC3:CC30" si="28">CA3-CB3</f>
        <v>0</v>
      </c>
      <c r="CD3" s="79"/>
    </row>
    <row r="4" spans="1:82" ht="45.6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121</v>
      </c>
      <c r="G4" s="272">
        <f t="shared" si="2"/>
        <v>-121</v>
      </c>
      <c r="H4" s="272">
        <f t="shared" si="3"/>
        <v>121</v>
      </c>
      <c r="I4" s="227">
        <f t="shared" ref="I4:I30" si="29">SUM(O4+T4+Y4+AD4+AI4+AN4+AS4+AX4+BH4+BM4+BR4)</f>
        <v>114</v>
      </c>
      <c r="J4" s="559">
        <f t="shared" ref="J4:J30" si="30">E4+H4-F4</f>
        <v>0</v>
      </c>
      <c r="K4" s="9">
        <v>0</v>
      </c>
      <c r="L4" s="13">
        <v>3</v>
      </c>
      <c r="M4" s="79">
        <f t="shared" ref="M4:M11" si="31">K4-L4</f>
        <v>-3</v>
      </c>
      <c r="N4" s="180">
        <v>3</v>
      </c>
      <c r="O4" s="232">
        <f t="shared" ref="O4:O30" si="32">SUM(K4+N4)</f>
        <v>3</v>
      </c>
      <c r="P4" s="9">
        <v>0</v>
      </c>
      <c r="Q4" s="15">
        <v>4</v>
      </c>
      <c r="R4" s="79">
        <f t="shared" si="4"/>
        <v>-4</v>
      </c>
      <c r="S4" s="181">
        <v>4</v>
      </c>
      <c r="T4" s="233">
        <f t="shared" si="5"/>
        <v>4</v>
      </c>
      <c r="U4" s="9">
        <v>0</v>
      </c>
      <c r="V4" s="11">
        <v>4</v>
      </c>
      <c r="W4" s="79">
        <f t="shared" si="6"/>
        <v>-4</v>
      </c>
      <c r="X4" s="180">
        <v>4</v>
      </c>
      <c r="Y4" s="232">
        <f t="shared" si="7"/>
        <v>4</v>
      </c>
      <c r="Z4" s="9">
        <v>0</v>
      </c>
      <c r="AA4" s="13">
        <v>17</v>
      </c>
      <c r="AB4" s="79">
        <f t="shared" si="8"/>
        <v>-17</v>
      </c>
      <c r="AC4" s="180">
        <v>17</v>
      </c>
      <c r="AD4" s="232">
        <f t="shared" si="9"/>
        <v>17</v>
      </c>
      <c r="AE4" s="9">
        <v>0</v>
      </c>
      <c r="AF4" s="13">
        <v>3</v>
      </c>
      <c r="AG4" s="79">
        <f t="shared" si="10"/>
        <v>-3</v>
      </c>
      <c r="AH4" s="560">
        <v>3</v>
      </c>
      <c r="AI4" s="561">
        <f t="shared" si="11"/>
        <v>3</v>
      </c>
      <c r="AJ4" s="9">
        <v>0</v>
      </c>
      <c r="AK4" s="13">
        <v>46</v>
      </c>
      <c r="AL4" s="79">
        <f t="shared" si="12"/>
        <v>-46</v>
      </c>
      <c r="AM4" s="180">
        <v>46</v>
      </c>
      <c r="AN4" s="232">
        <f t="shared" si="13"/>
        <v>46</v>
      </c>
      <c r="AO4" s="9">
        <v>0</v>
      </c>
      <c r="AP4" s="13">
        <v>10</v>
      </c>
      <c r="AQ4" s="79">
        <f t="shared" si="14"/>
        <v>-10</v>
      </c>
      <c r="AR4" s="81">
        <v>10</v>
      </c>
      <c r="AS4" s="232">
        <f t="shared" si="15"/>
        <v>10</v>
      </c>
      <c r="AT4" s="9">
        <v>0</v>
      </c>
      <c r="AU4" s="13">
        <v>9</v>
      </c>
      <c r="AV4" s="79">
        <f t="shared" si="16"/>
        <v>-9</v>
      </c>
      <c r="AW4" s="180">
        <v>9</v>
      </c>
      <c r="AX4" s="232">
        <f t="shared" si="17"/>
        <v>9</v>
      </c>
      <c r="AY4" s="9">
        <v>0</v>
      </c>
      <c r="AZ4" s="13">
        <v>7</v>
      </c>
      <c r="BA4" s="79">
        <f t="shared" si="18"/>
        <v>-7</v>
      </c>
      <c r="BB4" s="180">
        <v>7</v>
      </c>
      <c r="BC4" s="232">
        <f t="shared" si="19"/>
        <v>7</v>
      </c>
      <c r="BD4" s="9">
        <v>0</v>
      </c>
      <c r="BE4" s="15">
        <v>12</v>
      </c>
      <c r="BF4" s="79">
        <f t="shared" si="20"/>
        <v>-12</v>
      </c>
      <c r="BG4" s="181">
        <v>12</v>
      </c>
      <c r="BH4" s="233">
        <f t="shared" si="21"/>
        <v>12</v>
      </c>
      <c r="BI4" s="9">
        <v>0</v>
      </c>
      <c r="BJ4" s="11">
        <v>3</v>
      </c>
      <c r="BK4" s="79">
        <f t="shared" si="22"/>
        <v>-3</v>
      </c>
      <c r="BL4" s="181">
        <v>3</v>
      </c>
      <c r="BM4" s="233">
        <f t="shared" si="23"/>
        <v>3</v>
      </c>
      <c r="BN4" s="9">
        <v>0</v>
      </c>
      <c r="BO4" s="11">
        <v>3</v>
      </c>
      <c r="BP4" s="79">
        <f t="shared" si="24"/>
        <v>-3</v>
      </c>
      <c r="BQ4" s="43">
        <v>3</v>
      </c>
      <c r="BR4" s="233">
        <f t="shared" si="25"/>
        <v>3</v>
      </c>
      <c r="BS4" s="13"/>
      <c r="BT4" s="79"/>
      <c r="BU4" s="79">
        <f t="shared" si="26"/>
        <v>0</v>
      </c>
      <c r="BV4" s="79"/>
      <c r="BW4" s="79"/>
      <c r="BX4" s="79"/>
      <c r="BY4" s="79">
        <f t="shared" si="27"/>
        <v>0</v>
      </c>
      <c r="BZ4" s="79"/>
      <c r="CA4" s="79"/>
      <c r="CB4" s="79"/>
      <c r="CC4" s="261">
        <f t="shared" si="28"/>
        <v>0</v>
      </c>
      <c r="CD4" s="81"/>
    </row>
    <row r="5" spans="1:82" ht="45.6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327</v>
      </c>
      <c r="F5" s="315">
        <f t="shared" si="1"/>
        <v>377</v>
      </c>
      <c r="G5" s="272">
        <f t="shared" si="2"/>
        <v>-50</v>
      </c>
      <c r="H5" s="272">
        <f t="shared" si="3"/>
        <v>85</v>
      </c>
      <c r="I5" s="227">
        <f t="shared" si="29"/>
        <v>387</v>
      </c>
      <c r="J5" s="559">
        <f t="shared" si="30"/>
        <v>35</v>
      </c>
      <c r="K5" s="9">
        <v>14</v>
      </c>
      <c r="L5" s="13">
        <v>8</v>
      </c>
      <c r="M5" s="79">
        <f t="shared" si="31"/>
        <v>6</v>
      </c>
      <c r="N5" s="77">
        <v>0</v>
      </c>
      <c r="O5" s="232">
        <f t="shared" si="32"/>
        <v>14</v>
      </c>
      <c r="P5" s="9">
        <v>6</v>
      </c>
      <c r="Q5" s="15">
        <v>12</v>
      </c>
      <c r="R5" s="79">
        <f t="shared" si="4"/>
        <v>-6</v>
      </c>
      <c r="S5" s="181">
        <v>6</v>
      </c>
      <c r="T5" s="233">
        <f t="shared" si="5"/>
        <v>12</v>
      </c>
      <c r="U5" s="9">
        <v>18</v>
      </c>
      <c r="V5" s="11">
        <v>16</v>
      </c>
      <c r="W5" s="79">
        <f t="shared" si="6"/>
        <v>2</v>
      </c>
      <c r="X5" s="77">
        <v>0</v>
      </c>
      <c r="Y5" s="232">
        <f t="shared" si="7"/>
        <v>18</v>
      </c>
      <c r="Z5" s="9">
        <v>31</v>
      </c>
      <c r="AA5" s="13">
        <v>59</v>
      </c>
      <c r="AB5" s="79">
        <f t="shared" si="8"/>
        <v>-28</v>
      </c>
      <c r="AC5" s="77">
        <v>28</v>
      </c>
      <c r="AD5" s="232">
        <f t="shared" si="9"/>
        <v>59</v>
      </c>
      <c r="AE5" s="9">
        <v>13</v>
      </c>
      <c r="AF5" s="13">
        <v>9</v>
      </c>
      <c r="AG5" s="79">
        <f t="shared" si="10"/>
        <v>4</v>
      </c>
      <c r="AH5" s="560">
        <v>0</v>
      </c>
      <c r="AI5" s="561">
        <f t="shared" si="11"/>
        <v>13</v>
      </c>
      <c r="AJ5" s="9">
        <v>164</v>
      </c>
      <c r="AK5" s="13">
        <v>142</v>
      </c>
      <c r="AL5" s="79">
        <f t="shared" si="12"/>
        <v>22</v>
      </c>
      <c r="AM5" s="180">
        <v>0</v>
      </c>
      <c r="AN5" s="232">
        <f t="shared" si="13"/>
        <v>164</v>
      </c>
      <c r="AO5" s="9">
        <v>19</v>
      </c>
      <c r="AP5" s="13">
        <v>30</v>
      </c>
      <c r="AQ5" s="79">
        <f t="shared" si="14"/>
        <v>-11</v>
      </c>
      <c r="AR5" s="182">
        <v>11</v>
      </c>
      <c r="AS5" s="232">
        <f t="shared" si="15"/>
        <v>30</v>
      </c>
      <c r="AT5" s="167">
        <v>27</v>
      </c>
      <c r="AU5" s="13">
        <v>29</v>
      </c>
      <c r="AV5" s="79">
        <f t="shared" si="16"/>
        <v>-2</v>
      </c>
      <c r="AW5" s="180">
        <v>2</v>
      </c>
      <c r="AX5" s="232">
        <f t="shared" si="17"/>
        <v>29</v>
      </c>
      <c r="AY5" s="9">
        <v>19</v>
      </c>
      <c r="AZ5" s="13">
        <v>25</v>
      </c>
      <c r="BA5" s="79">
        <f t="shared" si="18"/>
        <v>-6</v>
      </c>
      <c r="BB5" s="180">
        <v>6</v>
      </c>
      <c r="BC5" s="232">
        <f t="shared" si="19"/>
        <v>25</v>
      </c>
      <c r="BD5" s="9">
        <v>4</v>
      </c>
      <c r="BE5" s="15">
        <v>30</v>
      </c>
      <c r="BF5" s="79">
        <f>BD5-BE5</f>
        <v>-26</v>
      </c>
      <c r="BG5" s="181">
        <v>26</v>
      </c>
      <c r="BH5" s="233">
        <f t="shared" si="21"/>
        <v>30</v>
      </c>
      <c r="BI5" s="9">
        <v>8</v>
      </c>
      <c r="BJ5" s="11">
        <v>7</v>
      </c>
      <c r="BK5" s="79">
        <f t="shared" si="22"/>
        <v>1</v>
      </c>
      <c r="BL5" s="79">
        <v>0</v>
      </c>
      <c r="BM5" s="233">
        <f t="shared" si="23"/>
        <v>8</v>
      </c>
      <c r="BN5" s="9">
        <v>4</v>
      </c>
      <c r="BO5" s="11">
        <v>10</v>
      </c>
      <c r="BP5" s="79">
        <f t="shared" si="24"/>
        <v>-6</v>
      </c>
      <c r="BQ5" s="181">
        <v>6</v>
      </c>
      <c r="BR5" s="233">
        <f t="shared" si="25"/>
        <v>10</v>
      </c>
      <c r="BS5" s="13"/>
      <c r="BT5" s="79"/>
      <c r="BU5" s="79">
        <f t="shared" si="26"/>
        <v>0</v>
      </c>
      <c r="BV5" s="79"/>
      <c r="BW5" s="79"/>
      <c r="BX5" s="79"/>
      <c r="BY5" s="79">
        <f t="shared" si="27"/>
        <v>0</v>
      </c>
      <c r="BZ5" s="79"/>
      <c r="CA5" s="79"/>
      <c r="CB5" s="79"/>
      <c r="CC5" s="261">
        <f t="shared" si="28"/>
        <v>0</v>
      </c>
      <c r="CD5" s="81"/>
    </row>
    <row r="6" spans="1:82" ht="45.6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283</v>
      </c>
      <c r="F6" s="315">
        <f t="shared" si="1"/>
        <v>283</v>
      </c>
      <c r="G6" s="272">
        <f t="shared" si="2"/>
        <v>-9</v>
      </c>
      <c r="H6" s="272">
        <f t="shared" si="3"/>
        <v>60</v>
      </c>
      <c r="I6" s="227">
        <f t="shared" si="29"/>
        <v>328</v>
      </c>
      <c r="J6" s="559">
        <f t="shared" si="30"/>
        <v>60</v>
      </c>
      <c r="K6" s="9">
        <v>9</v>
      </c>
      <c r="L6" s="13">
        <v>7</v>
      </c>
      <c r="M6" s="79">
        <f t="shared" si="31"/>
        <v>2</v>
      </c>
      <c r="N6" s="77">
        <v>0</v>
      </c>
      <c r="O6" s="232">
        <f t="shared" si="32"/>
        <v>9</v>
      </c>
      <c r="P6" s="9">
        <v>3</v>
      </c>
      <c r="Q6" s="15">
        <v>10</v>
      </c>
      <c r="R6" s="79">
        <f t="shared" si="4"/>
        <v>-7</v>
      </c>
      <c r="S6" s="181">
        <v>7</v>
      </c>
      <c r="T6" s="233">
        <f t="shared" si="5"/>
        <v>10</v>
      </c>
      <c r="U6" s="9">
        <v>17</v>
      </c>
      <c r="V6" s="11">
        <v>10</v>
      </c>
      <c r="W6" s="79">
        <f t="shared" si="6"/>
        <v>7</v>
      </c>
      <c r="X6" s="77">
        <v>0</v>
      </c>
      <c r="Y6" s="232">
        <f t="shared" si="7"/>
        <v>17</v>
      </c>
      <c r="Z6" s="9">
        <v>31</v>
      </c>
      <c r="AA6" s="13">
        <v>42</v>
      </c>
      <c r="AB6" s="79">
        <f t="shared" si="8"/>
        <v>-11</v>
      </c>
      <c r="AC6" s="77">
        <v>11</v>
      </c>
      <c r="AD6" s="232">
        <f t="shared" si="9"/>
        <v>42</v>
      </c>
      <c r="AE6" s="9">
        <v>10</v>
      </c>
      <c r="AF6" s="13">
        <v>7</v>
      </c>
      <c r="AG6" s="79">
        <f t="shared" si="10"/>
        <v>3</v>
      </c>
      <c r="AH6" s="560">
        <v>0</v>
      </c>
      <c r="AI6" s="561">
        <f t="shared" si="11"/>
        <v>10</v>
      </c>
      <c r="AJ6" s="9">
        <v>139</v>
      </c>
      <c r="AK6" s="13">
        <v>110</v>
      </c>
      <c r="AL6" s="79">
        <v>20</v>
      </c>
      <c r="AM6" s="180">
        <v>0</v>
      </c>
      <c r="AN6" s="232">
        <f t="shared" si="13"/>
        <v>139</v>
      </c>
      <c r="AO6" s="9">
        <v>21</v>
      </c>
      <c r="AP6" s="13">
        <v>23</v>
      </c>
      <c r="AQ6" s="79">
        <f t="shared" si="14"/>
        <v>-2</v>
      </c>
      <c r="AR6" s="182">
        <v>2</v>
      </c>
      <c r="AS6" s="232">
        <f t="shared" si="15"/>
        <v>23</v>
      </c>
      <c r="AT6" s="167">
        <v>31</v>
      </c>
      <c r="AU6" s="13">
        <v>20</v>
      </c>
      <c r="AV6" s="79">
        <f t="shared" si="16"/>
        <v>11</v>
      </c>
      <c r="AW6" s="180">
        <v>0</v>
      </c>
      <c r="AX6" s="232">
        <f t="shared" si="17"/>
        <v>31</v>
      </c>
      <c r="AY6" s="9">
        <v>14</v>
      </c>
      <c r="AZ6" s="13">
        <v>15</v>
      </c>
      <c r="BA6" s="79">
        <f t="shared" si="18"/>
        <v>-1</v>
      </c>
      <c r="BB6" s="77">
        <v>1</v>
      </c>
      <c r="BC6" s="232">
        <f t="shared" si="19"/>
        <v>15</v>
      </c>
      <c r="BD6" s="9">
        <v>0</v>
      </c>
      <c r="BE6" s="15">
        <v>27</v>
      </c>
      <c r="BF6" s="79">
        <f t="shared" si="20"/>
        <v>-27</v>
      </c>
      <c r="BG6" s="181">
        <v>27</v>
      </c>
      <c r="BH6" s="233">
        <f t="shared" si="21"/>
        <v>27</v>
      </c>
      <c r="BI6" s="9">
        <v>6</v>
      </c>
      <c r="BJ6" s="11">
        <v>6</v>
      </c>
      <c r="BK6" s="79">
        <f t="shared" si="22"/>
        <v>0</v>
      </c>
      <c r="BL6" s="79">
        <v>8</v>
      </c>
      <c r="BM6" s="233">
        <f t="shared" si="23"/>
        <v>14</v>
      </c>
      <c r="BN6" s="9">
        <v>2</v>
      </c>
      <c r="BO6" s="11">
        <v>6</v>
      </c>
      <c r="BP6" s="79">
        <f t="shared" si="24"/>
        <v>-4</v>
      </c>
      <c r="BQ6" s="181">
        <v>4</v>
      </c>
      <c r="BR6" s="233">
        <f t="shared" si="25"/>
        <v>6</v>
      </c>
      <c r="BS6" s="13"/>
      <c r="BT6" s="79"/>
      <c r="BU6" s="79">
        <f t="shared" si="26"/>
        <v>0</v>
      </c>
      <c r="BV6" s="79"/>
      <c r="BW6" s="79"/>
      <c r="BX6" s="79"/>
      <c r="BY6" s="79">
        <f t="shared" si="27"/>
        <v>0</v>
      </c>
      <c r="BZ6" s="79"/>
      <c r="CA6" s="79"/>
      <c r="CB6" s="79"/>
      <c r="CC6" s="261">
        <f t="shared" si="28"/>
        <v>0</v>
      </c>
      <c r="CD6" s="81"/>
    </row>
    <row r="7" spans="1:82" ht="45.6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484</v>
      </c>
      <c r="F7" s="315">
        <f t="shared" si="1"/>
        <v>493</v>
      </c>
      <c r="G7" s="272">
        <f t="shared" si="2"/>
        <v>-9</v>
      </c>
      <c r="H7" s="272">
        <f t="shared" si="3"/>
        <v>95</v>
      </c>
      <c r="I7" s="227">
        <f t="shared" si="29"/>
        <v>536</v>
      </c>
      <c r="J7" s="559">
        <f t="shared" si="30"/>
        <v>86</v>
      </c>
      <c r="K7" s="344">
        <v>13</v>
      </c>
      <c r="L7" s="70">
        <v>11</v>
      </c>
      <c r="M7" s="79">
        <f t="shared" si="31"/>
        <v>2</v>
      </c>
      <c r="N7" s="79">
        <v>0</v>
      </c>
      <c r="O7" s="233">
        <f t="shared" si="32"/>
        <v>13</v>
      </c>
      <c r="P7" s="344">
        <v>9</v>
      </c>
      <c r="Q7" s="70">
        <v>16</v>
      </c>
      <c r="R7" s="79">
        <f t="shared" si="4"/>
        <v>-7</v>
      </c>
      <c r="S7" s="181">
        <v>7</v>
      </c>
      <c r="T7" s="233">
        <f t="shared" si="5"/>
        <v>16</v>
      </c>
      <c r="U7" s="344">
        <v>25</v>
      </c>
      <c r="V7" s="70">
        <v>23</v>
      </c>
      <c r="W7" s="79">
        <f t="shared" si="6"/>
        <v>2</v>
      </c>
      <c r="X7" s="79">
        <v>0</v>
      </c>
      <c r="Y7" s="233">
        <f t="shared" si="7"/>
        <v>25</v>
      </c>
      <c r="Z7" s="344">
        <v>42</v>
      </c>
      <c r="AA7" s="70">
        <v>77</v>
      </c>
      <c r="AB7" s="79">
        <f t="shared" si="8"/>
        <v>-35</v>
      </c>
      <c r="AC7" s="79">
        <v>35</v>
      </c>
      <c r="AD7" s="233">
        <f t="shared" si="9"/>
        <v>77</v>
      </c>
      <c r="AE7" s="344">
        <v>12</v>
      </c>
      <c r="AF7" s="70">
        <v>11</v>
      </c>
      <c r="AG7" s="79">
        <f t="shared" si="10"/>
        <v>1</v>
      </c>
      <c r="AH7" s="504">
        <v>0</v>
      </c>
      <c r="AI7" s="505">
        <f t="shared" si="11"/>
        <v>12</v>
      </c>
      <c r="AJ7" s="344">
        <v>230</v>
      </c>
      <c r="AK7" s="70">
        <v>181</v>
      </c>
      <c r="AL7" s="79">
        <f t="shared" si="12"/>
        <v>49</v>
      </c>
      <c r="AM7" s="79">
        <v>0</v>
      </c>
      <c r="AN7" s="233">
        <f t="shared" si="13"/>
        <v>230</v>
      </c>
      <c r="AO7" s="344">
        <v>36</v>
      </c>
      <c r="AP7" s="70">
        <v>38</v>
      </c>
      <c r="AQ7" s="79">
        <f t="shared" si="14"/>
        <v>-2</v>
      </c>
      <c r="AR7" s="182">
        <v>2</v>
      </c>
      <c r="AS7" s="234">
        <f t="shared" si="15"/>
        <v>38</v>
      </c>
      <c r="AT7" s="352">
        <v>45</v>
      </c>
      <c r="AU7" s="70">
        <v>36</v>
      </c>
      <c r="AV7" s="79">
        <f t="shared" si="16"/>
        <v>9</v>
      </c>
      <c r="AW7" s="181">
        <v>0</v>
      </c>
      <c r="AX7" s="233">
        <f t="shared" si="17"/>
        <v>45</v>
      </c>
      <c r="AY7" s="344">
        <v>43</v>
      </c>
      <c r="AZ7" s="70">
        <v>31</v>
      </c>
      <c r="BA7" s="79">
        <f t="shared" si="18"/>
        <v>12</v>
      </c>
      <c r="BB7" s="181">
        <v>0</v>
      </c>
      <c r="BC7" s="233">
        <f t="shared" si="19"/>
        <v>43</v>
      </c>
      <c r="BD7" s="344">
        <v>0</v>
      </c>
      <c r="BE7" s="70">
        <v>47</v>
      </c>
      <c r="BF7" s="79">
        <f t="shared" si="20"/>
        <v>-47</v>
      </c>
      <c r="BG7" s="181">
        <v>47</v>
      </c>
      <c r="BH7" s="233">
        <f t="shared" si="21"/>
        <v>47</v>
      </c>
      <c r="BI7" s="354">
        <v>20</v>
      </c>
      <c r="BJ7" s="99">
        <v>9</v>
      </c>
      <c r="BK7" s="79">
        <f t="shared" si="22"/>
        <v>11</v>
      </c>
      <c r="BL7" s="79">
        <v>0</v>
      </c>
      <c r="BM7" s="233">
        <f t="shared" si="23"/>
        <v>20</v>
      </c>
      <c r="BN7" s="354">
        <v>9</v>
      </c>
      <c r="BO7" s="99">
        <v>13</v>
      </c>
      <c r="BP7" s="79">
        <f t="shared" si="24"/>
        <v>-4</v>
      </c>
      <c r="BQ7" s="181">
        <v>4</v>
      </c>
      <c r="BR7" s="233">
        <f t="shared" si="25"/>
        <v>13</v>
      </c>
      <c r="BS7" s="507"/>
      <c r="BT7" s="84"/>
      <c r="BU7" s="79">
        <f t="shared" si="26"/>
        <v>0</v>
      </c>
      <c r="BV7" s="79"/>
      <c r="BW7" s="84"/>
      <c r="BX7" s="84"/>
      <c r="BY7" s="79">
        <f t="shared" si="27"/>
        <v>0</v>
      </c>
      <c r="BZ7" s="79"/>
      <c r="CA7" s="84"/>
      <c r="CB7" s="84"/>
      <c r="CC7" s="261">
        <f t="shared" si="28"/>
        <v>0</v>
      </c>
      <c r="CD7" s="81"/>
    </row>
    <row r="8" spans="1:82" ht="45.6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431</v>
      </c>
      <c r="F8" s="315">
        <f t="shared" si="1"/>
        <v>343</v>
      </c>
      <c r="G8" s="272">
        <f t="shared" si="2"/>
        <v>88</v>
      </c>
      <c r="H8" s="272">
        <f t="shared" si="3"/>
        <v>47</v>
      </c>
      <c r="I8" s="227">
        <f t="shared" si="29"/>
        <v>450</v>
      </c>
      <c r="J8" s="559">
        <f t="shared" si="30"/>
        <v>135</v>
      </c>
      <c r="K8" s="344">
        <v>21</v>
      </c>
      <c r="L8" s="70">
        <v>8</v>
      </c>
      <c r="M8" s="79">
        <f t="shared" si="31"/>
        <v>13</v>
      </c>
      <c r="N8" s="79">
        <v>0</v>
      </c>
      <c r="O8" s="233">
        <f t="shared" si="32"/>
        <v>21</v>
      </c>
      <c r="P8" s="344">
        <v>9</v>
      </c>
      <c r="Q8" s="70">
        <v>12</v>
      </c>
      <c r="R8" s="79">
        <f t="shared" si="4"/>
        <v>-3</v>
      </c>
      <c r="S8" s="181">
        <v>3</v>
      </c>
      <c r="T8" s="233">
        <f t="shared" si="5"/>
        <v>12</v>
      </c>
      <c r="U8" s="344">
        <v>24</v>
      </c>
      <c r="V8" s="70">
        <v>12</v>
      </c>
      <c r="W8" s="79">
        <f t="shared" si="6"/>
        <v>12</v>
      </c>
      <c r="X8" s="79">
        <v>0</v>
      </c>
      <c r="Y8" s="233">
        <f t="shared" si="7"/>
        <v>24</v>
      </c>
      <c r="Z8" s="344">
        <v>41</v>
      </c>
      <c r="AA8" s="70">
        <v>53</v>
      </c>
      <c r="AB8" s="79">
        <f t="shared" si="8"/>
        <v>-12</v>
      </c>
      <c r="AC8" s="79">
        <v>12</v>
      </c>
      <c r="AD8" s="233">
        <f t="shared" si="9"/>
        <v>53</v>
      </c>
      <c r="AE8" s="344">
        <v>14</v>
      </c>
      <c r="AF8" s="70">
        <v>8</v>
      </c>
      <c r="AG8" s="79">
        <f t="shared" si="10"/>
        <v>6</v>
      </c>
      <c r="AH8" s="504">
        <v>0</v>
      </c>
      <c r="AI8" s="505">
        <f t="shared" si="11"/>
        <v>14</v>
      </c>
      <c r="AJ8" s="344">
        <v>204</v>
      </c>
      <c r="AK8" s="70">
        <v>128</v>
      </c>
      <c r="AL8" s="79">
        <f t="shared" si="12"/>
        <v>76</v>
      </c>
      <c r="AM8" s="79">
        <v>0</v>
      </c>
      <c r="AN8" s="233">
        <f t="shared" si="13"/>
        <v>204</v>
      </c>
      <c r="AO8" s="344">
        <v>29</v>
      </c>
      <c r="AP8" s="70">
        <v>27</v>
      </c>
      <c r="AQ8" s="79">
        <f t="shared" si="14"/>
        <v>2</v>
      </c>
      <c r="AR8" s="182">
        <v>0</v>
      </c>
      <c r="AS8" s="234">
        <f t="shared" si="15"/>
        <v>29</v>
      </c>
      <c r="AT8" s="352">
        <v>39</v>
      </c>
      <c r="AU8" s="70">
        <v>25</v>
      </c>
      <c r="AV8" s="79">
        <f t="shared" si="16"/>
        <v>14</v>
      </c>
      <c r="AW8" s="181">
        <v>0</v>
      </c>
      <c r="AX8" s="233">
        <f t="shared" si="17"/>
        <v>39</v>
      </c>
      <c r="AY8" s="344">
        <v>28</v>
      </c>
      <c r="AZ8" s="70">
        <v>21</v>
      </c>
      <c r="BA8" s="79">
        <f t="shared" si="18"/>
        <v>7</v>
      </c>
      <c r="BB8" s="181">
        <v>0</v>
      </c>
      <c r="BC8" s="233">
        <f t="shared" si="19"/>
        <v>28</v>
      </c>
      <c r="BD8" s="344">
        <v>5</v>
      </c>
      <c r="BE8" s="70">
        <v>33</v>
      </c>
      <c r="BF8" s="79">
        <f t="shared" si="20"/>
        <v>-28</v>
      </c>
      <c r="BG8" s="181">
        <v>28</v>
      </c>
      <c r="BH8" s="233">
        <f t="shared" si="21"/>
        <v>33</v>
      </c>
      <c r="BI8" s="354">
        <v>12</v>
      </c>
      <c r="BJ8" s="99">
        <v>7</v>
      </c>
      <c r="BK8" s="79">
        <f t="shared" si="22"/>
        <v>5</v>
      </c>
      <c r="BL8" s="79">
        <v>0</v>
      </c>
      <c r="BM8" s="233">
        <f t="shared" si="23"/>
        <v>12</v>
      </c>
      <c r="BN8" s="354">
        <v>5</v>
      </c>
      <c r="BO8" s="99">
        <v>9</v>
      </c>
      <c r="BP8" s="79">
        <f t="shared" si="24"/>
        <v>-4</v>
      </c>
      <c r="BQ8" s="181">
        <v>4</v>
      </c>
      <c r="BR8" s="233">
        <f t="shared" si="25"/>
        <v>9</v>
      </c>
      <c r="BS8" s="507"/>
      <c r="BT8" s="84"/>
      <c r="BU8" s="79">
        <f t="shared" si="26"/>
        <v>0</v>
      </c>
      <c r="BV8" s="79"/>
      <c r="BW8" s="84"/>
      <c r="BX8" s="84"/>
      <c r="BY8" s="79">
        <f t="shared" si="27"/>
        <v>0</v>
      </c>
      <c r="BZ8" s="79"/>
      <c r="CA8" s="84"/>
      <c r="CB8" s="84"/>
      <c r="CC8" s="261">
        <f t="shared" si="28"/>
        <v>0</v>
      </c>
      <c r="CD8" s="81"/>
    </row>
    <row r="9" spans="1:82" ht="45.6" customHeight="1" x14ac:dyDescent="0.25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179</v>
      </c>
      <c r="F9" s="315">
        <f t="shared" si="1"/>
        <v>157</v>
      </c>
      <c r="G9" s="272">
        <f t="shared" si="2"/>
        <v>22</v>
      </c>
      <c r="H9" s="272">
        <f t="shared" si="3"/>
        <v>25</v>
      </c>
      <c r="I9" s="227">
        <f t="shared" si="29"/>
        <v>178</v>
      </c>
      <c r="J9" s="559">
        <f t="shared" si="30"/>
        <v>47</v>
      </c>
      <c r="K9" s="349">
        <v>6</v>
      </c>
      <c r="L9" s="114">
        <v>4</v>
      </c>
      <c r="M9" s="79">
        <f t="shared" si="31"/>
        <v>2</v>
      </c>
      <c r="N9" s="79">
        <v>0</v>
      </c>
      <c r="O9" s="233">
        <f t="shared" si="32"/>
        <v>6</v>
      </c>
      <c r="P9" s="349">
        <v>5</v>
      </c>
      <c r="Q9" s="114">
        <v>6</v>
      </c>
      <c r="R9" s="79">
        <f t="shared" si="4"/>
        <v>-1</v>
      </c>
      <c r="S9" s="181">
        <v>1</v>
      </c>
      <c r="T9" s="233">
        <f t="shared" si="5"/>
        <v>6</v>
      </c>
      <c r="U9" s="349">
        <v>5</v>
      </c>
      <c r="V9" s="114">
        <v>5</v>
      </c>
      <c r="W9" s="79">
        <f t="shared" si="6"/>
        <v>0</v>
      </c>
      <c r="X9" s="79">
        <v>0</v>
      </c>
      <c r="Y9" s="233">
        <f t="shared" si="7"/>
        <v>5</v>
      </c>
      <c r="Z9" s="349">
        <v>14</v>
      </c>
      <c r="AA9" s="114">
        <v>21</v>
      </c>
      <c r="AB9" s="79">
        <f t="shared" si="8"/>
        <v>-7</v>
      </c>
      <c r="AC9" s="79">
        <v>7</v>
      </c>
      <c r="AD9" s="233">
        <f t="shared" si="9"/>
        <v>21</v>
      </c>
      <c r="AE9" s="349">
        <v>5</v>
      </c>
      <c r="AF9" s="114">
        <v>4</v>
      </c>
      <c r="AG9" s="79">
        <f t="shared" si="10"/>
        <v>1</v>
      </c>
      <c r="AH9" s="504">
        <v>0</v>
      </c>
      <c r="AI9" s="505">
        <f t="shared" si="11"/>
        <v>5</v>
      </c>
      <c r="AJ9" s="349">
        <v>79</v>
      </c>
      <c r="AK9" s="114">
        <v>63</v>
      </c>
      <c r="AL9" s="79">
        <f t="shared" si="12"/>
        <v>16</v>
      </c>
      <c r="AM9" s="79">
        <v>0</v>
      </c>
      <c r="AN9" s="233">
        <f t="shared" si="13"/>
        <v>79</v>
      </c>
      <c r="AO9" s="349">
        <v>9</v>
      </c>
      <c r="AP9" s="114">
        <v>13</v>
      </c>
      <c r="AQ9" s="79">
        <f t="shared" si="14"/>
        <v>-4</v>
      </c>
      <c r="AR9" s="81">
        <v>4</v>
      </c>
      <c r="AS9" s="234">
        <f t="shared" si="15"/>
        <v>13</v>
      </c>
      <c r="AT9" s="349">
        <v>13</v>
      </c>
      <c r="AU9" s="114">
        <v>13</v>
      </c>
      <c r="AV9" s="79">
        <f t="shared" si="16"/>
        <v>0</v>
      </c>
      <c r="AW9" s="79">
        <v>0</v>
      </c>
      <c r="AX9" s="233">
        <f t="shared" si="17"/>
        <v>13</v>
      </c>
      <c r="AY9" s="349">
        <v>26</v>
      </c>
      <c r="AZ9" s="114">
        <v>9</v>
      </c>
      <c r="BA9" s="79">
        <f t="shared" si="18"/>
        <v>17</v>
      </c>
      <c r="BB9" s="181">
        <v>0</v>
      </c>
      <c r="BC9" s="233">
        <f t="shared" si="19"/>
        <v>26</v>
      </c>
      <c r="BD9" s="349">
        <v>0</v>
      </c>
      <c r="BE9" s="114">
        <v>13</v>
      </c>
      <c r="BF9" s="79">
        <f t="shared" si="20"/>
        <v>-13</v>
      </c>
      <c r="BG9" s="181">
        <v>13</v>
      </c>
      <c r="BH9" s="233">
        <f t="shared" si="21"/>
        <v>13</v>
      </c>
      <c r="BI9" s="349">
        <v>12</v>
      </c>
      <c r="BJ9" s="114">
        <v>3</v>
      </c>
      <c r="BK9" s="79">
        <f t="shared" si="22"/>
        <v>9</v>
      </c>
      <c r="BL9" s="79">
        <v>0</v>
      </c>
      <c r="BM9" s="233">
        <f t="shared" si="23"/>
        <v>12</v>
      </c>
      <c r="BN9" s="349">
        <v>5</v>
      </c>
      <c r="BO9" s="114">
        <v>3</v>
      </c>
      <c r="BP9" s="79">
        <f t="shared" si="24"/>
        <v>2</v>
      </c>
      <c r="BQ9" s="79">
        <v>0</v>
      </c>
      <c r="BR9" s="233">
        <f t="shared" si="25"/>
        <v>5</v>
      </c>
      <c r="BS9" s="291"/>
      <c r="BT9" s="466"/>
      <c r="BU9" s="79">
        <f t="shared" si="26"/>
        <v>0</v>
      </c>
      <c r="BV9" s="79"/>
      <c r="BW9" s="466"/>
      <c r="BX9" s="466"/>
      <c r="BY9" s="79">
        <f t="shared" si="27"/>
        <v>0</v>
      </c>
      <c r="BZ9" s="79"/>
      <c r="CA9" s="466"/>
      <c r="CB9" s="466"/>
      <c r="CC9" s="261">
        <f t="shared" si="28"/>
        <v>0</v>
      </c>
      <c r="CD9" s="81"/>
    </row>
    <row r="10" spans="1:82" ht="45.6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233</v>
      </c>
      <c r="F10" s="315">
        <f t="shared" si="1"/>
        <v>167</v>
      </c>
      <c r="G10" s="272">
        <f t="shared" si="2"/>
        <v>66</v>
      </c>
      <c r="H10" s="272">
        <f t="shared" si="3"/>
        <v>20</v>
      </c>
      <c r="I10" s="227">
        <f t="shared" si="29"/>
        <v>229</v>
      </c>
      <c r="J10" s="559">
        <f t="shared" si="30"/>
        <v>86</v>
      </c>
      <c r="K10" s="464">
        <v>0</v>
      </c>
      <c r="L10" s="479">
        <v>3</v>
      </c>
      <c r="M10" s="79">
        <f t="shared" si="31"/>
        <v>-3</v>
      </c>
      <c r="N10" s="79">
        <v>0</v>
      </c>
      <c r="O10" s="233">
        <f t="shared" si="32"/>
        <v>0</v>
      </c>
      <c r="P10" s="464">
        <v>24</v>
      </c>
      <c r="Q10" s="479">
        <v>5</v>
      </c>
      <c r="R10" s="79">
        <f t="shared" si="4"/>
        <v>19</v>
      </c>
      <c r="S10" s="79">
        <v>0</v>
      </c>
      <c r="T10" s="233">
        <f t="shared" si="5"/>
        <v>24</v>
      </c>
      <c r="U10" s="464">
        <v>14</v>
      </c>
      <c r="V10" s="479">
        <v>11</v>
      </c>
      <c r="W10" s="79">
        <f t="shared" si="6"/>
        <v>3</v>
      </c>
      <c r="X10" s="79">
        <v>0</v>
      </c>
      <c r="Y10" s="233">
        <f t="shared" si="7"/>
        <v>14</v>
      </c>
      <c r="Z10" s="464">
        <v>36</v>
      </c>
      <c r="AA10" s="479">
        <v>25</v>
      </c>
      <c r="AB10" s="79">
        <f t="shared" si="8"/>
        <v>11</v>
      </c>
      <c r="AC10" s="79">
        <v>0</v>
      </c>
      <c r="AD10" s="233">
        <f t="shared" si="9"/>
        <v>36</v>
      </c>
      <c r="AE10" s="464">
        <v>0</v>
      </c>
      <c r="AF10" s="479">
        <v>4</v>
      </c>
      <c r="AG10" s="79">
        <f t="shared" si="10"/>
        <v>-4</v>
      </c>
      <c r="AH10" s="562">
        <v>0</v>
      </c>
      <c r="AI10" s="505">
        <f t="shared" si="11"/>
        <v>0</v>
      </c>
      <c r="AJ10" s="464">
        <v>50</v>
      </c>
      <c r="AK10" s="479">
        <v>57</v>
      </c>
      <c r="AL10" s="79">
        <f t="shared" si="12"/>
        <v>-7</v>
      </c>
      <c r="AM10" s="79">
        <v>0</v>
      </c>
      <c r="AN10" s="233">
        <f t="shared" si="13"/>
        <v>50</v>
      </c>
      <c r="AO10" s="464">
        <v>24</v>
      </c>
      <c r="AP10" s="479">
        <v>12</v>
      </c>
      <c r="AQ10" s="79">
        <f t="shared" si="14"/>
        <v>12</v>
      </c>
      <c r="AR10" s="81">
        <v>0</v>
      </c>
      <c r="AS10" s="234">
        <f t="shared" si="15"/>
        <v>24</v>
      </c>
      <c r="AT10" s="487">
        <v>36</v>
      </c>
      <c r="AU10" s="479">
        <v>13</v>
      </c>
      <c r="AV10" s="79">
        <f t="shared" si="16"/>
        <v>23</v>
      </c>
      <c r="AW10" s="79">
        <v>0</v>
      </c>
      <c r="AX10" s="233">
        <f t="shared" si="17"/>
        <v>36</v>
      </c>
      <c r="AY10" s="464">
        <v>24</v>
      </c>
      <c r="AZ10" s="479">
        <v>12</v>
      </c>
      <c r="BA10" s="79">
        <f t="shared" si="18"/>
        <v>12</v>
      </c>
      <c r="BB10" s="79">
        <v>0</v>
      </c>
      <c r="BC10" s="233">
        <f t="shared" si="19"/>
        <v>24</v>
      </c>
      <c r="BD10" s="464">
        <v>0</v>
      </c>
      <c r="BE10" s="479">
        <v>17</v>
      </c>
      <c r="BF10" s="79">
        <f t="shared" si="20"/>
        <v>-17</v>
      </c>
      <c r="BG10" s="79">
        <v>20</v>
      </c>
      <c r="BH10" s="233">
        <f t="shared" si="21"/>
        <v>20</v>
      </c>
      <c r="BI10" s="464">
        <v>0</v>
      </c>
      <c r="BJ10" s="479">
        <v>3</v>
      </c>
      <c r="BK10" s="79">
        <f t="shared" si="22"/>
        <v>-3</v>
      </c>
      <c r="BL10" s="79">
        <v>0</v>
      </c>
      <c r="BM10" s="233">
        <f t="shared" si="23"/>
        <v>0</v>
      </c>
      <c r="BN10" s="464">
        <v>25</v>
      </c>
      <c r="BO10" s="479">
        <v>5</v>
      </c>
      <c r="BP10" s="79">
        <f t="shared" si="24"/>
        <v>20</v>
      </c>
      <c r="BQ10" s="79">
        <v>0</v>
      </c>
      <c r="BR10" s="233">
        <f t="shared" si="25"/>
        <v>25</v>
      </c>
      <c r="BS10" s="494"/>
      <c r="BT10" s="470"/>
      <c r="BU10" s="79">
        <f t="shared" si="26"/>
        <v>0</v>
      </c>
      <c r="BV10" s="79"/>
      <c r="BW10" s="470"/>
      <c r="BX10" s="470"/>
      <c r="BY10" s="79">
        <f t="shared" si="27"/>
        <v>0</v>
      </c>
      <c r="BZ10" s="79"/>
      <c r="CA10" s="470"/>
      <c r="CB10" s="470"/>
      <c r="CC10" s="261">
        <f t="shared" si="28"/>
        <v>0</v>
      </c>
      <c r="CD10" s="81"/>
    </row>
    <row r="11" spans="1:82" ht="45.6" customHeight="1" x14ac:dyDescent="0.25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183</v>
      </c>
      <c r="F11" s="315">
        <f t="shared" si="1"/>
        <v>519</v>
      </c>
      <c r="G11" s="272">
        <f t="shared" si="2"/>
        <v>-336</v>
      </c>
      <c r="H11" s="272">
        <f t="shared" si="3"/>
        <v>336</v>
      </c>
      <c r="I11" s="227">
        <f t="shared" si="29"/>
        <v>493</v>
      </c>
      <c r="J11" s="559">
        <f t="shared" si="30"/>
        <v>0</v>
      </c>
      <c r="K11" s="349">
        <v>0</v>
      </c>
      <c r="L11" s="114">
        <v>13</v>
      </c>
      <c r="M11" s="79">
        <f t="shared" si="31"/>
        <v>-13</v>
      </c>
      <c r="N11" s="181">
        <v>1</v>
      </c>
      <c r="O11" s="233">
        <f t="shared" si="32"/>
        <v>1</v>
      </c>
      <c r="P11" s="349">
        <v>0</v>
      </c>
      <c r="Q11" s="114">
        <v>36</v>
      </c>
      <c r="R11" s="79">
        <f t="shared" si="4"/>
        <v>-36</v>
      </c>
      <c r="S11" s="181">
        <v>36</v>
      </c>
      <c r="T11" s="233">
        <f t="shared" si="5"/>
        <v>36</v>
      </c>
      <c r="U11" s="349">
        <v>10</v>
      </c>
      <c r="V11" s="114">
        <v>16</v>
      </c>
      <c r="W11" s="79">
        <f t="shared" si="6"/>
        <v>-6</v>
      </c>
      <c r="X11" s="181">
        <v>10</v>
      </c>
      <c r="Y11" s="233">
        <f t="shared" si="7"/>
        <v>20</v>
      </c>
      <c r="Z11" s="349">
        <v>35</v>
      </c>
      <c r="AA11" s="114">
        <v>77</v>
      </c>
      <c r="AB11" s="79">
        <f t="shared" si="8"/>
        <v>-42</v>
      </c>
      <c r="AC11" s="181">
        <v>42</v>
      </c>
      <c r="AD11" s="233">
        <f t="shared" si="9"/>
        <v>77</v>
      </c>
      <c r="AE11" s="349">
        <v>0</v>
      </c>
      <c r="AF11" s="114">
        <v>12</v>
      </c>
      <c r="AG11" s="79">
        <f t="shared" si="10"/>
        <v>-12</v>
      </c>
      <c r="AH11" s="562">
        <v>20</v>
      </c>
      <c r="AI11" s="505">
        <f t="shared" si="11"/>
        <v>20</v>
      </c>
      <c r="AJ11" s="349">
        <v>90</v>
      </c>
      <c r="AK11" s="114">
        <v>180</v>
      </c>
      <c r="AL11" s="79">
        <f t="shared" si="12"/>
        <v>-90</v>
      </c>
      <c r="AM11" s="181">
        <v>90</v>
      </c>
      <c r="AN11" s="233">
        <f t="shared" si="13"/>
        <v>180</v>
      </c>
      <c r="AO11" s="349">
        <v>20</v>
      </c>
      <c r="AP11" s="114">
        <v>40</v>
      </c>
      <c r="AQ11" s="79">
        <f t="shared" si="14"/>
        <v>-20</v>
      </c>
      <c r="AR11" s="81">
        <v>20</v>
      </c>
      <c r="AS11" s="234">
        <f t="shared" si="15"/>
        <v>40</v>
      </c>
      <c r="AT11" s="349">
        <v>28</v>
      </c>
      <c r="AU11" s="114">
        <v>36</v>
      </c>
      <c r="AV11" s="79">
        <f t="shared" si="16"/>
        <v>-8</v>
      </c>
      <c r="AW11" s="79">
        <v>8</v>
      </c>
      <c r="AX11" s="233">
        <f t="shared" si="17"/>
        <v>36</v>
      </c>
      <c r="AY11" s="349">
        <v>0</v>
      </c>
      <c r="AZ11" s="114">
        <v>26</v>
      </c>
      <c r="BA11" s="79">
        <f t="shared" si="18"/>
        <v>-26</v>
      </c>
      <c r="BB11" s="181">
        <v>26</v>
      </c>
      <c r="BC11" s="233">
        <f t="shared" si="19"/>
        <v>26</v>
      </c>
      <c r="BD11" s="349">
        <v>0</v>
      </c>
      <c r="BE11" s="114">
        <v>46</v>
      </c>
      <c r="BF11" s="79">
        <f t="shared" si="20"/>
        <v>-46</v>
      </c>
      <c r="BG11" s="79">
        <v>46</v>
      </c>
      <c r="BH11" s="233">
        <f t="shared" si="21"/>
        <v>46</v>
      </c>
      <c r="BI11" s="349">
        <v>0</v>
      </c>
      <c r="BJ11" s="114">
        <v>16</v>
      </c>
      <c r="BK11" s="79">
        <f t="shared" si="22"/>
        <v>-16</v>
      </c>
      <c r="BL11" s="181">
        <v>16</v>
      </c>
      <c r="BM11" s="233">
        <f t="shared" si="23"/>
        <v>16</v>
      </c>
      <c r="BN11" s="349">
        <v>0</v>
      </c>
      <c r="BO11" s="114">
        <v>21</v>
      </c>
      <c r="BP11" s="79">
        <f t="shared" si="24"/>
        <v>-21</v>
      </c>
      <c r="BQ11" s="181">
        <v>21</v>
      </c>
      <c r="BR11" s="233">
        <f t="shared" si="25"/>
        <v>21</v>
      </c>
      <c r="BS11" s="291"/>
      <c r="BT11" s="466"/>
      <c r="BU11" s="79">
        <f t="shared" si="26"/>
        <v>0</v>
      </c>
      <c r="BV11" s="79"/>
      <c r="BW11" s="466"/>
      <c r="BX11" s="466"/>
      <c r="BY11" s="79">
        <f t="shared" si="27"/>
        <v>0</v>
      </c>
      <c r="BZ11" s="79"/>
      <c r="CA11" s="466"/>
      <c r="CB11" s="466"/>
      <c r="CC11" s="261">
        <f t="shared" si="28"/>
        <v>0</v>
      </c>
      <c r="CD11" s="81"/>
    </row>
    <row r="12" spans="1:82" ht="45.6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25</v>
      </c>
      <c r="F12" s="315">
        <f t="shared" si="1"/>
        <v>20</v>
      </c>
      <c r="G12" s="272">
        <f t="shared" si="2"/>
        <v>5</v>
      </c>
      <c r="H12" s="272">
        <f t="shared" si="3"/>
        <v>0</v>
      </c>
      <c r="I12" s="227">
        <f t="shared" si="29"/>
        <v>25</v>
      </c>
      <c r="J12" s="559">
        <f t="shared" si="30"/>
        <v>5</v>
      </c>
      <c r="K12" s="9">
        <v>0</v>
      </c>
      <c r="L12" s="13">
        <v>1</v>
      </c>
      <c r="M12" s="79">
        <f>K12-L12</f>
        <v>-1</v>
      </c>
      <c r="N12" s="79">
        <v>0</v>
      </c>
      <c r="O12" s="232">
        <f t="shared" si="32"/>
        <v>0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5"/>
        <v>0</v>
      </c>
      <c r="U12" s="9">
        <v>0</v>
      </c>
      <c r="V12" s="11">
        <v>1</v>
      </c>
      <c r="W12" s="79">
        <f t="shared" si="6"/>
        <v>-1</v>
      </c>
      <c r="X12" s="79">
        <v>0</v>
      </c>
      <c r="Y12" s="232">
        <f t="shared" si="7"/>
        <v>0</v>
      </c>
      <c r="Z12" s="9">
        <v>0</v>
      </c>
      <c r="AA12" s="13">
        <v>2</v>
      </c>
      <c r="AB12" s="79">
        <f t="shared" si="8"/>
        <v>-2</v>
      </c>
      <c r="AC12" s="79">
        <v>0</v>
      </c>
      <c r="AD12" s="232">
        <f t="shared" si="9"/>
        <v>0</v>
      </c>
      <c r="AE12" s="9">
        <v>0</v>
      </c>
      <c r="AF12" s="13">
        <v>1</v>
      </c>
      <c r="AG12" s="79">
        <f t="shared" si="10"/>
        <v>-1</v>
      </c>
      <c r="AH12" s="562">
        <v>0</v>
      </c>
      <c r="AI12" s="561">
        <f t="shared" si="11"/>
        <v>0</v>
      </c>
      <c r="AJ12" s="9">
        <v>25</v>
      </c>
      <c r="AK12" s="13">
        <v>6</v>
      </c>
      <c r="AL12" s="79">
        <f t="shared" si="12"/>
        <v>19</v>
      </c>
      <c r="AM12" s="79">
        <v>0</v>
      </c>
      <c r="AN12" s="232">
        <f t="shared" si="13"/>
        <v>25</v>
      </c>
      <c r="AO12" s="9">
        <v>0</v>
      </c>
      <c r="AP12" s="13">
        <v>2</v>
      </c>
      <c r="AQ12" s="79">
        <f t="shared" si="14"/>
        <v>-2</v>
      </c>
      <c r="AR12" s="79">
        <v>0</v>
      </c>
      <c r="AS12" s="232">
        <f t="shared" si="15"/>
        <v>0</v>
      </c>
      <c r="AT12" s="9">
        <v>0</v>
      </c>
      <c r="AU12" s="13">
        <v>1</v>
      </c>
      <c r="AV12" s="79">
        <f t="shared" si="16"/>
        <v>-1</v>
      </c>
      <c r="AW12" s="79">
        <v>0</v>
      </c>
      <c r="AX12" s="232">
        <f t="shared" si="17"/>
        <v>0</v>
      </c>
      <c r="AY12" s="9">
        <v>0</v>
      </c>
      <c r="AZ12" s="13">
        <v>1</v>
      </c>
      <c r="BA12" s="79">
        <f t="shared" si="18"/>
        <v>-1</v>
      </c>
      <c r="BB12" s="77">
        <v>0</v>
      </c>
      <c r="BC12" s="232">
        <f t="shared" si="19"/>
        <v>0</v>
      </c>
      <c r="BD12" s="9">
        <v>0</v>
      </c>
      <c r="BE12" s="15">
        <v>2</v>
      </c>
      <c r="BF12" s="79">
        <f t="shared" si="20"/>
        <v>-2</v>
      </c>
      <c r="BG12" s="79">
        <v>0</v>
      </c>
      <c r="BH12" s="233">
        <f t="shared" si="21"/>
        <v>0</v>
      </c>
      <c r="BI12" s="9">
        <v>0</v>
      </c>
      <c r="BJ12" s="11">
        <v>1</v>
      </c>
      <c r="BK12" s="79">
        <f t="shared" si="22"/>
        <v>-1</v>
      </c>
      <c r="BL12" s="79">
        <v>0</v>
      </c>
      <c r="BM12" s="233">
        <f t="shared" si="23"/>
        <v>0</v>
      </c>
      <c r="BN12" s="9">
        <v>0</v>
      </c>
      <c r="BO12" s="11">
        <v>1</v>
      </c>
      <c r="BP12" s="79">
        <f t="shared" si="24"/>
        <v>-1</v>
      </c>
      <c r="BQ12" s="79">
        <v>0</v>
      </c>
      <c r="BR12" s="233">
        <f t="shared" si="25"/>
        <v>0</v>
      </c>
      <c r="BS12" s="13"/>
      <c r="BT12" s="79"/>
      <c r="BU12" s="79">
        <f t="shared" si="26"/>
        <v>0</v>
      </c>
      <c r="BV12" s="79"/>
      <c r="BW12" s="79"/>
      <c r="BX12" s="79"/>
      <c r="BY12" s="79">
        <f t="shared" si="27"/>
        <v>0</v>
      </c>
      <c r="BZ12" s="79"/>
      <c r="CA12" s="79"/>
      <c r="CB12" s="79"/>
      <c r="CC12" s="79">
        <f t="shared" si="28"/>
        <v>0</v>
      </c>
      <c r="CD12" s="81"/>
    </row>
    <row r="13" spans="1:82" ht="45.6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652</v>
      </c>
      <c r="F13" s="315">
        <f t="shared" si="1"/>
        <v>0</v>
      </c>
      <c r="G13" s="272">
        <f t="shared" si="2"/>
        <v>652</v>
      </c>
      <c r="H13" s="272">
        <f t="shared" si="3"/>
        <v>73</v>
      </c>
      <c r="I13" s="227">
        <f t="shared" si="29"/>
        <v>682</v>
      </c>
      <c r="J13" s="559">
        <f t="shared" si="30"/>
        <v>725</v>
      </c>
      <c r="K13" s="349">
        <v>18</v>
      </c>
      <c r="L13" s="114"/>
      <c r="M13" s="79">
        <f>K13-L13</f>
        <v>18</v>
      </c>
      <c r="N13" s="79">
        <v>0</v>
      </c>
      <c r="O13" s="233">
        <f t="shared" si="32"/>
        <v>18</v>
      </c>
      <c r="P13" s="349">
        <v>26</v>
      </c>
      <c r="Q13" s="114">
        <v>0</v>
      </c>
      <c r="R13" s="79">
        <f t="shared" si="4"/>
        <v>26</v>
      </c>
      <c r="S13" s="79">
        <v>0</v>
      </c>
      <c r="T13" s="233">
        <f t="shared" si="5"/>
        <v>26</v>
      </c>
      <c r="U13" s="349">
        <v>27</v>
      </c>
      <c r="V13" s="114">
        <v>0</v>
      </c>
      <c r="W13" s="79">
        <f t="shared" si="6"/>
        <v>27</v>
      </c>
      <c r="X13" s="79">
        <v>0</v>
      </c>
      <c r="Y13" s="233">
        <f t="shared" si="7"/>
        <v>27</v>
      </c>
      <c r="Z13" s="349">
        <v>87</v>
      </c>
      <c r="AA13" s="114"/>
      <c r="AB13" s="79">
        <f t="shared" si="8"/>
        <v>87</v>
      </c>
      <c r="AC13" s="79">
        <v>18</v>
      </c>
      <c r="AD13" s="233">
        <f t="shared" si="9"/>
        <v>105</v>
      </c>
      <c r="AE13" s="349">
        <v>17</v>
      </c>
      <c r="AF13" s="114"/>
      <c r="AG13" s="79">
        <f t="shared" si="10"/>
        <v>17</v>
      </c>
      <c r="AH13" s="562">
        <v>0</v>
      </c>
      <c r="AI13" s="505">
        <f t="shared" si="11"/>
        <v>17</v>
      </c>
      <c r="AJ13" s="349">
        <v>251</v>
      </c>
      <c r="AK13" s="114">
        <v>0</v>
      </c>
      <c r="AL13" s="79">
        <f t="shared" si="12"/>
        <v>251</v>
      </c>
      <c r="AM13" s="79">
        <v>0</v>
      </c>
      <c r="AN13" s="233">
        <f t="shared" si="13"/>
        <v>251</v>
      </c>
      <c r="AO13" s="349">
        <v>60</v>
      </c>
      <c r="AP13" s="114"/>
      <c r="AQ13" s="79">
        <f t="shared" si="14"/>
        <v>60</v>
      </c>
      <c r="AR13" s="79"/>
      <c r="AS13" s="233">
        <f t="shared" si="15"/>
        <v>60</v>
      </c>
      <c r="AT13" s="349">
        <v>42</v>
      </c>
      <c r="AU13" s="114">
        <v>0</v>
      </c>
      <c r="AV13" s="79">
        <f t="shared" si="16"/>
        <v>42</v>
      </c>
      <c r="AW13" s="79">
        <v>0</v>
      </c>
      <c r="AX13" s="233">
        <f t="shared" si="17"/>
        <v>42</v>
      </c>
      <c r="AY13" s="349">
        <v>43</v>
      </c>
      <c r="AZ13" s="114">
        <v>0</v>
      </c>
      <c r="BA13" s="79">
        <f t="shared" si="18"/>
        <v>43</v>
      </c>
      <c r="BB13" s="77">
        <v>0</v>
      </c>
      <c r="BC13" s="232">
        <f t="shared" si="19"/>
        <v>43</v>
      </c>
      <c r="BD13" s="349">
        <v>46</v>
      </c>
      <c r="BE13" s="114"/>
      <c r="BF13" s="79">
        <f t="shared" si="20"/>
        <v>46</v>
      </c>
      <c r="BG13" s="79">
        <v>13</v>
      </c>
      <c r="BH13" s="233">
        <f t="shared" si="21"/>
        <v>59</v>
      </c>
      <c r="BI13" s="349">
        <v>15</v>
      </c>
      <c r="BJ13" s="114"/>
      <c r="BK13" s="79">
        <f t="shared" si="22"/>
        <v>15</v>
      </c>
      <c r="BL13" s="79">
        <v>42</v>
      </c>
      <c r="BM13" s="233">
        <f t="shared" si="23"/>
        <v>57</v>
      </c>
      <c r="BN13" s="349">
        <v>20</v>
      </c>
      <c r="BO13" s="114">
        <v>0</v>
      </c>
      <c r="BP13" s="79">
        <f t="shared" si="24"/>
        <v>20</v>
      </c>
      <c r="BQ13" s="79">
        <v>0</v>
      </c>
      <c r="BR13" s="233">
        <f t="shared" si="25"/>
        <v>20</v>
      </c>
      <c r="BS13" s="336"/>
      <c r="BT13" s="475"/>
      <c r="BU13" s="79">
        <f t="shared" si="26"/>
        <v>0</v>
      </c>
      <c r="BV13" s="79"/>
      <c r="BW13" s="475"/>
      <c r="BX13" s="475"/>
      <c r="BY13" s="79">
        <f t="shared" si="27"/>
        <v>0</v>
      </c>
      <c r="BZ13" s="79"/>
      <c r="CA13" s="475"/>
      <c r="CB13" s="475"/>
      <c r="CC13" s="79">
        <f t="shared" si="28"/>
        <v>0</v>
      </c>
      <c r="CD13" s="81"/>
    </row>
    <row r="14" spans="1:82" ht="45.6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153</v>
      </c>
      <c r="F14" s="315">
        <f t="shared" si="1"/>
        <v>46</v>
      </c>
      <c r="G14" s="272">
        <f t="shared" si="2"/>
        <v>107</v>
      </c>
      <c r="H14" s="272">
        <f t="shared" si="3"/>
        <v>0</v>
      </c>
      <c r="I14" s="227">
        <f t="shared" si="29"/>
        <v>153</v>
      </c>
      <c r="J14" s="559">
        <f t="shared" si="30"/>
        <v>107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32"/>
        <v>0</v>
      </c>
      <c r="P14" s="9">
        <v>0</v>
      </c>
      <c r="Q14" s="15">
        <v>2</v>
      </c>
      <c r="R14" s="79">
        <f t="shared" si="4"/>
        <v>-2</v>
      </c>
      <c r="S14" s="43">
        <v>0</v>
      </c>
      <c r="T14" s="233">
        <f t="shared" si="5"/>
        <v>0</v>
      </c>
      <c r="U14" s="9">
        <v>31</v>
      </c>
      <c r="V14" s="11">
        <v>2</v>
      </c>
      <c r="W14" s="79">
        <f t="shared" si="6"/>
        <v>29</v>
      </c>
      <c r="X14" s="42">
        <v>0</v>
      </c>
      <c r="Y14" s="232">
        <f t="shared" si="7"/>
        <v>31</v>
      </c>
      <c r="Z14" s="9">
        <v>30</v>
      </c>
      <c r="AA14" s="13">
        <v>7</v>
      </c>
      <c r="AB14" s="79">
        <f t="shared" si="8"/>
        <v>23</v>
      </c>
      <c r="AC14" s="42">
        <v>0</v>
      </c>
      <c r="AD14" s="232">
        <f t="shared" si="9"/>
        <v>30</v>
      </c>
      <c r="AE14" s="9">
        <v>35</v>
      </c>
      <c r="AF14" s="13">
        <v>1</v>
      </c>
      <c r="AG14" s="79">
        <f t="shared" si="10"/>
        <v>34</v>
      </c>
      <c r="AH14" s="42">
        <v>0</v>
      </c>
      <c r="AI14" s="232">
        <f t="shared" si="11"/>
        <v>35</v>
      </c>
      <c r="AJ14" s="9">
        <v>43</v>
      </c>
      <c r="AK14" s="13">
        <v>14</v>
      </c>
      <c r="AL14" s="79">
        <f t="shared" si="12"/>
        <v>29</v>
      </c>
      <c r="AM14" s="42">
        <v>0</v>
      </c>
      <c r="AN14" s="232">
        <f t="shared" si="13"/>
        <v>43</v>
      </c>
      <c r="AO14" s="167">
        <v>0</v>
      </c>
      <c r="AP14" s="13">
        <v>3</v>
      </c>
      <c r="AQ14" s="79">
        <f t="shared" si="14"/>
        <v>-3</v>
      </c>
      <c r="AR14" s="42">
        <v>0</v>
      </c>
      <c r="AS14" s="232">
        <f t="shared" si="15"/>
        <v>0</v>
      </c>
      <c r="AT14" s="9">
        <v>14</v>
      </c>
      <c r="AU14" s="13">
        <v>4</v>
      </c>
      <c r="AV14" s="79">
        <f t="shared" si="16"/>
        <v>10</v>
      </c>
      <c r="AW14" s="42">
        <v>0</v>
      </c>
      <c r="AX14" s="232">
        <f t="shared" si="17"/>
        <v>14</v>
      </c>
      <c r="AY14" s="9">
        <v>0</v>
      </c>
      <c r="AZ14" s="13">
        <v>4</v>
      </c>
      <c r="BA14" s="79">
        <f t="shared" si="18"/>
        <v>-4</v>
      </c>
      <c r="BB14" s="42">
        <v>0</v>
      </c>
      <c r="BC14" s="232">
        <f t="shared" si="19"/>
        <v>0</v>
      </c>
      <c r="BD14" s="9">
        <v>0</v>
      </c>
      <c r="BE14" s="15">
        <v>6</v>
      </c>
      <c r="BF14" s="79">
        <f t="shared" si="20"/>
        <v>-6</v>
      </c>
      <c r="BG14" s="43">
        <v>0</v>
      </c>
      <c r="BH14" s="233">
        <f t="shared" si="21"/>
        <v>0</v>
      </c>
      <c r="BI14" s="9">
        <v>0</v>
      </c>
      <c r="BJ14" s="11">
        <v>1</v>
      </c>
      <c r="BK14" s="79">
        <f t="shared" si="22"/>
        <v>-1</v>
      </c>
      <c r="BL14" s="43">
        <v>0</v>
      </c>
      <c r="BM14" s="233">
        <f t="shared" si="23"/>
        <v>0</v>
      </c>
      <c r="BN14" s="9">
        <v>0</v>
      </c>
      <c r="BO14" s="79">
        <v>1</v>
      </c>
      <c r="BP14" s="79">
        <f t="shared" si="24"/>
        <v>-1</v>
      </c>
      <c r="BQ14" s="43">
        <v>0</v>
      </c>
      <c r="BR14" s="233">
        <f t="shared" si="25"/>
        <v>0</v>
      </c>
      <c r="BS14" s="13"/>
      <c r="BT14" s="79"/>
      <c r="BU14" s="79">
        <f t="shared" si="26"/>
        <v>0</v>
      </c>
      <c r="BV14" s="79"/>
      <c r="BW14" s="79"/>
      <c r="BX14" s="79"/>
      <c r="BY14" s="79">
        <f t="shared" si="27"/>
        <v>0</v>
      </c>
      <c r="BZ14" s="79"/>
      <c r="CA14" s="79"/>
      <c r="CB14" s="79"/>
      <c r="CC14" s="261">
        <f t="shared" si="28"/>
        <v>0</v>
      </c>
      <c r="CD14" s="79"/>
    </row>
    <row r="15" spans="1:82" ht="45.6" customHeight="1" thickBot="1" x14ac:dyDescent="0.3">
      <c r="A15" s="471">
        <v>13</v>
      </c>
      <c r="B15" s="40" t="s">
        <v>372</v>
      </c>
      <c r="C15" s="121" t="s">
        <v>39</v>
      </c>
      <c r="D15" s="122" t="s">
        <v>40</v>
      </c>
      <c r="E15" s="327">
        <f t="shared" si="0"/>
        <v>12</v>
      </c>
      <c r="F15" s="315">
        <f t="shared" si="1"/>
        <v>0</v>
      </c>
      <c r="G15" s="272">
        <f t="shared" si="2"/>
        <v>12</v>
      </c>
      <c r="H15" s="272">
        <f t="shared" si="3"/>
        <v>0</v>
      </c>
      <c r="I15" s="227">
        <f t="shared" si="29"/>
        <v>12</v>
      </c>
      <c r="J15" s="559">
        <f t="shared" si="30"/>
        <v>12</v>
      </c>
      <c r="K15" s="117">
        <v>0</v>
      </c>
      <c r="L15" s="26">
        <v>0</v>
      </c>
      <c r="M15" s="79">
        <f t="shared" ref="M15:M30" si="33">K15-L15</f>
        <v>0</v>
      </c>
      <c r="N15" s="42">
        <v>0</v>
      </c>
      <c r="O15" s="232">
        <f t="shared" si="32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9">
        <v>6</v>
      </c>
      <c r="V15" s="11">
        <v>0</v>
      </c>
      <c r="W15" s="79">
        <f t="shared" si="6"/>
        <v>6</v>
      </c>
      <c r="X15" s="42">
        <v>0</v>
      </c>
      <c r="Y15" s="232">
        <f t="shared" si="7"/>
        <v>6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6</v>
      </c>
      <c r="AK15" s="13">
        <v>0</v>
      </c>
      <c r="AL15" s="79">
        <f t="shared" si="12"/>
        <v>6</v>
      </c>
      <c r="AM15" s="42">
        <v>0</v>
      </c>
      <c r="AN15" s="232">
        <f t="shared" si="13"/>
        <v>6</v>
      </c>
      <c r="AO15" s="9">
        <v>0</v>
      </c>
      <c r="AP15" s="13">
        <v>0</v>
      </c>
      <c r="AQ15" s="79">
        <f t="shared" si="14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18"/>
        <v>0</v>
      </c>
      <c r="BB15" s="42">
        <v>0</v>
      </c>
      <c r="BC15" s="232">
        <f t="shared" si="19"/>
        <v>0</v>
      </c>
      <c r="BD15" s="9">
        <v>0</v>
      </c>
      <c r="BE15" s="15">
        <v>0</v>
      </c>
      <c r="BF15" s="79">
        <f t="shared" si="20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22"/>
        <v>0</v>
      </c>
      <c r="BL15" s="43">
        <v>0</v>
      </c>
      <c r="BM15" s="233">
        <f t="shared" si="23"/>
        <v>0</v>
      </c>
      <c r="BN15" s="9">
        <v>0</v>
      </c>
      <c r="BO15" s="11">
        <v>0</v>
      </c>
      <c r="BP15" s="79">
        <f t="shared" si="24"/>
        <v>0</v>
      </c>
      <c r="BQ15" s="43">
        <v>0</v>
      </c>
      <c r="BR15" s="233">
        <f t="shared" si="25"/>
        <v>0</v>
      </c>
      <c r="BS15" s="13"/>
      <c r="BT15" s="79"/>
      <c r="BU15" s="79">
        <f t="shared" si="26"/>
        <v>0</v>
      </c>
      <c r="BV15" s="79"/>
      <c r="BW15" s="79"/>
      <c r="BX15" s="79"/>
      <c r="BY15" s="79">
        <f t="shared" si="27"/>
        <v>0</v>
      </c>
      <c r="BZ15" s="79"/>
      <c r="CA15" s="79"/>
      <c r="CB15" s="79"/>
      <c r="CC15" s="261">
        <f t="shared" si="28"/>
        <v>0</v>
      </c>
      <c r="CD15" s="81"/>
    </row>
    <row r="16" spans="1:82" ht="45.6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52</v>
      </c>
      <c r="F16" s="315">
        <f t="shared" si="1"/>
        <v>49</v>
      </c>
      <c r="G16" s="272">
        <f t="shared" si="2"/>
        <v>3</v>
      </c>
      <c r="H16" s="272">
        <f t="shared" si="3"/>
        <v>0</v>
      </c>
      <c r="I16" s="227">
        <f t="shared" si="29"/>
        <v>52</v>
      </c>
      <c r="J16" s="559">
        <f t="shared" si="30"/>
        <v>3</v>
      </c>
      <c r="K16" s="9">
        <v>0</v>
      </c>
      <c r="L16" s="13">
        <v>1</v>
      </c>
      <c r="M16" s="79">
        <f t="shared" si="33"/>
        <v>-1</v>
      </c>
      <c r="N16" s="42">
        <v>0</v>
      </c>
      <c r="O16" s="232">
        <f t="shared" si="32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5"/>
        <v>0</v>
      </c>
      <c r="U16" s="9">
        <v>0</v>
      </c>
      <c r="V16" s="11">
        <v>3</v>
      </c>
      <c r="W16" s="79">
        <f t="shared" si="6"/>
        <v>-3</v>
      </c>
      <c r="X16" s="42">
        <v>0</v>
      </c>
      <c r="Y16" s="232">
        <f t="shared" si="7"/>
        <v>0</v>
      </c>
      <c r="Z16" s="9">
        <v>24</v>
      </c>
      <c r="AA16" s="13">
        <v>7</v>
      </c>
      <c r="AB16" s="79">
        <f t="shared" si="8"/>
        <v>17</v>
      </c>
      <c r="AC16" s="42">
        <v>0</v>
      </c>
      <c r="AD16" s="232">
        <f t="shared" si="9"/>
        <v>24</v>
      </c>
      <c r="AE16" s="9">
        <v>0</v>
      </c>
      <c r="AF16" s="13">
        <v>1</v>
      </c>
      <c r="AG16" s="79">
        <f t="shared" si="10"/>
        <v>-1</v>
      </c>
      <c r="AH16" s="42">
        <v>0</v>
      </c>
      <c r="AI16" s="232">
        <f t="shared" si="11"/>
        <v>0</v>
      </c>
      <c r="AJ16" s="9">
        <v>28</v>
      </c>
      <c r="AK16" s="13">
        <v>15</v>
      </c>
      <c r="AL16" s="79">
        <f t="shared" si="12"/>
        <v>13</v>
      </c>
      <c r="AM16" s="42">
        <v>0</v>
      </c>
      <c r="AN16" s="232">
        <f t="shared" si="13"/>
        <v>28</v>
      </c>
      <c r="AO16" s="9">
        <v>0</v>
      </c>
      <c r="AP16" s="13">
        <v>4</v>
      </c>
      <c r="AQ16" s="79">
        <f t="shared" si="14"/>
        <v>-4</v>
      </c>
      <c r="AR16" s="42">
        <v>0</v>
      </c>
      <c r="AS16" s="232">
        <f t="shared" si="15"/>
        <v>0</v>
      </c>
      <c r="AT16" s="9">
        <v>0</v>
      </c>
      <c r="AU16" s="13">
        <v>4</v>
      </c>
      <c r="AV16" s="79">
        <f t="shared" si="16"/>
        <v>-4</v>
      </c>
      <c r="AW16" s="42">
        <v>0</v>
      </c>
      <c r="AX16" s="232">
        <f t="shared" si="17"/>
        <v>0</v>
      </c>
      <c r="AY16" s="9">
        <v>0</v>
      </c>
      <c r="AZ16" s="13">
        <v>4</v>
      </c>
      <c r="BA16" s="79">
        <f t="shared" si="18"/>
        <v>-4</v>
      </c>
      <c r="BB16" s="42">
        <v>0</v>
      </c>
      <c r="BC16" s="232">
        <f t="shared" si="19"/>
        <v>0</v>
      </c>
      <c r="BD16" s="9">
        <v>0</v>
      </c>
      <c r="BE16" s="15">
        <v>5</v>
      </c>
      <c r="BF16" s="79">
        <f t="shared" si="20"/>
        <v>-5</v>
      </c>
      <c r="BG16" s="43">
        <v>0</v>
      </c>
      <c r="BH16" s="233">
        <f t="shared" si="21"/>
        <v>0</v>
      </c>
      <c r="BI16" s="9">
        <v>0</v>
      </c>
      <c r="BJ16" s="11">
        <v>1</v>
      </c>
      <c r="BK16" s="79">
        <f t="shared" si="22"/>
        <v>-1</v>
      </c>
      <c r="BL16" s="43">
        <v>0</v>
      </c>
      <c r="BM16" s="233">
        <f t="shared" si="23"/>
        <v>0</v>
      </c>
      <c r="BN16" s="9">
        <v>0</v>
      </c>
      <c r="BO16" s="11">
        <v>2</v>
      </c>
      <c r="BP16" s="79">
        <f t="shared" si="24"/>
        <v>-2</v>
      </c>
      <c r="BQ16" s="43">
        <v>0</v>
      </c>
      <c r="BR16" s="233">
        <f t="shared" si="25"/>
        <v>0</v>
      </c>
      <c r="BS16" s="13"/>
      <c r="BT16" s="79"/>
      <c r="BU16" s="79">
        <f t="shared" si="26"/>
        <v>0</v>
      </c>
      <c r="BV16" s="79"/>
      <c r="BW16" s="79"/>
      <c r="BX16" s="79"/>
      <c r="BY16" s="79">
        <f t="shared" si="27"/>
        <v>0</v>
      </c>
      <c r="BZ16" s="79"/>
      <c r="CA16" s="79"/>
      <c r="CB16" s="79"/>
      <c r="CC16" s="261">
        <f t="shared" si="28"/>
        <v>0</v>
      </c>
      <c r="CD16" s="81"/>
    </row>
    <row r="17" spans="1:82" ht="73.150000000000006" customHeight="1" thickBot="1" x14ac:dyDescent="0.3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30</v>
      </c>
      <c r="F17" s="315">
        <f t="shared" si="1"/>
        <v>239</v>
      </c>
      <c r="G17" s="272">
        <f t="shared" si="2"/>
        <v>-209</v>
      </c>
      <c r="H17" s="272">
        <f t="shared" si="3"/>
        <v>209</v>
      </c>
      <c r="I17" s="227">
        <f t="shared" si="29"/>
        <v>215</v>
      </c>
      <c r="J17" s="559">
        <f t="shared" si="30"/>
        <v>0</v>
      </c>
      <c r="K17" s="117">
        <v>15</v>
      </c>
      <c r="L17" s="13">
        <v>8</v>
      </c>
      <c r="M17" s="79">
        <f t="shared" si="33"/>
        <v>7</v>
      </c>
      <c r="N17" s="42">
        <v>0</v>
      </c>
      <c r="O17" s="232">
        <f t="shared" si="32"/>
        <v>15</v>
      </c>
      <c r="P17" s="9">
        <v>0</v>
      </c>
      <c r="Q17" s="15">
        <v>8</v>
      </c>
      <c r="R17" s="79">
        <f t="shared" si="4"/>
        <v>-8</v>
      </c>
      <c r="S17" s="181">
        <v>8</v>
      </c>
      <c r="T17" s="233">
        <f t="shared" si="5"/>
        <v>8</v>
      </c>
      <c r="U17" s="9">
        <v>0</v>
      </c>
      <c r="V17" s="11">
        <v>11</v>
      </c>
      <c r="W17" s="79">
        <f t="shared" si="6"/>
        <v>-11</v>
      </c>
      <c r="X17" s="180">
        <v>11</v>
      </c>
      <c r="Y17" s="232">
        <f t="shared" si="7"/>
        <v>11</v>
      </c>
      <c r="Z17" s="9">
        <v>0</v>
      </c>
      <c r="AA17" s="13">
        <v>26</v>
      </c>
      <c r="AB17" s="79">
        <f t="shared" si="8"/>
        <v>-26</v>
      </c>
      <c r="AC17" s="180">
        <v>26</v>
      </c>
      <c r="AD17" s="232">
        <f t="shared" si="9"/>
        <v>26</v>
      </c>
      <c r="AE17" s="9">
        <v>0</v>
      </c>
      <c r="AF17" s="13">
        <v>5</v>
      </c>
      <c r="AG17" s="79">
        <f t="shared" si="10"/>
        <v>-5</v>
      </c>
      <c r="AH17" s="180">
        <v>5</v>
      </c>
      <c r="AI17" s="232">
        <f t="shared" si="11"/>
        <v>5</v>
      </c>
      <c r="AJ17" s="9">
        <v>15</v>
      </c>
      <c r="AK17" s="13">
        <v>84</v>
      </c>
      <c r="AL17" s="79">
        <f t="shared" si="12"/>
        <v>-69</v>
      </c>
      <c r="AM17" s="180">
        <v>62</v>
      </c>
      <c r="AN17" s="232">
        <f t="shared" si="13"/>
        <v>77</v>
      </c>
      <c r="AO17" s="9">
        <v>0</v>
      </c>
      <c r="AP17" s="13">
        <v>19</v>
      </c>
      <c r="AQ17" s="79">
        <f t="shared" si="14"/>
        <v>-19</v>
      </c>
      <c r="AR17" s="180">
        <v>19</v>
      </c>
      <c r="AS17" s="232">
        <f t="shared" si="15"/>
        <v>19</v>
      </c>
      <c r="AT17" s="9">
        <v>0</v>
      </c>
      <c r="AU17" s="13">
        <v>17</v>
      </c>
      <c r="AV17" s="79">
        <f t="shared" si="16"/>
        <v>-17</v>
      </c>
      <c r="AW17" s="180">
        <v>17</v>
      </c>
      <c r="AX17" s="232">
        <f t="shared" si="17"/>
        <v>17</v>
      </c>
      <c r="AY17" s="9">
        <v>0</v>
      </c>
      <c r="AZ17" s="13">
        <v>24</v>
      </c>
      <c r="BA17" s="79">
        <f t="shared" si="18"/>
        <v>-24</v>
      </c>
      <c r="BB17" s="180">
        <v>24</v>
      </c>
      <c r="BC17" s="232">
        <f t="shared" si="19"/>
        <v>24</v>
      </c>
      <c r="BD17" s="9">
        <v>0</v>
      </c>
      <c r="BE17" s="15">
        <v>28</v>
      </c>
      <c r="BF17" s="79">
        <f t="shared" si="20"/>
        <v>-28</v>
      </c>
      <c r="BG17" s="181">
        <v>28</v>
      </c>
      <c r="BH17" s="233">
        <f t="shared" si="21"/>
        <v>28</v>
      </c>
      <c r="BI17" s="9">
        <v>0</v>
      </c>
      <c r="BJ17" s="11">
        <v>5</v>
      </c>
      <c r="BK17" s="79">
        <f t="shared" si="22"/>
        <v>-5</v>
      </c>
      <c r="BL17" s="181">
        <v>5</v>
      </c>
      <c r="BM17" s="233">
        <f t="shared" si="23"/>
        <v>5</v>
      </c>
      <c r="BN17" s="9">
        <v>0</v>
      </c>
      <c r="BO17" s="11">
        <v>4</v>
      </c>
      <c r="BP17" s="79">
        <f t="shared" si="24"/>
        <v>-4</v>
      </c>
      <c r="BQ17" s="181">
        <v>4</v>
      </c>
      <c r="BR17" s="233">
        <f t="shared" si="25"/>
        <v>4</v>
      </c>
      <c r="BS17" s="13"/>
      <c r="BT17" s="79"/>
      <c r="BU17" s="79">
        <f t="shared" si="26"/>
        <v>0</v>
      </c>
      <c r="BV17" s="79"/>
      <c r="BW17" s="79"/>
      <c r="BX17" s="79"/>
      <c r="BY17" s="79">
        <f t="shared" si="27"/>
        <v>0</v>
      </c>
      <c r="BZ17" s="79"/>
      <c r="CA17" s="79"/>
      <c r="CB17" s="79"/>
      <c r="CC17" s="261">
        <f t="shared" si="28"/>
        <v>0</v>
      </c>
      <c r="CD17" s="81"/>
    </row>
    <row r="18" spans="1:82" ht="90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154</v>
      </c>
      <c r="F18" s="315">
        <f t="shared" si="1"/>
        <v>173</v>
      </c>
      <c r="G18" s="272">
        <f t="shared" si="2"/>
        <v>-19</v>
      </c>
      <c r="H18" s="272">
        <f t="shared" si="3"/>
        <v>19</v>
      </c>
      <c r="I18" s="227">
        <f t="shared" si="29"/>
        <v>173</v>
      </c>
      <c r="J18" s="559">
        <f t="shared" si="30"/>
        <v>0</v>
      </c>
      <c r="K18" s="344">
        <v>78</v>
      </c>
      <c r="L18" s="70">
        <v>7</v>
      </c>
      <c r="M18" s="79">
        <f t="shared" si="33"/>
        <v>71</v>
      </c>
      <c r="N18" s="43">
        <v>0</v>
      </c>
      <c r="O18" s="233">
        <f t="shared" si="32"/>
        <v>78</v>
      </c>
      <c r="P18" s="344">
        <v>0</v>
      </c>
      <c r="Q18" s="70">
        <v>13</v>
      </c>
      <c r="R18" s="79">
        <f t="shared" si="4"/>
        <v>-13</v>
      </c>
      <c r="S18" s="43">
        <v>0</v>
      </c>
      <c r="T18" s="233">
        <f t="shared" si="5"/>
        <v>0</v>
      </c>
      <c r="U18" s="344">
        <v>0</v>
      </c>
      <c r="V18" s="70">
        <v>7</v>
      </c>
      <c r="W18" s="79">
        <f t="shared" si="6"/>
        <v>-7</v>
      </c>
      <c r="X18" s="43">
        <v>0</v>
      </c>
      <c r="Y18" s="233">
        <f t="shared" si="7"/>
        <v>0</v>
      </c>
      <c r="Z18" s="344">
        <v>0</v>
      </c>
      <c r="AA18" s="70">
        <v>25</v>
      </c>
      <c r="AB18" s="79">
        <f t="shared" si="8"/>
        <v>-25</v>
      </c>
      <c r="AC18" s="181">
        <v>19</v>
      </c>
      <c r="AD18" s="233">
        <f t="shared" si="9"/>
        <v>19</v>
      </c>
      <c r="AE18" s="344">
        <v>0</v>
      </c>
      <c r="AF18" s="70">
        <v>4</v>
      </c>
      <c r="AG18" s="79">
        <f t="shared" si="10"/>
        <v>-4</v>
      </c>
      <c r="AH18" s="43">
        <v>0</v>
      </c>
      <c r="AI18" s="233">
        <f t="shared" si="11"/>
        <v>0</v>
      </c>
      <c r="AJ18" s="344">
        <v>26</v>
      </c>
      <c r="AK18" s="70">
        <v>57</v>
      </c>
      <c r="AL18" s="79">
        <f t="shared" si="12"/>
        <v>-31</v>
      </c>
      <c r="AM18" s="43">
        <v>0</v>
      </c>
      <c r="AN18" s="233">
        <f t="shared" si="13"/>
        <v>26</v>
      </c>
      <c r="AO18" s="344">
        <v>0</v>
      </c>
      <c r="AP18" s="70">
        <v>12</v>
      </c>
      <c r="AQ18" s="79">
        <f t="shared" si="14"/>
        <v>-12</v>
      </c>
      <c r="AR18" s="43">
        <v>0</v>
      </c>
      <c r="AS18" s="233">
        <f t="shared" si="15"/>
        <v>0</v>
      </c>
      <c r="AT18" s="344">
        <v>0</v>
      </c>
      <c r="AU18" s="70">
        <v>12</v>
      </c>
      <c r="AV18" s="79">
        <f t="shared" si="16"/>
        <v>-12</v>
      </c>
      <c r="AW18" s="43">
        <v>0</v>
      </c>
      <c r="AX18" s="233">
        <f t="shared" si="17"/>
        <v>0</v>
      </c>
      <c r="AY18" s="344">
        <v>0</v>
      </c>
      <c r="AZ18" s="70">
        <v>9</v>
      </c>
      <c r="BA18" s="79">
        <f t="shared" si="18"/>
        <v>-9</v>
      </c>
      <c r="BB18" s="43">
        <v>0</v>
      </c>
      <c r="BC18" s="233">
        <f t="shared" si="19"/>
        <v>0</v>
      </c>
      <c r="BD18" s="344">
        <v>50</v>
      </c>
      <c r="BE18" s="70">
        <v>17</v>
      </c>
      <c r="BF18" s="79">
        <f t="shared" si="20"/>
        <v>33</v>
      </c>
      <c r="BG18" s="43">
        <v>0</v>
      </c>
      <c r="BH18" s="233">
        <f t="shared" si="21"/>
        <v>50</v>
      </c>
      <c r="BI18" s="354">
        <v>0</v>
      </c>
      <c r="BJ18" s="99">
        <v>3</v>
      </c>
      <c r="BK18" s="79">
        <f t="shared" si="22"/>
        <v>-3</v>
      </c>
      <c r="BL18" s="43">
        <v>0</v>
      </c>
      <c r="BM18" s="233">
        <f t="shared" si="23"/>
        <v>0</v>
      </c>
      <c r="BN18" s="354">
        <v>0</v>
      </c>
      <c r="BO18" s="99">
        <v>7</v>
      </c>
      <c r="BP18" s="79">
        <f t="shared" si="24"/>
        <v>-7</v>
      </c>
      <c r="BQ18" s="43">
        <v>0</v>
      </c>
      <c r="BR18" s="233">
        <f t="shared" si="25"/>
        <v>0</v>
      </c>
      <c r="BS18" s="507"/>
      <c r="BT18" s="84"/>
      <c r="BU18" s="79">
        <f t="shared" si="26"/>
        <v>0</v>
      </c>
      <c r="BV18" s="79"/>
      <c r="BW18" s="84"/>
      <c r="BX18" s="84"/>
      <c r="BY18" s="79">
        <f t="shared" si="27"/>
        <v>0</v>
      </c>
      <c r="BZ18" s="79"/>
      <c r="CA18" s="84"/>
      <c r="CB18" s="84"/>
      <c r="CC18" s="95">
        <f t="shared" si="28"/>
        <v>0</v>
      </c>
      <c r="CD18" s="81"/>
    </row>
    <row r="19" spans="1:82" ht="45.6" customHeight="1" thickBot="1" x14ac:dyDescent="0.3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26</v>
      </c>
      <c r="F19" s="315">
        <f t="shared" si="1"/>
        <v>382</v>
      </c>
      <c r="G19" s="272">
        <f t="shared" si="2"/>
        <v>-356</v>
      </c>
      <c r="H19" s="272">
        <f t="shared" si="3"/>
        <v>356</v>
      </c>
      <c r="I19" s="227">
        <f t="shared" si="29"/>
        <v>363</v>
      </c>
      <c r="J19" s="559">
        <f t="shared" si="30"/>
        <v>0</v>
      </c>
      <c r="K19" s="344">
        <v>0</v>
      </c>
      <c r="L19" s="70">
        <v>14</v>
      </c>
      <c r="M19" s="79">
        <f t="shared" si="33"/>
        <v>-14</v>
      </c>
      <c r="N19" s="43">
        <v>0</v>
      </c>
      <c r="O19" s="233">
        <f t="shared" si="32"/>
        <v>0</v>
      </c>
      <c r="P19" s="344">
        <v>0</v>
      </c>
      <c r="Q19" s="70">
        <v>18</v>
      </c>
      <c r="R19" s="79">
        <f t="shared" si="4"/>
        <v>-18</v>
      </c>
      <c r="S19" s="43">
        <v>0</v>
      </c>
      <c r="T19" s="233">
        <f t="shared" si="5"/>
        <v>0</v>
      </c>
      <c r="U19" s="344">
        <v>0</v>
      </c>
      <c r="V19" s="70">
        <v>23</v>
      </c>
      <c r="W19" s="79">
        <f t="shared" si="6"/>
        <v>-23</v>
      </c>
      <c r="X19" s="181">
        <v>15</v>
      </c>
      <c r="Y19" s="233">
        <f t="shared" si="7"/>
        <v>15</v>
      </c>
      <c r="Z19" s="344">
        <v>8</v>
      </c>
      <c r="AA19" s="70">
        <v>18</v>
      </c>
      <c r="AB19" s="79">
        <f t="shared" si="8"/>
        <v>-10</v>
      </c>
      <c r="AC19" s="43">
        <v>10</v>
      </c>
      <c r="AD19" s="233">
        <f t="shared" si="9"/>
        <v>18</v>
      </c>
      <c r="AE19" s="344">
        <v>0</v>
      </c>
      <c r="AF19" s="70">
        <v>5</v>
      </c>
      <c r="AG19" s="79">
        <f t="shared" si="10"/>
        <v>-5</v>
      </c>
      <c r="AH19" s="43">
        <v>45</v>
      </c>
      <c r="AI19" s="233">
        <f t="shared" si="11"/>
        <v>45</v>
      </c>
      <c r="AJ19" s="344">
        <v>8</v>
      </c>
      <c r="AK19" s="70">
        <v>75</v>
      </c>
      <c r="AL19" s="79">
        <f t="shared" si="12"/>
        <v>-67</v>
      </c>
      <c r="AM19" s="181">
        <v>67</v>
      </c>
      <c r="AN19" s="233">
        <f t="shared" si="13"/>
        <v>75</v>
      </c>
      <c r="AO19" s="352">
        <v>0</v>
      </c>
      <c r="AP19" s="70">
        <v>44</v>
      </c>
      <c r="AQ19" s="79">
        <f t="shared" si="14"/>
        <v>-44</v>
      </c>
      <c r="AR19" s="181">
        <v>44</v>
      </c>
      <c r="AS19" s="233">
        <f t="shared" si="15"/>
        <v>44</v>
      </c>
      <c r="AT19" s="344">
        <v>0</v>
      </c>
      <c r="AU19" s="70">
        <v>106</v>
      </c>
      <c r="AV19" s="79">
        <f t="shared" si="16"/>
        <v>-106</v>
      </c>
      <c r="AW19" s="43">
        <v>106</v>
      </c>
      <c r="AX19" s="233">
        <f t="shared" si="17"/>
        <v>106</v>
      </c>
      <c r="AY19" s="344">
        <v>10</v>
      </c>
      <c r="AZ19" s="70">
        <v>19</v>
      </c>
      <c r="BA19" s="79">
        <f t="shared" si="18"/>
        <v>-9</v>
      </c>
      <c r="BB19" s="181">
        <v>9</v>
      </c>
      <c r="BC19" s="233">
        <f t="shared" si="19"/>
        <v>19</v>
      </c>
      <c r="BD19" s="344">
        <v>0</v>
      </c>
      <c r="BE19" s="70">
        <v>28</v>
      </c>
      <c r="BF19" s="79">
        <f t="shared" si="20"/>
        <v>-28</v>
      </c>
      <c r="BG19" s="181">
        <v>28</v>
      </c>
      <c r="BH19" s="233">
        <f t="shared" si="21"/>
        <v>28</v>
      </c>
      <c r="BI19" s="354">
        <v>0</v>
      </c>
      <c r="BJ19" s="99">
        <v>22</v>
      </c>
      <c r="BK19" s="79">
        <f t="shared" si="22"/>
        <v>-22</v>
      </c>
      <c r="BL19" s="43">
        <v>22</v>
      </c>
      <c r="BM19" s="233">
        <f t="shared" si="23"/>
        <v>22</v>
      </c>
      <c r="BN19" s="354">
        <v>0</v>
      </c>
      <c r="BO19" s="99">
        <v>10</v>
      </c>
      <c r="BP19" s="79">
        <f t="shared" si="24"/>
        <v>-10</v>
      </c>
      <c r="BQ19" s="181">
        <v>10</v>
      </c>
      <c r="BR19" s="233">
        <f t="shared" si="25"/>
        <v>10</v>
      </c>
      <c r="BS19" s="507"/>
      <c r="BT19" s="84"/>
      <c r="BU19" s="79">
        <f t="shared" si="26"/>
        <v>0</v>
      </c>
      <c r="BV19" s="79"/>
      <c r="BW19" s="84"/>
      <c r="BX19" s="84"/>
      <c r="BY19" s="79">
        <f t="shared" si="27"/>
        <v>0</v>
      </c>
      <c r="BZ19" s="79"/>
      <c r="CA19" s="84"/>
      <c r="CB19" s="84"/>
      <c r="CC19" s="261">
        <f t="shared" si="28"/>
        <v>0</v>
      </c>
      <c r="CD19" s="81"/>
    </row>
    <row r="20" spans="1:82" ht="45.6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25</v>
      </c>
      <c r="F20" s="315">
        <f t="shared" si="1"/>
        <v>75</v>
      </c>
      <c r="G20" s="272">
        <f t="shared" si="2"/>
        <v>-50</v>
      </c>
      <c r="H20" s="272">
        <f t="shared" si="3"/>
        <v>50</v>
      </c>
      <c r="I20" s="227">
        <f t="shared" si="29"/>
        <v>71</v>
      </c>
      <c r="J20" s="559">
        <f t="shared" si="30"/>
        <v>0</v>
      </c>
      <c r="K20" s="464">
        <v>0</v>
      </c>
      <c r="L20" s="557">
        <v>2</v>
      </c>
      <c r="M20" s="79">
        <f t="shared" si="33"/>
        <v>-2</v>
      </c>
      <c r="N20" s="43">
        <v>0</v>
      </c>
      <c r="O20" s="233">
        <f t="shared" si="32"/>
        <v>0</v>
      </c>
      <c r="P20" s="464">
        <v>15</v>
      </c>
      <c r="Q20" s="479">
        <v>3</v>
      </c>
      <c r="R20" s="79">
        <f t="shared" si="4"/>
        <v>12</v>
      </c>
      <c r="S20" s="43">
        <v>0</v>
      </c>
      <c r="T20" s="233">
        <f t="shared" si="5"/>
        <v>15</v>
      </c>
      <c r="U20" s="464">
        <v>0</v>
      </c>
      <c r="V20" s="479">
        <v>3</v>
      </c>
      <c r="W20" s="79">
        <f t="shared" si="6"/>
        <v>-3</v>
      </c>
      <c r="X20" s="43">
        <v>0</v>
      </c>
      <c r="Y20" s="233">
        <f t="shared" si="7"/>
        <v>0</v>
      </c>
      <c r="Z20" s="464">
        <v>0</v>
      </c>
      <c r="AA20" s="479">
        <v>13</v>
      </c>
      <c r="AB20" s="79">
        <f t="shared" si="8"/>
        <v>-13</v>
      </c>
      <c r="AC20" s="43">
        <v>0</v>
      </c>
      <c r="AD20" s="233">
        <f t="shared" si="9"/>
        <v>0</v>
      </c>
      <c r="AE20" s="464">
        <v>0</v>
      </c>
      <c r="AF20" s="479">
        <v>2</v>
      </c>
      <c r="AG20" s="79">
        <f t="shared" si="10"/>
        <v>-2</v>
      </c>
      <c r="AH20" s="43">
        <v>0</v>
      </c>
      <c r="AI20" s="233">
        <f t="shared" si="11"/>
        <v>0</v>
      </c>
      <c r="AJ20" s="464">
        <v>10</v>
      </c>
      <c r="AK20" s="479">
        <v>27</v>
      </c>
      <c r="AL20" s="79">
        <f t="shared" si="12"/>
        <v>-17</v>
      </c>
      <c r="AM20" s="181">
        <v>17</v>
      </c>
      <c r="AN20" s="233">
        <f t="shared" si="13"/>
        <v>27</v>
      </c>
      <c r="AO20" s="464">
        <v>0</v>
      </c>
      <c r="AP20" s="479">
        <v>6</v>
      </c>
      <c r="AQ20" s="79">
        <f t="shared" si="14"/>
        <v>-6</v>
      </c>
      <c r="AR20" s="181">
        <v>6</v>
      </c>
      <c r="AS20" s="233">
        <f t="shared" si="15"/>
        <v>6</v>
      </c>
      <c r="AT20" s="464">
        <v>0</v>
      </c>
      <c r="AU20" s="479">
        <v>5</v>
      </c>
      <c r="AV20" s="79">
        <f t="shared" si="16"/>
        <v>-5</v>
      </c>
      <c r="AW20" s="43">
        <v>0</v>
      </c>
      <c r="AX20" s="233">
        <f t="shared" si="17"/>
        <v>0</v>
      </c>
      <c r="AY20" s="464">
        <v>0</v>
      </c>
      <c r="AZ20" s="479">
        <v>4</v>
      </c>
      <c r="BA20" s="79">
        <f t="shared" si="18"/>
        <v>-4</v>
      </c>
      <c r="BB20" s="181">
        <v>4</v>
      </c>
      <c r="BC20" s="233">
        <f t="shared" si="19"/>
        <v>4</v>
      </c>
      <c r="BD20" s="464">
        <v>0</v>
      </c>
      <c r="BE20" s="479">
        <v>6</v>
      </c>
      <c r="BF20" s="79">
        <f t="shared" si="20"/>
        <v>-6</v>
      </c>
      <c r="BG20" s="181">
        <v>6</v>
      </c>
      <c r="BH20" s="233">
        <f t="shared" si="21"/>
        <v>6</v>
      </c>
      <c r="BI20" s="464">
        <v>0</v>
      </c>
      <c r="BJ20" s="479">
        <v>2</v>
      </c>
      <c r="BK20" s="79">
        <f t="shared" si="22"/>
        <v>-2</v>
      </c>
      <c r="BL20" s="43">
        <v>15</v>
      </c>
      <c r="BM20" s="233">
        <f t="shared" si="23"/>
        <v>15</v>
      </c>
      <c r="BN20" s="464">
        <v>0</v>
      </c>
      <c r="BO20" s="479">
        <v>2</v>
      </c>
      <c r="BP20" s="79">
        <f t="shared" si="24"/>
        <v>-2</v>
      </c>
      <c r="BQ20" s="181">
        <v>2</v>
      </c>
      <c r="BR20" s="233">
        <f t="shared" si="25"/>
        <v>2</v>
      </c>
      <c r="BS20" s="494"/>
      <c r="BT20" s="470"/>
      <c r="BU20" s="79">
        <f t="shared" si="26"/>
        <v>0</v>
      </c>
      <c r="BV20" s="79"/>
      <c r="BW20" s="470"/>
      <c r="BX20" s="470"/>
      <c r="BY20" s="79">
        <f t="shared" si="27"/>
        <v>0</v>
      </c>
      <c r="BZ20" s="79"/>
      <c r="CA20" s="470"/>
      <c r="CB20" s="470"/>
      <c r="CC20" s="261">
        <f t="shared" si="28"/>
        <v>0</v>
      </c>
      <c r="CD20" s="81"/>
    </row>
    <row r="21" spans="1:82" ht="45.6" customHeight="1" thickBot="1" x14ac:dyDescent="0.3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41</v>
      </c>
      <c r="G21" s="272">
        <f t="shared" si="2"/>
        <v>-41</v>
      </c>
      <c r="H21" s="272">
        <f t="shared" si="3"/>
        <v>41</v>
      </c>
      <c r="I21" s="227">
        <f t="shared" si="29"/>
        <v>37</v>
      </c>
      <c r="J21" s="559">
        <f t="shared" si="30"/>
        <v>0</v>
      </c>
      <c r="K21" s="464">
        <v>0</v>
      </c>
      <c r="L21" s="479">
        <v>1</v>
      </c>
      <c r="M21" s="81">
        <f t="shared" si="33"/>
        <v>-1</v>
      </c>
      <c r="N21" s="182">
        <v>1</v>
      </c>
      <c r="O21" s="234">
        <f t="shared" si="32"/>
        <v>1</v>
      </c>
      <c r="P21" s="464">
        <v>0</v>
      </c>
      <c r="Q21" s="479">
        <v>1</v>
      </c>
      <c r="R21" s="81">
        <f t="shared" si="4"/>
        <v>-1</v>
      </c>
      <c r="S21" s="182">
        <v>1</v>
      </c>
      <c r="T21" s="234">
        <f t="shared" si="5"/>
        <v>1</v>
      </c>
      <c r="U21" s="464">
        <v>0</v>
      </c>
      <c r="V21" s="479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79">
        <v>5</v>
      </c>
      <c r="AB21" s="81">
        <f t="shared" si="8"/>
        <v>-5</v>
      </c>
      <c r="AC21" s="182">
        <v>5</v>
      </c>
      <c r="AD21" s="234">
        <f t="shared" si="9"/>
        <v>5</v>
      </c>
      <c r="AE21" s="464">
        <v>0</v>
      </c>
      <c r="AF21" s="479">
        <v>1</v>
      </c>
      <c r="AG21" s="81">
        <f t="shared" si="10"/>
        <v>-1</v>
      </c>
      <c r="AH21" s="182">
        <v>1</v>
      </c>
      <c r="AI21" s="234">
        <f t="shared" si="11"/>
        <v>1</v>
      </c>
      <c r="AJ21" s="464">
        <v>0</v>
      </c>
      <c r="AK21" s="479">
        <v>7</v>
      </c>
      <c r="AL21" s="81">
        <f t="shared" si="12"/>
        <v>-7</v>
      </c>
      <c r="AM21" s="182">
        <v>7</v>
      </c>
      <c r="AN21" s="234">
        <f t="shared" si="13"/>
        <v>7</v>
      </c>
      <c r="AO21" s="464">
        <v>0</v>
      </c>
      <c r="AP21" s="479">
        <v>4</v>
      </c>
      <c r="AQ21" s="81">
        <f t="shared" si="14"/>
        <v>-4</v>
      </c>
      <c r="AR21" s="182">
        <v>4</v>
      </c>
      <c r="AS21" s="234">
        <f t="shared" si="15"/>
        <v>4</v>
      </c>
      <c r="AT21" s="464">
        <v>0</v>
      </c>
      <c r="AU21" s="479">
        <v>8</v>
      </c>
      <c r="AV21" s="81">
        <f t="shared" si="16"/>
        <v>-8</v>
      </c>
      <c r="AW21" s="182">
        <v>8</v>
      </c>
      <c r="AX21" s="234">
        <f t="shared" si="17"/>
        <v>8</v>
      </c>
      <c r="AY21" s="464">
        <v>0</v>
      </c>
      <c r="AZ21" s="479">
        <v>4</v>
      </c>
      <c r="BA21" s="81">
        <f t="shared" si="18"/>
        <v>-4</v>
      </c>
      <c r="BB21" s="182">
        <v>4</v>
      </c>
      <c r="BC21" s="234">
        <f t="shared" si="19"/>
        <v>4</v>
      </c>
      <c r="BD21" s="464">
        <v>0</v>
      </c>
      <c r="BE21" s="479">
        <v>4</v>
      </c>
      <c r="BF21" s="81">
        <f t="shared" si="20"/>
        <v>-4</v>
      </c>
      <c r="BG21" s="182">
        <v>4</v>
      </c>
      <c r="BH21" s="234">
        <f t="shared" si="21"/>
        <v>4</v>
      </c>
      <c r="BI21" s="464">
        <v>0</v>
      </c>
      <c r="BJ21" s="479">
        <v>2</v>
      </c>
      <c r="BK21" s="81">
        <f t="shared" si="22"/>
        <v>-2</v>
      </c>
      <c r="BL21" s="182">
        <v>2</v>
      </c>
      <c r="BM21" s="234">
        <f t="shared" si="23"/>
        <v>2</v>
      </c>
      <c r="BN21" s="464">
        <v>0</v>
      </c>
      <c r="BO21" s="479">
        <v>2</v>
      </c>
      <c r="BP21" s="81">
        <f t="shared" si="24"/>
        <v>-2</v>
      </c>
      <c r="BQ21" s="182">
        <v>2</v>
      </c>
      <c r="BR21" s="234">
        <f t="shared" si="25"/>
        <v>2</v>
      </c>
      <c r="BS21" s="494"/>
      <c r="BT21" s="470"/>
      <c r="BU21" s="81">
        <f t="shared" si="26"/>
        <v>0</v>
      </c>
      <c r="BV21" s="81"/>
      <c r="BW21" s="470"/>
      <c r="BX21" s="470"/>
      <c r="BY21" s="81">
        <f t="shared" si="27"/>
        <v>0</v>
      </c>
      <c r="BZ21" s="81"/>
      <c r="CA21" s="470"/>
      <c r="CB21" s="470"/>
      <c r="CC21" s="95">
        <f t="shared" si="28"/>
        <v>0</v>
      </c>
      <c r="CD21" s="81"/>
    </row>
    <row r="22" spans="1:82" ht="62.4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258</v>
      </c>
      <c r="F22" s="315">
        <f t="shared" si="1"/>
        <v>348</v>
      </c>
      <c r="G22" s="272">
        <f t="shared" si="2"/>
        <v>-90</v>
      </c>
      <c r="H22" s="272">
        <f t="shared" si="3"/>
        <v>90</v>
      </c>
      <c r="I22" s="227">
        <f t="shared" si="29"/>
        <v>348</v>
      </c>
      <c r="J22" s="559">
        <f t="shared" si="30"/>
        <v>0</v>
      </c>
      <c r="K22" s="351">
        <v>0</v>
      </c>
      <c r="L22" s="221">
        <v>7</v>
      </c>
      <c r="M22" s="81">
        <f t="shared" si="33"/>
        <v>-7</v>
      </c>
      <c r="N22" s="50">
        <v>0</v>
      </c>
      <c r="O22" s="234">
        <f t="shared" si="32"/>
        <v>0</v>
      </c>
      <c r="P22" s="349">
        <v>0</v>
      </c>
      <c r="Q22" s="114">
        <v>15</v>
      </c>
      <c r="R22" s="81">
        <f t="shared" si="4"/>
        <v>-15</v>
      </c>
      <c r="S22" s="50">
        <v>0</v>
      </c>
      <c r="T22" s="234">
        <f t="shared" si="5"/>
        <v>0</v>
      </c>
      <c r="U22" s="349">
        <v>0</v>
      </c>
      <c r="V22" s="114">
        <v>20</v>
      </c>
      <c r="W22" s="81">
        <f t="shared" si="6"/>
        <v>-20</v>
      </c>
      <c r="X22" s="50">
        <v>20</v>
      </c>
      <c r="Y22" s="234">
        <f t="shared" si="7"/>
        <v>20</v>
      </c>
      <c r="Z22" s="349">
        <v>40</v>
      </c>
      <c r="AA22" s="114">
        <v>40</v>
      </c>
      <c r="AB22" s="81">
        <f t="shared" si="8"/>
        <v>0</v>
      </c>
      <c r="AC22" s="50">
        <v>0</v>
      </c>
      <c r="AD22" s="234">
        <f t="shared" si="9"/>
        <v>40</v>
      </c>
      <c r="AE22" s="349">
        <v>0</v>
      </c>
      <c r="AF22" s="114">
        <v>10</v>
      </c>
      <c r="AG22" s="81">
        <f t="shared" si="10"/>
        <v>-10</v>
      </c>
      <c r="AH22" s="50">
        <v>15</v>
      </c>
      <c r="AI22" s="234">
        <f t="shared" si="11"/>
        <v>15</v>
      </c>
      <c r="AJ22" s="349">
        <v>218</v>
      </c>
      <c r="AK22" s="114">
        <v>123</v>
      </c>
      <c r="AL22" s="81">
        <f t="shared" si="12"/>
        <v>95</v>
      </c>
      <c r="AM22" s="50">
        <v>0</v>
      </c>
      <c r="AN22" s="234">
        <f t="shared" si="13"/>
        <v>218</v>
      </c>
      <c r="AO22" s="349">
        <v>0</v>
      </c>
      <c r="AP22" s="114">
        <v>30</v>
      </c>
      <c r="AQ22" s="81">
        <f t="shared" si="14"/>
        <v>-30</v>
      </c>
      <c r="AR22" s="50">
        <v>0</v>
      </c>
      <c r="AS22" s="234">
        <f t="shared" si="15"/>
        <v>0</v>
      </c>
      <c r="AT22" s="349">
        <v>0</v>
      </c>
      <c r="AU22" s="114">
        <v>49</v>
      </c>
      <c r="AV22" s="81">
        <f t="shared" si="16"/>
        <v>-49</v>
      </c>
      <c r="AW22" s="182">
        <v>40</v>
      </c>
      <c r="AX22" s="234">
        <f t="shared" si="17"/>
        <v>40</v>
      </c>
      <c r="AY22" s="349">
        <v>0</v>
      </c>
      <c r="AZ22" s="114">
        <v>14</v>
      </c>
      <c r="BA22" s="81">
        <f t="shared" si="18"/>
        <v>-14</v>
      </c>
      <c r="BB22" s="50">
        <v>0</v>
      </c>
      <c r="BC22" s="234">
        <f t="shared" si="19"/>
        <v>0</v>
      </c>
      <c r="BD22" s="349">
        <v>0</v>
      </c>
      <c r="BE22" s="114">
        <v>25</v>
      </c>
      <c r="BF22" s="81">
        <f t="shared" si="20"/>
        <v>-25</v>
      </c>
      <c r="BG22" s="50">
        <v>0</v>
      </c>
      <c r="BH22" s="234">
        <f t="shared" si="21"/>
        <v>0</v>
      </c>
      <c r="BI22" s="349">
        <v>0</v>
      </c>
      <c r="BJ22" s="114">
        <v>8</v>
      </c>
      <c r="BK22" s="81">
        <f t="shared" si="22"/>
        <v>-8</v>
      </c>
      <c r="BL22" s="50">
        <v>15</v>
      </c>
      <c r="BM22" s="234">
        <f t="shared" si="23"/>
        <v>15</v>
      </c>
      <c r="BN22" s="349">
        <v>0</v>
      </c>
      <c r="BO22" s="114">
        <v>7</v>
      </c>
      <c r="BP22" s="81">
        <f t="shared" si="24"/>
        <v>-7</v>
      </c>
      <c r="BQ22" s="50">
        <v>0</v>
      </c>
      <c r="BR22" s="234">
        <f t="shared" si="25"/>
        <v>0</v>
      </c>
      <c r="BS22" s="336"/>
      <c r="BT22" s="475"/>
      <c r="BU22" s="81">
        <f t="shared" si="26"/>
        <v>0</v>
      </c>
      <c r="BV22" s="81"/>
      <c r="BW22" s="475"/>
      <c r="BX22" s="475"/>
      <c r="BY22" s="81">
        <f t="shared" si="27"/>
        <v>0</v>
      </c>
      <c r="BZ22" s="81"/>
      <c r="CA22" s="475"/>
      <c r="CB22" s="475"/>
      <c r="CC22" s="95">
        <f t="shared" si="28"/>
        <v>0</v>
      </c>
      <c r="CD22" s="81"/>
    </row>
    <row r="23" spans="1:82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0</v>
      </c>
      <c r="F23" s="315">
        <f t="shared" si="1"/>
        <v>17</v>
      </c>
      <c r="G23" s="272">
        <f t="shared" si="2"/>
        <v>-17</v>
      </c>
      <c r="H23" s="272">
        <f t="shared" si="3"/>
        <v>17</v>
      </c>
      <c r="I23" s="227">
        <f t="shared" si="29"/>
        <v>16</v>
      </c>
      <c r="J23" s="559">
        <f t="shared" si="30"/>
        <v>0</v>
      </c>
      <c r="K23" s="464">
        <v>0</v>
      </c>
      <c r="L23" s="479">
        <v>1</v>
      </c>
      <c r="M23" s="81">
        <f t="shared" si="33"/>
        <v>-1</v>
      </c>
      <c r="N23" s="182">
        <v>1</v>
      </c>
      <c r="O23" s="234">
        <f t="shared" si="32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2</v>
      </c>
      <c r="AB23" s="81">
        <f t="shared" si="8"/>
        <v>-2</v>
      </c>
      <c r="AC23" s="182">
        <v>2</v>
      </c>
      <c r="AD23" s="234">
        <f t="shared" si="9"/>
        <v>2</v>
      </c>
      <c r="AE23" s="464">
        <v>0</v>
      </c>
      <c r="AF23" s="479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79">
        <v>4</v>
      </c>
      <c r="AL23" s="81">
        <f t="shared" si="12"/>
        <v>-4</v>
      </c>
      <c r="AM23" s="182">
        <v>4</v>
      </c>
      <c r="AN23" s="234">
        <f t="shared" si="13"/>
        <v>4</v>
      </c>
      <c r="AO23" s="464">
        <v>0</v>
      </c>
      <c r="AP23" s="479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79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79">
        <v>1</v>
      </c>
      <c r="BA23" s="81">
        <f t="shared" si="18"/>
        <v>-1</v>
      </c>
      <c r="BB23" s="182">
        <v>1</v>
      </c>
      <c r="BC23" s="234">
        <f t="shared" si="19"/>
        <v>1</v>
      </c>
      <c r="BD23" s="464">
        <v>0</v>
      </c>
      <c r="BE23" s="479">
        <v>2</v>
      </c>
      <c r="BF23" s="81">
        <f t="shared" si="20"/>
        <v>-2</v>
      </c>
      <c r="BG23" s="182">
        <v>2</v>
      </c>
      <c r="BH23" s="234">
        <f t="shared" si="21"/>
        <v>2</v>
      </c>
      <c r="BI23" s="464">
        <v>0</v>
      </c>
      <c r="BJ23" s="479">
        <v>1</v>
      </c>
      <c r="BK23" s="81">
        <f t="shared" si="22"/>
        <v>-1</v>
      </c>
      <c r="BL23" s="182">
        <v>1</v>
      </c>
      <c r="BM23" s="234">
        <f t="shared" si="23"/>
        <v>1</v>
      </c>
      <c r="BN23" s="464">
        <v>0</v>
      </c>
      <c r="BO23" s="479">
        <v>1</v>
      </c>
      <c r="BP23" s="81">
        <f t="shared" si="24"/>
        <v>-1</v>
      </c>
      <c r="BQ23" s="182">
        <v>1</v>
      </c>
      <c r="BR23" s="234">
        <f t="shared" si="25"/>
        <v>1</v>
      </c>
      <c r="BS23" s="501"/>
      <c r="BT23" s="478"/>
      <c r="BU23" s="81">
        <f t="shared" si="26"/>
        <v>0</v>
      </c>
      <c r="BV23" s="81"/>
      <c r="BW23" s="478"/>
      <c r="BX23" s="478"/>
      <c r="BY23" s="81">
        <f t="shared" si="27"/>
        <v>0</v>
      </c>
      <c r="BZ23" s="81"/>
      <c r="CA23" s="478"/>
      <c r="CB23" s="478"/>
      <c r="CC23" s="95">
        <f t="shared" si="28"/>
        <v>0</v>
      </c>
      <c r="CD23" s="81"/>
    </row>
    <row r="24" spans="1:82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68</v>
      </c>
      <c r="G24" s="272">
        <f t="shared" si="2"/>
        <v>-68</v>
      </c>
      <c r="H24" s="272">
        <f t="shared" si="3"/>
        <v>68</v>
      </c>
      <c r="I24" s="227">
        <f t="shared" si="29"/>
        <v>64</v>
      </c>
      <c r="J24" s="559">
        <f t="shared" si="30"/>
        <v>0</v>
      </c>
      <c r="K24" s="349">
        <v>0</v>
      </c>
      <c r="L24" s="114">
        <v>3</v>
      </c>
      <c r="M24" s="81">
        <f t="shared" si="33"/>
        <v>-3</v>
      </c>
      <c r="N24" s="182">
        <v>3</v>
      </c>
      <c r="O24" s="234">
        <f t="shared" si="32"/>
        <v>3</v>
      </c>
      <c r="P24" s="349">
        <v>0</v>
      </c>
      <c r="Q24" s="114">
        <v>4</v>
      </c>
      <c r="R24" s="81">
        <f t="shared" si="4"/>
        <v>-4</v>
      </c>
      <c r="S24" s="182">
        <v>4</v>
      </c>
      <c r="T24" s="234">
        <f t="shared" si="5"/>
        <v>4</v>
      </c>
      <c r="U24" s="349">
        <v>0</v>
      </c>
      <c r="V24" s="114">
        <v>3</v>
      </c>
      <c r="W24" s="81">
        <f t="shared" si="6"/>
        <v>-3</v>
      </c>
      <c r="X24" s="182">
        <v>3</v>
      </c>
      <c r="Y24" s="234">
        <f t="shared" si="7"/>
        <v>3</v>
      </c>
      <c r="Z24" s="349">
        <v>0</v>
      </c>
      <c r="AA24" s="114">
        <v>10</v>
      </c>
      <c r="AB24" s="81">
        <f t="shared" si="8"/>
        <v>-10</v>
      </c>
      <c r="AC24" s="182">
        <v>10</v>
      </c>
      <c r="AD24" s="234">
        <f t="shared" si="9"/>
        <v>10</v>
      </c>
      <c r="AE24" s="349">
        <v>0</v>
      </c>
      <c r="AF24" s="114">
        <v>2</v>
      </c>
      <c r="AG24" s="81">
        <f t="shared" si="10"/>
        <v>-2</v>
      </c>
      <c r="AH24" s="182">
        <v>2</v>
      </c>
      <c r="AI24" s="234">
        <f t="shared" si="11"/>
        <v>2</v>
      </c>
      <c r="AJ24" s="349"/>
      <c r="AK24" s="114">
        <v>22</v>
      </c>
      <c r="AL24" s="81">
        <f t="shared" si="12"/>
        <v>-22</v>
      </c>
      <c r="AM24" s="182">
        <v>22</v>
      </c>
      <c r="AN24" s="234">
        <f t="shared" si="13"/>
        <v>22</v>
      </c>
      <c r="AO24" s="349">
        <v>0</v>
      </c>
      <c r="AP24" s="114">
        <v>6</v>
      </c>
      <c r="AQ24" s="81">
        <f t="shared" si="14"/>
        <v>-6</v>
      </c>
      <c r="AR24" s="182">
        <v>6</v>
      </c>
      <c r="AS24" s="234">
        <f t="shared" si="15"/>
        <v>6</v>
      </c>
      <c r="AT24" s="349">
        <v>0</v>
      </c>
      <c r="AU24" s="114">
        <v>5</v>
      </c>
      <c r="AV24" s="81">
        <f t="shared" si="16"/>
        <v>-5</v>
      </c>
      <c r="AW24" s="182">
        <v>5</v>
      </c>
      <c r="AX24" s="234">
        <f t="shared" si="17"/>
        <v>5</v>
      </c>
      <c r="AY24" s="349">
        <v>0</v>
      </c>
      <c r="AZ24" s="114">
        <v>4</v>
      </c>
      <c r="BA24" s="81">
        <f t="shared" si="18"/>
        <v>-4</v>
      </c>
      <c r="BB24" s="182">
        <v>4</v>
      </c>
      <c r="BC24" s="234">
        <f t="shared" si="19"/>
        <v>4</v>
      </c>
      <c r="BD24" s="349">
        <v>0</v>
      </c>
      <c r="BE24" s="114">
        <v>6</v>
      </c>
      <c r="BF24" s="81">
        <f t="shared" si="20"/>
        <v>-6</v>
      </c>
      <c r="BG24" s="182">
        <v>6</v>
      </c>
      <c r="BH24" s="234">
        <f t="shared" si="21"/>
        <v>6</v>
      </c>
      <c r="BI24" s="349">
        <v>0</v>
      </c>
      <c r="BJ24" s="114">
        <v>1</v>
      </c>
      <c r="BK24" s="81">
        <f t="shared" si="22"/>
        <v>-1</v>
      </c>
      <c r="BL24" s="182">
        <v>1</v>
      </c>
      <c r="BM24" s="234">
        <f t="shared" si="23"/>
        <v>1</v>
      </c>
      <c r="BN24" s="349">
        <v>0</v>
      </c>
      <c r="BO24" s="114">
        <v>2</v>
      </c>
      <c r="BP24" s="81">
        <f t="shared" si="24"/>
        <v>-2</v>
      </c>
      <c r="BQ24" s="182">
        <v>2</v>
      </c>
      <c r="BR24" s="234">
        <f t="shared" si="25"/>
        <v>2</v>
      </c>
      <c r="BS24" s="336"/>
      <c r="BT24" s="475"/>
      <c r="BU24" s="81">
        <f t="shared" si="26"/>
        <v>0</v>
      </c>
      <c r="BV24" s="81"/>
      <c r="BW24" s="475"/>
      <c r="BX24" s="475"/>
      <c r="BY24" s="81">
        <f t="shared" si="27"/>
        <v>0</v>
      </c>
      <c r="BZ24" s="81"/>
      <c r="CA24" s="475"/>
      <c r="CB24" s="475"/>
      <c r="CC24" s="95">
        <f t="shared" si="28"/>
        <v>0</v>
      </c>
      <c r="CD24" s="81"/>
    </row>
    <row r="25" spans="1:82" ht="120" customHeight="1" thickBot="1" x14ac:dyDescent="0.3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47</v>
      </c>
      <c r="G25" s="272">
        <f t="shared" si="2"/>
        <v>-47</v>
      </c>
      <c r="H25" s="272">
        <f t="shared" si="3"/>
        <v>47</v>
      </c>
      <c r="I25" s="227">
        <f t="shared" si="29"/>
        <v>47</v>
      </c>
      <c r="J25" s="559">
        <f t="shared" si="30"/>
        <v>0</v>
      </c>
      <c r="K25" s="464">
        <v>0</v>
      </c>
      <c r="L25" s="479">
        <v>1</v>
      </c>
      <c r="M25" s="81">
        <f t="shared" si="33"/>
        <v>-1</v>
      </c>
      <c r="N25" s="182">
        <v>1</v>
      </c>
      <c r="O25" s="234">
        <f t="shared" si="32"/>
        <v>1</v>
      </c>
      <c r="P25" s="464">
        <v>0</v>
      </c>
      <c r="Q25" s="479">
        <v>5</v>
      </c>
      <c r="R25" s="81">
        <f t="shared" si="4"/>
        <v>-5</v>
      </c>
      <c r="S25" s="182">
        <v>5</v>
      </c>
      <c r="T25" s="234">
        <f t="shared" si="5"/>
        <v>5</v>
      </c>
      <c r="U25" s="464">
        <v>0</v>
      </c>
      <c r="V25" s="479">
        <v>5</v>
      </c>
      <c r="W25" s="81">
        <f t="shared" si="6"/>
        <v>-5</v>
      </c>
      <c r="X25" s="182">
        <v>5</v>
      </c>
      <c r="Y25" s="234">
        <f t="shared" si="7"/>
        <v>5</v>
      </c>
      <c r="Z25" s="464">
        <v>0</v>
      </c>
      <c r="AA25" s="479">
        <v>4</v>
      </c>
      <c r="AB25" s="81">
        <f t="shared" si="8"/>
        <v>-4</v>
      </c>
      <c r="AC25" s="182">
        <v>4</v>
      </c>
      <c r="AD25" s="234">
        <f t="shared" si="9"/>
        <v>4</v>
      </c>
      <c r="AE25" s="464">
        <v>0</v>
      </c>
      <c r="AF25" s="479">
        <v>1</v>
      </c>
      <c r="AG25" s="81">
        <f t="shared" si="10"/>
        <v>-1</v>
      </c>
      <c r="AH25" s="182">
        <v>1</v>
      </c>
      <c r="AI25" s="234">
        <f t="shared" si="11"/>
        <v>1</v>
      </c>
      <c r="AJ25" s="464"/>
      <c r="AK25" s="479">
        <v>10</v>
      </c>
      <c r="AL25" s="81">
        <f t="shared" si="12"/>
        <v>-10</v>
      </c>
      <c r="AM25" s="50">
        <v>15</v>
      </c>
      <c r="AN25" s="234">
        <f t="shared" si="13"/>
        <v>15</v>
      </c>
      <c r="AO25" s="464">
        <v>0</v>
      </c>
      <c r="AP25" s="479">
        <v>1</v>
      </c>
      <c r="AQ25" s="81">
        <f t="shared" si="14"/>
        <v>-1</v>
      </c>
      <c r="AR25" s="182">
        <v>1</v>
      </c>
      <c r="AS25" s="234">
        <f t="shared" si="15"/>
        <v>1</v>
      </c>
      <c r="AT25" s="464">
        <v>0</v>
      </c>
      <c r="AU25" s="479">
        <v>11</v>
      </c>
      <c r="AV25" s="81">
        <f t="shared" si="16"/>
        <v>-11</v>
      </c>
      <c r="AW25" s="182">
        <v>11</v>
      </c>
      <c r="AX25" s="234">
        <f t="shared" si="17"/>
        <v>11</v>
      </c>
      <c r="AY25" s="464">
        <v>0</v>
      </c>
      <c r="AZ25" s="479">
        <v>2</v>
      </c>
      <c r="BA25" s="81">
        <f t="shared" si="18"/>
        <v>-2</v>
      </c>
      <c r="BB25" s="50">
        <v>0</v>
      </c>
      <c r="BC25" s="234">
        <f t="shared" si="19"/>
        <v>0</v>
      </c>
      <c r="BD25" s="464">
        <v>0</v>
      </c>
      <c r="BE25" s="479">
        <v>2</v>
      </c>
      <c r="BF25" s="81">
        <f t="shared" si="20"/>
        <v>-2</v>
      </c>
      <c r="BG25" s="50">
        <v>0</v>
      </c>
      <c r="BH25" s="234">
        <f t="shared" si="21"/>
        <v>0</v>
      </c>
      <c r="BI25" s="464">
        <v>0</v>
      </c>
      <c r="BJ25" s="479">
        <v>4</v>
      </c>
      <c r="BK25" s="81">
        <f t="shared" si="22"/>
        <v>-4</v>
      </c>
      <c r="BL25" s="182">
        <v>4</v>
      </c>
      <c r="BM25" s="234">
        <f t="shared" si="23"/>
        <v>4</v>
      </c>
      <c r="BN25" s="464">
        <v>0</v>
      </c>
      <c r="BO25" s="479">
        <v>1</v>
      </c>
      <c r="BP25" s="81">
        <f t="shared" si="24"/>
        <v>-1</v>
      </c>
      <c r="BQ25" s="50">
        <v>0</v>
      </c>
      <c r="BR25" s="234">
        <f t="shared" si="25"/>
        <v>0</v>
      </c>
      <c r="BS25" s="501"/>
      <c r="BT25" s="478"/>
      <c r="BU25" s="81">
        <f t="shared" si="26"/>
        <v>0</v>
      </c>
      <c r="BV25" s="81"/>
      <c r="BW25" s="478"/>
      <c r="BX25" s="478"/>
      <c r="BY25" s="81">
        <f t="shared" si="27"/>
        <v>0</v>
      </c>
      <c r="BZ25" s="81"/>
      <c r="CA25" s="478"/>
      <c r="CB25" s="478"/>
      <c r="CC25" s="95">
        <f t="shared" si="28"/>
        <v>0</v>
      </c>
      <c r="CD25" s="81"/>
    </row>
    <row r="26" spans="1:82" ht="77.45" customHeight="1" x14ac:dyDescent="0.25">
      <c r="A26" s="9">
        <v>24</v>
      </c>
      <c r="B26" s="138" t="s">
        <v>322</v>
      </c>
      <c r="C26" s="121" t="s">
        <v>52</v>
      </c>
      <c r="D26" s="122" t="s">
        <v>53</v>
      </c>
      <c r="E26" s="327">
        <f t="shared" ref="E26:E29" si="34">K26+P26+U26+Z26+AE26+AJ26+AO26+AT26+AY26+BD26+BI26+BN26+BS26+BW26+CA26</f>
        <v>90</v>
      </c>
      <c r="F26" s="315">
        <f t="shared" ref="F26:F30" si="35">L26+Q26+V26+AA26+AF26+AK26+AP26+AU26+AZ26+BE26+BJ26+BO26+BT26+BX26+CB26</f>
        <v>0</v>
      </c>
      <c r="G26" s="272">
        <f t="shared" ref="G26:G30" si="36">M26+R26+W26+AB26+AG26+AL26+AQ26+AV26+BA26+BF26+BK26+BP26+BU26+BY26+CC26</f>
        <v>90</v>
      </c>
      <c r="H26" s="272">
        <f t="shared" ref="H26:H29" si="37">N26+S26+X26+AC26+AH26+AM26+AR26+AW26+BB26+BG26+BL26+BQ26+BV26+BZ26+CD26</f>
        <v>0</v>
      </c>
      <c r="I26" s="227">
        <f t="shared" si="29"/>
        <v>90</v>
      </c>
      <c r="J26" s="559">
        <f t="shared" si="30"/>
        <v>90</v>
      </c>
      <c r="K26" s="9">
        <v>0</v>
      </c>
      <c r="L26" s="13">
        <v>0</v>
      </c>
      <c r="M26" s="79">
        <f t="shared" si="33"/>
        <v>0</v>
      </c>
      <c r="N26" s="43">
        <v>0</v>
      </c>
      <c r="O26" s="232">
        <f t="shared" si="32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15</v>
      </c>
      <c r="V26" s="11">
        <v>0</v>
      </c>
      <c r="W26" s="79">
        <f t="shared" si="6"/>
        <v>15</v>
      </c>
      <c r="X26" s="11">
        <v>0</v>
      </c>
      <c r="Y26" s="232">
        <f t="shared" si="7"/>
        <v>15</v>
      </c>
      <c r="Z26" s="9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0</v>
      </c>
      <c r="AF26" s="13">
        <v>0</v>
      </c>
      <c r="AG26" s="79">
        <f t="shared" si="10"/>
        <v>0</v>
      </c>
      <c r="AH26" s="11">
        <v>0</v>
      </c>
      <c r="AI26" s="232">
        <f t="shared" si="11"/>
        <v>0</v>
      </c>
      <c r="AJ26" s="9">
        <v>60</v>
      </c>
      <c r="AK26" s="13">
        <v>0</v>
      </c>
      <c r="AL26" s="79">
        <f t="shared" si="12"/>
        <v>60</v>
      </c>
      <c r="AM26" s="11">
        <v>0</v>
      </c>
      <c r="AN26" s="232">
        <f t="shared" si="13"/>
        <v>60</v>
      </c>
      <c r="AO26" s="9">
        <v>15</v>
      </c>
      <c r="AP26" s="13">
        <v>0</v>
      </c>
      <c r="AQ26" s="79">
        <f t="shared" si="14"/>
        <v>15</v>
      </c>
      <c r="AR26" s="11">
        <v>0</v>
      </c>
      <c r="AS26" s="232">
        <f t="shared" si="15"/>
        <v>15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18"/>
        <v>0</v>
      </c>
      <c r="BB26" s="13">
        <v>0</v>
      </c>
      <c r="BC26" s="232">
        <f t="shared" si="19"/>
        <v>0</v>
      </c>
      <c r="BD26" s="9">
        <v>0</v>
      </c>
      <c r="BE26" s="15">
        <v>0</v>
      </c>
      <c r="BF26" s="79">
        <f t="shared" si="20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22"/>
        <v>0</v>
      </c>
      <c r="BL26" s="11">
        <v>0</v>
      </c>
      <c r="BM26" s="233">
        <f t="shared" si="23"/>
        <v>0</v>
      </c>
      <c r="BN26" s="9">
        <v>0</v>
      </c>
      <c r="BO26" s="11">
        <v>0</v>
      </c>
      <c r="BP26" s="79">
        <f t="shared" si="24"/>
        <v>0</v>
      </c>
      <c r="BQ26" s="11">
        <v>0</v>
      </c>
      <c r="BR26" s="233">
        <f t="shared" si="25"/>
        <v>0</v>
      </c>
      <c r="BS26" s="13"/>
      <c r="BT26" s="79"/>
      <c r="BU26" s="79">
        <f t="shared" si="26"/>
        <v>0</v>
      </c>
      <c r="BV26" s="79"/>
      <c r="BW26" s="79"/>
      <c r="BX26" s="79"/>
      <c r="BY26" s="79">
        <f t="shared" si="27"/>
        <v>0</v>
      </c>
      <c r="BZ26" s="79"/>
      <c r="CA26" s="79"/>
      <c r="CB26" s="79"/>
      <c r="CC26" s="79">
        <f t="shared" si="28"/>
        <v>0</v>
      </c>
      <c r="CD26" s="95"/>
    </row>
    <row r="27" spans="1:82" ht="45.6" customHeight="1" thickBot="1" x14ac:dyDescent="0.3">
      <c r="A27" s="471">
        <v>25</v>
      </c>
      <c r="B27" s="25" t="s">
        <v>54</v>
      </c>
      <c r="C27" s="26">
        <v>10</v>
      </c>
      <c r="D27" s="26">
        <v>15</v>
      </c>
      <c r="E27" s="327">
        <f t="shared" si="34"/>
        <v>0</v>
      </c>
      <c r="F27" s="315">
        <f t="shared" si="35"/>
        <v>28</v>
      </c>
      <c r="G27" s="272">
        <f t="shared" si="36"/>
        <v>-28</v>
      </c>
      <c r="H27" s="272">
        <f t="shared" si="37"/>
        <v>28</v>
      </c>
      <c r="I27" s="227">
        <f t="shared" si="29"/>
        <v>28</v>
      </c>
      <c r="J27" s="559">
        <f t="shared" si="30"/>
        <v>0</v>
      </c>
      <c r="K27" s="9">
        <v>0</v>
      </c>
      <c r="L27" s="13">
        <v>1</v>
      </c>
      <c r="M27" s="79">
        <f t="shared" si="33"/>
        <v>-1</v>
      </c>
      <c r="N27" s="43">
        <v>0</v>
      </c>
      <c r="O27" s="232">
        <f t="shared" si="32"/>
        <v>0</v>
      </c>
      <c r="P27" s="9">
        <v>0</v>
      </c>
      <c r="Q27" s="15">
        <v>1</v>
      </c>
      <c r="R27" s="79">
        <f t="shared" si="4"/>
        <v>-1</v>
      </c>
      <c r="S27" s="43">
        <v>0</v>
      </c>
      <c r="T27" s="233">
        <f t="shared" si="5"/>
        <v>0</v>
      </c>
      <c r="U27" s="9">
        <v>0</v>
      </c>
      <c r="V27" s="11">
        <v>1</v>
      </c>
      <c r="W27" s="79">
        <f t="shared" si="6"/>
        <v>-1</v>
      </c>
      <c r="X27" s="43">
        <v>0</v>
      </c>
      <c r="Y27" s="232">
        <f t="shared" si="7"/>
        <v>0</v>
      </c>
      <c r="Z27" s="9">
        <v>0</v>
      </c>
      <c r="AA27" s="13">
        <v>4</v>
      </c>
      <c r="AB27" s="79">
        <f t="shared" si="8"/>
        <v>-4</v>
      </c>
      <c r="AC27" s="43">
        <v>0</v>
      </c>
      <c r="AD27" s="232">
        <f t="shared" si="9"/>
        <v>0</v>
      </c>
      <c r="AE27" s="9">
        <v>0</v>
      </c>
      <c r="AF27" s="13">
        <v>1</v>
      </c>
      <c r="AG27" s="79">
        <f t="shared" si="10"/>
        <v>-1</v>
      </c>
      <c r="AH27" s="43">
        <v>0</v>
      </c>
      <c r="AI27" s="232">
        <f t="shared" si="11"/>
        <v>0</v>
      </c>
      <c r="AJ27" s="9">
        <v>0</v>
      </c>
      <c r="AK27" s="13">
        <v>9</v>
      </c>
      <c r="AL27" s="79">
        <f t="shared" si="12"/>
        <v>-9</v>
      </c>
      <c r="AM27" s="11">
        <v>25</v>
      </c>
      <c r="AN27" s="232">
        <f t="shared" si="13"/>
        <v>25</v>
      </c>
      <c r="AO27" s="9">
        <v>0</v>
      </c>
      <c r="AP27" s="13">
        <v>2</v>
      </c>
      <c r="AQ27" s="79">
        <f t="shared" si="14"/>
        <v>-2</v>
      </c>
      <c r="AR27" s="43">
        <v>0</v>
      </c>
      <c r="AS27" s="232">
        <f t="shared" si="15"/>
        <v>0</v>
      </c>
      <c r="AT27" s="9">
        <v>0</v>
      </c>
      <c r="AU27" s="13">
        <v>2</v>
      </c>
      <c r="AV27" s="79">
        <f t="shared" si="16"/>
        <v>-2</v>
      </c>
      <c r="AW27" s="43">
        <v>0</v>
      </c>
      <c r="AX27" s="232">
        <f t="shared" si="17"/>
        <v>0</v>
      </c>
      <c r="AY27" s="9">
        <v>0</v>
      </c>
      <c r="AZ27" s="13">
        <v>2</v>
      </c>
      <c r="BA27" s="79">
        <f t="shared" si="18"/>
        <v>-2</v>
      </c>
      <c r="BB27" s="42">
        <v>0</v>
      </c>
      <c r="BC27" s="232">
        <f t="shared" si="19"/>
        <v>0</v>
      </c>
      <c r="BD27" s="9">
        <v>0</v>
      </c>
      <c r="BE27" s="15">
        <v>3</v>
      </c>
      <c r="BF27" s="79">
        <f t="shared" si="20"/>
        <v>-3</v>
      </c>
      <c r="BG27" s="181">
        <v>3</v>
      </c>
      <c r="BH27" s="233">
        <f t="shared" si="21"/>
        <v>3</v>
      </c>
      <c r="BI27" s="9">
        <v>0</v>
      </c>
      <c r="BJ27" s="11">
        <v>1</v>
      </c>
      <c r="BK27" s="79">
        <f t="shared" si="22"/>
        <v>-1</v>
      </c>
      <c r="BL27" s="43">
        <v>0</v>
      </c>
      <c r="BM27" s="233">
        <f t="shared" si="23"/>
        <v>0</v>
      </c>
      <c r="BN27" s="9">
        <v>0</v>
      </c>
      <c r="BO27" s="11">
        <v>1</v>
      </c>
      <c r="BP27" s="79">
        <f t="shared" si="24"/>
        <v>-1</v>
      </c>
      <c r="BQ27" s="43">
        <v>0</v>
      </c>
      <c r="BR27" s="233">
        <f t="shared" si="25"/>
        <v>0</v>
      </c>
      <c r="BS27" s="13"/>
      <c r="BT27" s="79"/>
      <c r="BU27" s="79">
        <f t="shared" si="26"/>
        <v>0</v>
      </c>
      <c r="BV27" s="79"/>
      <c r="BW27" s="79"/>
      <c r="BX27" s="79"/>
      <c r="BY27" s="79">
        <f t="shared" si="27"/>
        <v>0</v>
      </c>
      <c r="BZ27" s="79"/>
      <c r="CA27" s="79"/>
      <c r="CB27" s="79"/>
      <c r="CC27" s="79">
        <f t="shared" si="28"/>
        <v>0</v>
      </c>
      <c r="CD27" s="95"/>
    </row>
    <row r="28" spans="1:82" ht="65.45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34"/>
        <v>6</v>
      </c>
      <c r="F28" s="315">
        <f t="shared" si="35"/>
        <v>0</v>
      </c>
      <c r="G28" s="272">
        <f t="shared" si="36"/>
        <v>6</v>
      </c>
      <c r="H28" s="272">
        <f t="shared" si="37"/>
        <v>0</v>
      </c>
      <c r="I28" s="227">
        <f t="shared" si="29"/>
        <v>6</v>
      </c>
      <c r="J28" s="559">
        <f t="shared" si="30"/>
        <v>6</v>
      </c>
      <c r="K28" s="9">
        <v>0</v>
      </c>
      <c r="L28" s="13">
        <v>0</v>
      </c>
      <c r="M28" s="79">
        <f t="shared" si="33"/>
        <v>0</v>
      </c>
      <c r="N28" s="43">
        <v>0</v>
      </c>
      <c r="O28" s="232">
        <f t="shared" si="32"/>
        <v>0</v>
      </c>
      <c r="P28" s="9">
        <v>0</v>
      </c>
      <c r="Q28" s="15">
        <v>0</v>
      </c>
      <c r="R28" s="79">
        <f t="shared" si="4"/>
        <v>0</v>
      </c>
      <c r="S28" s="11">
        <v>0</v>
      </c>
      <c r="T28" s="233">
        <f t="shared" si="5"/>
        <v>0</v>
      </c>
      <c r="U28" s="9">
        <v>0</v>
      </c>
      <c r="V28" s="11">
        <v>0</v>
      </c>
      <c r="W28" s="79">
        <f t="shared" si="6"/>
        <v>0</v>
      </c>
      <c r="X28" s="11">
        <v>0</v>
      </c>
      <c r="Y28" s="232">
        <f t="shared" si="7"/>
        <v>0</v>
      </c>
      <c r="Z28" s="9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>
        <v>0</v>
      </c>
      <c r="AF28" s="13">
        <v>0</v>
      </c>
      <c r="AG28" s="79">
        <f t="shared" si="10"/>
        <v>0</v>
      </c>
      <c r="AH28" s="11">
        <v>0</v>
      </c>
      <c r="AI28" s="232">
        <f t="shared" si="11"/>
        <v>0</v>
      </c>
      <c r="AJ28" s="9">
        <v>6</v>
      </c>
      <c r="AK28" s="13">
        <v>0</v>
      </c>
      <c r="AL28" s="79">
        <f t="shared" si="12"/>
        <v>6</v>
      </c>
      <c r="AM28" s="11">
        <v>0</v>
      </c>
      <c r="AN28" s="232">
        <f t="shared" si="13"/>
        <v>6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18"/>
        <v>0</v>
      </c>
      <c r="BB28" s="13">
        <v>0</v>
      </c>
      <c r="BC28" s="232">
        <f t="shared" si="19"/>
        <v>0</v>
      </c>
      <c r="BD28" s="9">
        <v>0</v>
      </c>
      <c r="BE28" s="15">
        <v>0</v>
      </c>
      <c r="BF28" s="79">
        <f t="shared" si="20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22"/>
        <v>0</v>
      </c>
      <c r="BL28" s="11">
        <v>0</v>
      </c>
      <c r="BM28" s="233">
        <f t="shared" si="23"/>
        <v>0</v>
      </c>
      <c r="BN28" s="9">
        <v>0</v>
      </c>
      <c r="BO28" s="11">
        <v>0</v>
      </c>
      <c r="BP28" s="79">
        <f t="shared" si="24"/>
        <v>0</v>
      </c>
      <c r="BQ28" s="11">
        <v>0</v>
      </c>
      <c r="BR28" s="233">
        <f t="shared" si="25"/>
        <v>0</v>
      </c>
      <c r="BS28" s="13"/>
      <c r="BT28" s="79"/>
      <c r="BU28" s="79">
        <f t="shared" si="26"/>
        <v>0</v>
      </c>
      <c r="BV28" s="79"/>
      <c r="BW28" s="79"/>
      <c r="BX28" s="79"/>
      <c r="BY28" s="79">
        <f t="shared" si="27"/>
        <v>0</v>
      </c>
      <c r="BZ28" s="79"/>
      <c r="CA28" s="79"/>
      <c r="CB28" s="79"/>
      <c r="CC28" s="79">
        <f t="shared" si="28"/>
        <v>0</v>
      </c>
      <c r="CD28" s="95"/>
    </row>
    <row r="29" spans="1:82" ht="79.150000000000006" customHeight="1" thickBot="1" x14ac:dyDescent="0.3">
      <c r="A29" s="471">
        <v>27</v>
      </c>
      <c r="B29" s="25" t="s">
        <v>55</v>
      </c>
      <c r="C29" s="26">
        <v>6</v>
      </c>
      <c r="D29" s="26">
        <v>10</v>
      </c>
      <c r="E29" s="327">
        <f t="shared" si="34"/>
        <v>16</v>
      </c>
      <c r="F29" s="315">
        <f t="shared" si="35"/>
        <v>24</v>
      </c>
      <c r="G29" s="272">
        <f t="shared" si="36"/>
        <v>-8</v>
      </c>
      <c r="H29" s="272">
        <f t="shared" si="37"/>
        <v>8</v>
      </c>
      <c r="I29" s="227">
        <f t="shared" si="29"/>
        <v>24</v>
      </c>
      <c r="J29" s="559">
        <f t="shared" si="30"/>
        <v>0</v>
      </c>
      <c r="K29" s="344">
        <v>0</v>
      </c>
      <c r="L29" s="70">
        <v>1</v>
      </c>
      <c r="M29" s="79">
        <f t="shared" si="33"/>
        <v>-1</v>
      </c>
      <c r="N29" s="181">
        <v>1</v>
      </c>
      <c r="O29" s="233">
        <f t="shared" si="32"/>
        <v>1</v>
      </c>
      <c r="P29" s="344">
        <v>0</v>
      </c>
      <c r="Q29" s="70">
        <v>1</v>
      </c>
      <c r="R29" s="79">
        <f t="shared" si="4"/>
        <v>-1</v>
      </c>
      <c r="S29" s="181">
        <v>1</v>
      </c>
      <c r="T29" s="233">
        <f t="shared" si="5"/>
        <v>1</v>
      </c>
      <c r="U29" s="344">
        <v>0</v>
      </c>
      <c r="V29" s="70">
        <v>1</v>
      </c>
      <c r="W29" s="79">
        <f t="shared" si="6"/>
        <v>-1</v>
      </c>
      <c r="X29" s="181">
        <v>1</v>
      </c>
      <c r="Y29" s="233">
        <f t="shared" si="7"/>
        <v>1</v>
      </c>
      <c r="Z29" s="344">
        <v>0</v>
      </c>
      <c r="AA29" s="70">
        <v>3</v>
      </c>
      <c r="AB29" s="79">
        <f t="shared" si="8"/>
        <v>-3</v>
      </c>
      <c r="AC29" s="181">
        <v>3</v>
      </c>
      <c r="AD29" s="233">
        <f t="shared" si="9"/>
        <v>3</v>
      </c>
      <c r="AE29" s="344">
        <v>0</v>
      </c>
      <c r="AF29" s="70">
        <v>1</v>
      </c>
      <c r="AG29" s="79">
        <f t="shared" si="10"/>
        <v>-1</v>
      </c>
      <c r="AH29" s="43">
        <v>0</v>
      </c>
      <c r="AI29" s="233">
        <f t="shared" si="11"/>
        <v>0</v>
      </c>
      <c r="AJ29" s="344">
        <v>4</v>
      </c>
      <c r="AK29" s="70">
        <v>7</v>
      </c>
      <c r="AL29" s="79">
        <f t="shared" si="12"/>
        <v>-3</v>
      </c>
      <c r="AM29" s="43">
        <v>0</v>
      </c>
      <c r="AN29" s="233">
        <f t="shared" si="13"/>
        <v>4</v>
      </c>
      <c r="AO29" s="344">
        <v>0</v>
      </c>
      <c r="AP29" s="70">
        <v>2</v>
      </c>
      <c r="AQ29" s="79">
        <f t="shared" si="14"/>
        <v>-2</v>
      </c>
      <c r="AR29" s="181">
        <v>2</v>
      </c>
      <c r="AS29" s="233">
        <f t="shared" si="15"/>
        <v>2</v>
      </c>
      <c r="AT29" s="344">
        <v>12</v>
      </c>
      <c r="AU29" s="70">
        <v>2</v>
      </c>
      <c r="AV29" s="79">
        <f t="shared" si="16"/>
        <v>10</v>
      </c>
      <c r="AW29" s="43">
        <v>0</v>
      </c>
      <c r="AX29" s="233">
        <f t="shared" si="17"/>
        <v>12</v>
      </c>
      <c r="AY29" s="344">
        <v>0</v>
      </c>
      <c r="AZ29" s="70">
        <v>2</v>
      </c>
      <c r="BA29" s="79">
        <f t="shared" si="18"/>
        <v>-2</v>
      </c>
      <c r="BB29" s="43">
        <v>0</v>
      </c>
      <c r="BC29" s="233">
        <f t="shared" si="19"/>
        <v>0</v>
      </c>
      <c r="BD29" s="344">
        <v>0</v>
      </c>
      <c r="BE29" s="70">
        <v>2</v>
      </c>
      <c r="BF29" s="79">
        <f t="shared" si="20"/>
        <v>-2</v>
      </c>
      <c r="BG29" s="43">
        <v>0</v>
      </c>
      <c r="BH29" s="233">
        <f t="shared" si="21"/>
        <v>0</v>
      </c>
      <c r="BI29" s="354">
        <v>0</v>
      </c>
      <c r="BJ29" s="99">
        <v>1</v>
      </c>
      <c r="BK29" s="79">
        <f t="shared" si="22"/>
        <v>-1</v>
      </c>
      <c r="BL29" s="43">
        <v>0</v>
      </c>
      <c r="BM29" s="233">
        <f t="shared" si="23"/>
        <v>0</v>
      </c>
      <c r="BN29" s="354">
        <v>0</v>
      </c>
      <c r="BO29" s="99">
        <v>1</v>
      </c>
      <c r="BP29" s="79">
        <f t="shared" si="24"/>
        <v>-1</v>
      </c>
      <c r="BQ29" s="43">
        <v>0</v>
      </c>
      <c r="BR29" s="233">
        <f t="shared" si="25"/>
        <v>0</v>
      </c>
      <c r="BS29" s="507"/>
      <c r="BT29" s="84"/>
      <c r="BU29" s="79">
        <f t="shared" si="26"/>
        <v>0</v>
      </c>
      <c r="BV29" s="79"/>
      <c r="BW29" s="84"/>
      <c r="BX29" s="84"/>
      <c r="BY29" s="79">
        <f t="shared" si="27"/>
        <v>0</v>
      </c>
      <c r="BZ29" s="79"/>
      <c r="CA29" s="84"/>
      <c r="CB29" s="84"/>
      <c r="CC29" s="79">
        <f t="shared" si="28"/>
        <v>0</v>
      </c>
      <c r="CD29" s="95"/>
    </row>
    <row r="30" spans="1:82" ht="87" customHeight="1" thickBot="1" x14ac:dyDescent="0.3">
      <c r="A30" s="9">
        <v>28</v>
      </c>
      <c r="B30" s="25" t="s">
        <v>56</v>
      </c>
      <c r="C30" s="26">
        <v>6</v>
      </c>
      <c r="D30" s="26">
        <v>10</v>
      </c>
      <c r="E30" s="327">
        <f>K30+P30+U30+Z30+AE30+AJ30+AO30+AT30+AY30+BD30+BI30+BN30+BS30+BW30+CA30</f>
        <v>0</v>
      </c>
      <c r="F30" s="315">
        <f t="shared" si="35"/>
        <v>29</v>
      </c>
      <c r="G30" s="272">
        <f t="shared" si="36"/>
        <v>-29</v>
      </c>
      <c r="H30" s="272">
        <f>N30+S30+X30+AC30+AH30+AM30+AR30+AW30+BB30+BG30+BL30+BQ30+BV30+BZ30+CD30</f>
        <v>29</v>
      </c>
      <c r="I30" s="227">
        <f t="shared" si="29"/>
        <v>27</v>
      </c>
      <c r="J30" s="563">
        <f t="shared" si="30"/>
        <v>0</v>
      </c>
      <c r="K30" s="169">
        <v>0</v>
      </c>
      <c r="L30" s="170">
        <v>1</v>
      </c>
      <c r="M30" s="256">
        <f t="shared" si="33"/>
        <v>-1</v>
      </c>
      <c r="N30" s="248">
        <v>0</v>
      </c>
      <c r="O30" s="236">
        <f t="shared" si="32"/>
        <v>0</v>
      </c>
      <c r="P30" s="169">
        <v>0</v>
      </c>
      <c r="Q30" s="170">
        <v>1</v>
      </c>
      <c r="R30" s="256">
        <f t="shared" si="4"/>
        <v>-1</v>
      </c>
      <c r="S30" s="248">
        <v>0</v>
      </c>
      <c r="T30" s="236">
        <f t="shared" si="5"/>
        <v>0</v>
      </c>
      <c r="U30" s="169">
        <v>0</v>
      </c>
      <c r="V30" s="170">
        <v>1</v>
      </c>
      <c r="W30" s="256">
        <f t="shared" si="6"/>
        <v>-1</v>
      </c>
      <c r="X30" s="235">
        <v>1</v>
      </c>
      <c r="Y30" s="236">
        <f t="shared" si="7"/>
        <v>1</v>
      </c>
      <c r="Z30" s="169">
        <v>0</v>
      </c>
      <c r="AA30" s="170">
        <v>4</v>
      </c>
      <c r="AB30" s="256">
        <f t="shared" si="8"/>
        <v>-4</v>
      </c>
      <c r="AC30" s="235">
        <v>7</v>
      </c>
      <c r="AD30" s="236">
        <f t="shared" si="9"/>
        <v>7</v>
      </c>
      <c r="AE30" s="169">
        <v>0</v>
      </c>
      <c r="AF30" s="170">
        <v>1</v>
      </c>
      <c r="AG30" s="256">
        <f t="shared" si="10"/>
        <v>-1</v>
      </c>
      <c r="AH30" s="248">
        <v>0</v>
      </c>
      <c r="AI30" s="236">
        <f t="shared" si="11"/>
        <v>0</v>
      </c>
      <c r="AJ30" s="169">
        <v>0</v>
      </c>
      <c r="AK30" s="170">
        <v>10</v>
      </c>
      <c r="AL30" s="256">
        <f t="shared" si="12"/>
        <v>-10</v>
      </c>
      <c r="AM30" s="248">
        <v>10</v>
      </c>
      <c r="AN30" s="236">
        <f t="shared" si="13"/>
        <v>10</v>
      </c>
      <c r="AO30" s="169">
        <v>0</v>
      </c>
      <c r="AP30" s="170">
        <v>2</v>
      </c>
      <c r="AQ30" s="256">
        <f t="shared" si="14"/>
        <v>-2</v>
      </c>
      <c r="AR30" s="235">
        <v>2</v>
      </c>
      <c r="AS30" s="236">
        <f t="shared" si="15"/>
        <v>2</v>
      </c>
      <c r="AT30" s="169">
        <v>0</v>
      </c>
      <c r="AU30" s="170">
        <v>2</v>
      </c>
      <c r="AV30" s="256">
        <f t="shared" si="16"/>
        <v>-2</v>
      </c>
      <c r="AW30" s="235">
        <v>2</v>
      </c>
      <c r="AX30" s="236">
        <f t="shared" si="17"/>
        <v>2</v>
      </c>
      <c r="AY30" s="169">
        <v>0</v>
      </c>
      <c r="AZ30" s="170">
        <v>2</v>
      </c>
      <c r="BA30" s="256">
        <f t="shared" si="18"/>
        <v>-2</v>
      </c>
      <c r="BB30" s="235">
        <v>2</v>
      </c>
      <c r="BC30" s="236">
        <f t="shared" si="19"/>
        <v>2</v>
      </c>
      <c r="BD30" s="169">
        <v>0</v>
      </c>
      <c r="BE30" s="170">
        <v>3</v>
      </c>
      <c r="BF30" s="256">
        <f t="shared" si="20"/>
        <v>-3</v>
      </c>
      <c r="BG30" s="235">
        <v>3</v>
      </c>
      <c r="BH30" s="236">
        <f t="shared" si="21"/>
        <v>3</v>
      </c>
      <c r="BI30" s="169">
        <v>0</v>
      </c>
      <c r="BJ30" s="170">
        <v>1</v>
      </c>
      <c r="BK30" s="256">
        <f t="shared" si="22"/>
        <v>-1</v>
      </c>
      <c r="BL30" s="235">
        <v>1</v>
      </c>
      <c r="BM30" s="236">
        <f t="shared" si="23"/>
        <v>1</v>
      </c>
      <c r="BN30" s="169">
        <v>0</v>
      </c>
      <c r="BO30" s="170">
        <v>1</v>
      </c>
      <c r="BP30" s="256">
        <f t="shared" si="24"/>
        <v>-1</v>
      </c>
      <c r="BQ30" s="235">
        <v>1</v>
      </c>
      <c r="BR30" s="236">
        <f t="shared" si="25"/>
        <v>1</v>
      </c>
      <c r="BS30" s="283"/>
      <c r="BT30" s="451"/>
      <c r="BU30" s="79">
        <f t="shared" si="26"/>
        <v>0</v>
      </c>
      <c r="BV30" s="79"/>
      <c r="BW30" s="451"/>
      <c r="BX30" s="451"/>
      <c r="BY30" s="79">
        <f t="shared" si="27"/>
        <v>0</v>
      </c>
      <c r="BZ30" s="79"/>
      <c r="CA30" s="451"/>
      <c r="CB30" s="451"/>
      <c r="CC30" s="79">
        <f t="shared" si="28"/>
        <v>0</v>
      </c>
      <c r="CD30" s="95"/>
    </row>
  </sheetData>
  <sheetProtection password="C611" sheet="1" objects="1" scenarios="1" selectLockedCells="1" selectUnlockedCells="1"/>
  <customSheetViews>
    <customSheetView guid="{F2E46030-49F3-46E6-9036-40A255D924CC}" scale="7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9CEE0026-06FE-43C5-B7E2-4C27C1B1B851}" scale="70">
      <pane xSplit="9" ySplit="2" topLeftCell="J24" activePane="bottomRight" state="frozen"/>
      <selection pane="bottomRight" activeCell="E26" sqref="E26"/>
      <pageMargins left="0.7" right="0.7" top="0.75" bottom="0.75" header="0.3" footer="0.3"/>
    </customSheetView>
  </customSheetViews>
  <mergeCells count="18">
    <mergeCell ref="A1:D1"/>
    <mergeCell ref="E1:H1"/>
    <mergeCell ref="J1:J2"/>
    <mergeCell ref="K1:O1"/>
    <mergeCell ref="P1:T1"/>
    <mergeCell ref="AT1:AX1"/>
    <mergeCell ref="U1:Y1"/>
    <mergeCell ref="BS1:BV1"/>
    <mergeCell ref="BW1:BZ1"/>
    <mergeCell ref="CA1:CD1"/>
    <mergeCell ref="AY1:BC1"/>
    <mergeCell ref="BD1:BH1"/>
    <mergeCell ref="BI1:BM1"/>
    <mergeCell ref="BN1:BR1"/>
    <mergeCell ref="Z1:AD1"/>
    <mergeCell ref="AE1:AI1"/>
    <mergeCell ref="AJ1:AN1"/>
    <mergeCell ref="AO1:AS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X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D26" sqref="D26"/>
    </sheetView>
  </sheetViews>
  <sheetFormatPr defaultRowHeight="42" customHeight="1" x14ac:dyDescent="0.25"/>
  <cols>
    <col min="1" max="1" width="4.42578125" customWidth="1"/>
    <col min="2" max="2" width="26.570312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13" width="5.7109375" customWidth="1"/>
    <col min="14" max="15" width="5.7109375" style="69" customWidth="1"/>
    <col min="16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4" width="5.28515625" customWidth="1"/>
    <col min="45" max="46" width="5.5703125" customWidth="1"/>
    <col min="47" max="50" width="5.140625" customWidth="1"/>
    <col min="51" max="52" width="5" customWidth="1"/>
    <col min="53" max="53" width="5.85546875" customWidth="1"/>
    <col min="54" max="54" width="5.28515625" customWidth="1"/>
    <col min="55" max="58" width="5.42578125" customWidth="1"/>
    <col min="59" max="60" width="5.5703125" customWidth="1"/>
    <col min="61" max="65" width="5.42578125" customWidth="1"/>
    <col min="66" max="66" width="6.7109375" customWidth="1"/>
    <col min="67" max="68" width="5.85546875" customWidth="1"/>
    <col min="69" max="70" width="5.42578125" customWidth="1"/>
    <col min="71" max="72" width="6.140625" customWidth="1"/>
    <col min="73" max="74" width="5.42578125" customWidth="1"/>
    <col min="75" max="76" width="5.85546875" customWidth="1"/>
  </cols>
  <sheetData>
    <row r="1" spans="1:76" ht="42" customHeight="1" thickBot="1" x14ac:dyDescent="0.3">
      <c r="A1" s="676" t="s">
        <v>0</v>
      </c>
      <c r="B1" s="677"/>
      <c r="C1" s="677"/>
      <c r="D1" s="678"/>
      <c r="E1" s="667" t="s">
        <v>72</v>
      </c>
      <c r="F1" s="668"/>
      <c r="G1" s="668"/>
      <c r="H1" s="668"/>
      <c r="I1" s="669"/>
      <c r="J1" s="665" t="s">
        <v>359</v>
      </c>
      <c r="K1" s="654" t="s">
        <v>73</v>
      </c>
      <c r="L1" s="655"/>
      <c r="M1" s="655"/>
      <c r="N1" s="655"/>
      <c r="O1" s="656"/>
      <c r="P1" s="654" t="s">
        <v>74</v>
      </c>
      <c r="Q1" s="655"/>
      <c r="R1" s="655"/>
      <c r="S1" s="655"/>
      <c r="T1" s="656"/>
      <c r="U1" s="673" t="s">
        <v>75</v>
      </c>
      <c r="V1" s="674"/>
      <c r="W1" s="674"/>
      <c r="X1" s="674"/>
      <c r="Y1" s="675"/>
      <c r="Z1" s="683" t="s">
        <v>76</v>
      </c>
      <c r="AA1" s="684"/>
      <c r="AB1" s="684"/>
      <c r="AC1" s="684"/>
      <c r="AD1" s="685"/>
      <c r="AE1" s="673" t="s">
        <v>77</v>
      </c>
      <c r="AF1" s="674"/>
      <c r="AG1" s="674"/>
      <c r="AH1" s="674"/>
      <c r="AI1" s="675"/>
      <c r="AJ1" s="673" t="s">
        <v>78</v>
      </c>
      <c r="AK1" s="674"/>
      <c r="AL1" s="674"/>
      <c r="AM1" s="674"/>
      <c r="AN1" s="675"/>
      <c r="AO1" s="654" t="s">
        <v>79</v>
      </c>
      <c r="AP1" s="655"/>
      <c r="AQ1" s="655"/>
      <c r="AR1" s="656"/>
      <c r="AS1" s="654" t="s">
        <v>80</v>
      </c>
      <c r="AT1" s="655"/>
      <c r="AU1" s="655"/>
      <c r="AV1" s="656"/>
      <c r="AW1" s="654" t="s">
        <v>81</v>
      </c>
      <c r="AX1" s="655"/>
      <c r="AY1" s="655"/>
      <c r="AZ1" s="656"/>
      <c r="BA1" s="673" t="s">
        <v>82</v>
      </c>
      <c r="BB1" s="674"/>
      <c r="BC1" s="674"/>
      <c r="BD1" s="675"/>
      <c r="BE1" s="654" t="s">
        <v>83</v>
      </c>
      <c r="BF1" s="655"/>
      <c r="BG1" s="655"/>
      <c r="BH1" s="656"/>
      <c r="BI1" s="673" t="s">
        <v>70</v>
      </c>
      <c r="BJ1" s="674"/>
      <c r="BK1" s="674"/>
      <c r="BL1" s="675"/>
      <c r="BM1" s="673" t="s">
        <v>71</v>
      </c>
      <c r="BN1" s="674"/>
      <c r="BO1" s="674"/>
      <c r="BP1" s="675"/>
      <c r="BQ1" s="654" t="s">
        <v>15</v>
      </c>
      <c r="BR1" s="655"/>
      <c r="BS1" s="655"/>
      <c r="BT1" s="656"/>
      <c r="BU1" s="654" t="s">
        <v>16</v>
      </c>
      <c r="BV1" s="655"/>
      <c r="BW1" s="655"/>
      <c r="BX1" s="656"/>
    </row>
    <row r="2" spans="1:76" ht="42" customHeight="1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666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7" t="s">
        <v>21</v>
      </c>
      <c r="AK2" s="4" t="s">
        <v>22</v>
      </c>
      <c r="AL2" s="5" t="s">
        <v>23</v>
      </c>
      <c r="AM2" s="4" t="s">
        <v>24</v>
      </c>
      <c r="AN2" s="4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21</v>
      </c>
      <c r="AT2" s="4" t="s">
        <v>22</v>
      </c>
      <c r="AU2" s="5" t="s">
        <v>23</v>
      </c>
      <c r="AV2" s="4" t="s">
        <v>24</v>
      </c>
      <c r="AW2" s="4" t="s">
        <v>21</v>
      </c>
      <c r="AX2" s="4" t="s">
        <v>22</v>
      </c>
      <c r="AY2" s="5" t="s">
        <v>23</v>
      </c>
      <c r="AZ2" s="4" t="s">
        <v>24</v>
      </c>
      <c r="BA2" s="4" t="s">
        <v>21</v>
      </c>
      <c r="BB2" s="4" t="s">
        <v>22</v>
      </c>
      <c r="BC2" s="1" t="s">
        <v>23</v>
      </c>
      <c r="BD2" s="7" t="s">
        <v>24</v>
      </c>
      <c r="BE2" s="2" t="s">
        <v>21</v>
      </c>
      <c r="BF2" s="5" t="s">
        <v>22</v>
      </c>
      <c r="BG2" s="4" t="s">
        <v>23</v>
      </c>
      <c r="BH2" s="4" t="s">
        <v>24</v>
      </c>
      <c r="BI2" s="5" t="s">
        <v>21</v>
      </c>
      <c r="BJ2" s="5" t="s">
        <v>22</v>
      </c>
      <c r="BK2" s="8" t="s">
        <v>23</v>
      </c>
      <c r="BL2" s="7" t="s">
        <v>24</v>
      </c>
      <c r="BM2" s="2" t="s">
        <v>21</v>
      </c>
      <c r="BN2" s="5" t="s">
        <v>22</v>
      </c>
      <c r="BO2" s="5" t="s">
        <v>23</v>
      </c>
      <c r="BP2" s="5" t="s">
        <v>24</v>
      </c>
      <c r="BQ2" s="7" t="s">
        <v>21</v>
      </c>
      <c r="BR2" s="5" t="s">
        <v>22</v>
      </c>
      <c r="BS2" s="4" t="s">
        <v>23</v>
      </c>
      <c r="BT2" s="4" t="s">
        <v>24</v>
      </c>
      <c r="BU2" s="5" t="s">
        <v>21</v>
      </c>
      <c r="BV2" s="5" t="s">
        <v>22</v>
      </c>
      <c r="BW2" s="4" t="s">
        <v>23</v>
      </c>
      <c r="BX2" s="5" t="s">
        <v>24</v>
      </c>
    </row>
    <row r="3" spans="1:76" ht="88.9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E25" si="0">K3+P3+U3+Z3+AE3+AJ3+AO3+AS3+AW3+BA3+BE3+BI3+BM3+BQ3+BU3</f>
        <v>0</v>
      </c>
      <c r="F3" s="315">
        <f t="shared" ref="F3:F25" si="1">L3+Q3+V3+AA3+AF3+AK3+AP3+AT3+AX3+BB3+BF3+BJ3+BN3+BR3+BV3</f>
        <v>41</v>
      </c>
      <c r="G3" s="255">
        <f t="shared" ref="G3:G25" si="2">M3+R3+W3+AB3+AG3+AL3+AQ3+AU3+AY3+BC3+BG3+BK3+BO3+BS3+BW3</f>
        <v>-41</v>
      </c>
      <c r="H3" s="255">
        <f t="shared" ref="H3:H25" si="3">N3+S3+X3+AC3+AH3+AM3+AR3+AV3+AZ3+BD3+BH3+BL3+BP3+BT3+BX3</f>
        <v>41</v>
      </c>
      <c r="I3" s="251">
        <f>SUM(O3+T3+Y3+AD3+AI3+AN3)</f>
        <v>41</v>
      </c>
      <c r="J3" s="308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15">
        <v>1</v>
      </c>
      <c r="R3" s="79">
        <f t="shared" ref="R3:R30" si="4">P3-Q3</f>
        <v>-1</v>
      </c>
      <c r="S3" s="181">
        <v>1</v>
      </c>
      <c r="T3" s="233">
        <f t="shared" ref="T3:T30" si="5">SUM(P3+S3)</f>
        <v>1</v>
      </c>
      <c r="U3" s="9">
        <v>0</v>
      </c>
      <c r="V3" s="11">
        <v>1</v>
      </c>
      <c r="W3" s="79">
        <f t="shared" ref="W3:W30" si="6">U3-V3</f>
        <v>-1</v>
      </c>
      <c r="X3" s="181">
        <v>1</v>
      </c>
      <c r="Y3" s="232">
        <f t="shared" ref="Y3:Y30" si="7">SUM(U3+X3)</f>
        <v>1</v>
      </c>
      <c r="Z3" s="9">
        <v>0</v>
      </c>
      <c r="AA3" s="13">
        <v>28</v>
      </c>
      <c r="AB3" s="79">
        <f t="shared" ref="AB3:AB30" si="8">Z3-AA3</f>
        <v>-28</v>
      </c>
      <c r="AC3" s="180">
        <v>28</v>
      </c>
      <c r="AD3" s="232">
        <f t="shared" ref="AD3:AD30" si="9">SUM(Z3+AC3)</f>
        <v>28</v>
      </c>
      <c r="AE3" s="9">
        <v>0</v>
      </c>
      <c r="AF3" s="13">
        <v>6</v>
      </c>
      <c r="AG3" s="79">
        <f t="shared" ref="AG3:AG30" si="10">AE3-AF3</f>
        <v>-6</v>
      </c>
      <c r="AH3" s="180">
        <v>6</v>
      </c>
      <c r="AI3" s="232">
        <f t="shared" ref="AI3:AI30" si="11">SUM(AE3+AH3)</f>
        <v>6</v>
      </c>
      <c r="AJ3" s="13">
        <v>0</v>
      </c>
      <c r="AK3" s="13">
        <v>2</v>
      </c>
      <c r="AL3" s="79">
        <f t="shared" ref="AL3:AL30" si="12">AJ3-AK3</f>
        <v>-2</v>
      </c>
      <c r="AM3" s="180">
        <v>2</v>
      </c>
      <c r="AN3" s="225">
        <f t="shared" ref="AN3:AN30" si="13">SUM(AJ3+AM3)</f>
        <v>2</v>
      </c>
      <c r="AO3" s="77"/>
      <c r="AP3" s="77"/>
      <c r="AQ3" s="79">
        <f t="shared" ref="AQ3:AQ30" si="14">AO3-AP3</f>
        <v>0</v>
      </c>
      <c r="AR3" s="508"/>
      <c r="AS3" s="77"/>
      <c r="AT3" s="77"/>
      <c r="AU3" s="79">
        <f t="shared" ref="AU3:AU30" si="15">AS3-AT3</f>
        <v>0</v>
      </c>
      <c r="AV3" s="77"/>
      <c r="AW3" s="77"/>
      <c r="AX3" s="77"/>
      <c r="AY3" s="79">
        <f t="shared" ref="AY3:AY30" si="16">AW3-AX3</f>
        <v>0</v>
      </c>
      <c r="AZ3" s="77"/>
      <c r="BA3" s="77"/>
      <c r="BB3" s="78"/>
      <c r="BC3" s="79">
        <f t="shared" ref="BC3:BC30" si="17">BA3-BB3</f>
        <v>0</v>
      </c>
      <c r="BD3" s="79"/>
      <c r="BE3" s="79"/>
      <c r="BF3" s="79"/>
      <c r="BG3" s="79">
        <f t="shared" ref="BG3:BG30" si="18">BE3-BF3</f>
        <v>0</v>
      </c>
      <c r="BH3" s="79"/>
      <c r="BI3" s="79"/>
      <c r="BJ3" s="79"/>
      <c r="BK3" s="79">
        <f t="shared" ref="BK3:BK30" si="19">BI3-BJ3</f>
        <v>0</v>
      </c>
      <c r="BL3" s="79"/>
      <c r="BM3" s="79"/>
      <c r="BN3" s="79"/>
      <c r="BO3" s="79">
        <f t="shared" ref="BO3:BO30" si="20">BM3-BN3</f>
        <v>0</v>
      </c>
      <c r="BP3" s="79"/>
      <c r="BQ3" s="79"/>
      <c r="BR3" s="79"/>
      <c r="BS3" s="79">
        <f t="shared" ref="BS3:BS30" si="21">BQ3-BR3</f>
        <v>0</v>
      </c>
      <c r="BT3" s="79"/>
      <c r="BU3" s="79"/>
      <c r="BV3" s="79"/>
      <c r="BW3" s="261">
        <f t="shared" ref="BW3:BW30" si="22">BU3-BV3</f>
        <v>0</v>
      </c>
      <c r="BX3" s="79"/>
    </row>
    <row r="4" spans="1:76" ht="55.9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57</v>
      </c>
      <c r="G4" s="255">
        <f t="shared" si="2"/>
        <v>-57</v>
      </c>
      <c r="H4" s="255">
        <f t="shared" si="3"/>
        <v>57</v>
      </c>
      <c r="I4" s="251">
        <f t="shared" ref="I4:I30" si="23">SUM(O4+T4+Y4+AD4+AI4+AN4)</f>
        <v>57</v>
      </c>
      <c r="J4" s="308">
        <f t="shared" ref="J4:J30" si="24">E4+H4-F4</f>
        <v>0</v>
      </c>
      <c r="K4" s="9">
        <v>0</v>
      </c>
      <c r="L4" s="13">
        <v>3</v>
      </c>
      <c r="M4" s="79">
        <f t="shared" ref="M4:M11" si="25">K4-L4</f>
        <v>-3</v>
      </c>
      <c r="N4" s="180">
        <v>3</v>
      </c>
      <c r="O4" s="232">
        <f t="shared" ref="O4:O30" si="26">SUM(K4+N4)</f>
        <v>3</v>
      </c>
      <c r="P4" s="9">
        <v>0</v>
      </c>
      <c r="Q4" s="15">
        <v>2</v>
      </c>
      <c r="R4" s="79">
        <f t="shared" si="4"/>
        <v>-2</v>
      </c>
      <c r="S4" s="181">
        <v>2</v>
      </c>
      <c r="T4" s="233">
        <f t="shared" si="5"/>
        <v>2</v>
      </c>
      <c r="U4" s="9">
        <v>0</v>
      </c>
      <c r="V4" s="11">
        <v>1</v>
      </c>
      <c r="W4" s="79">
        <f t="shared" si="6"/>
        <v>-1</v>
      </c>
      <c r="X4" s="181">
        <v>1</v>
      </c>
      <c r="Y4" s="232">
        <f t="shared" si="7"/>
        <v>1</v>
      </c>
      <c r="Z4" s="9">
        <v>0</v>
      </c>
      <c r="AA4" s="13">
        <v>39</v>
      </c>
      <c r="AB4" s="79">
        <f t="shared" si="8"/>
        <v>-39</v>
      </c>
      <c r="AC4" s="180">
        <v>39</v>
      </c>
      <c r="AD4" s="232">
        <f t="shared" si="9"/>
        <v>39</v>
      </c>
      <c r="AE4" s="9">
        <v>0</v>
      </c>
      <c r="AF4" s="13">
        <v>9</v>
      </c>
      <c r="AG4" s="79">
        <f t="shared" si="10"/>
        <v>-9</v>
      </c>
      <c r="AH4" s="77">
        <v>9</v>
      </c>
      <c r="AI4" s="232">
        <f t="shared" si="11"/>
        <v>9</v>
      </c>
      <c r="AJ4" s="13">
        <v>0</v>
      </c>
      <c r="AK4" s="13">
        <v>3</v>
      </c>
      <c r="AL4" s="79">
        <f t="shared" si="12"/>
        <v>-3</v>
      </c>
      <c r="AM4" s="180">
        <v>3</v>
      </c>
      <c r="AN4" s="225">
        <f t="shared" si="13"/>
        <v>3</v>
      </c>
      <c r="AO4" s="77"/>
      <c r="AP4" s="77"/>
      <c r="AQ4" s="79">
        <f t="shared" si="14"/>
        <v>0</v>
      </c>
      <c r="AR4" s="375"/>
      <c r="AS4" s="77"/>
      <c r="AT4" s="77"/>
      <c r="AU4" s="79">
        <f t="shared" si="15"/>
        <v>0</v>
      </c>
      <c r="AV4" s="77"/>
      <c r="AW4" s="77"/>
      <c r="AX4" s="77"/>
      <c r="AY4" s="79">
        <f t="shared" si="16"/>
        <v>0</v>
      </c>
      <c r="AZ4" s="77"/>
      <c r="BA4" s="77"/>
      <c r="BB4" s="78"/>
      <c r="BC4" s="79">
        <f t="shared" si="17"/>
        <v>0</v>
      </c>
      <c r="BD4" s="79"/>
      <c r="BE4" s="79"/>
      <c r="BF4" s="79"/>
      <c r="BG4" s="79">
        <f t="shared" si="18"/>
        <v>0</v>
      </c>
      <c r="BH4" s="79"/>
      <c r="BI4" s="82"/>
      <c r="BJ4" s="82"/>
      <c r="BK4" s="79">
        <f t="shared" si="19"/>
        <v>0</v>
      </c>
      <c r="BL4" s="79"/>
      <c r="BM4" s="82"/>
      <c r="BN4" s="82"/>
      <c r="BO4" s="79">
        <f t="shared" si="20"/>
        <v>0</v>
      </c>
      <c r="BP4" s="79"/>
      <c r="BQ4" s="82"/>
      <c r="BR4" s="82"/>
      <c r="BS4" s="79">
        <f t="shared" si="21"/>
        <v>0</v>
      </c>
      <c r="BT4" s="79"/>
      <c r="BU4" s="82"/>
      <c r="BV4" s="82"/>
      <c r="BW4" s="261">
        <f t="shared" si="22"/>
        <v>0</v>
      </c>
      <c r="BX4" s="81"/>
    </row>
    <row r="5" spans="1:76" ht="42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168</v>
      </c>
      <c r="F5" s="315">
        <f t="shared" si="1"/>
        <v>200</v>
      </c>
      <c r="G5" s="255">
        <f t="shared" si="2"/>
        <v>-32</v>
      </c>
      <c r="H5" s="255">
        <f t="shared" si="3"/>
        <v>64</v>
      </c>
      <c r="I5" s="251">
        <f t="shared" si="23"/>
        <v>232</v>
      </c>
      <c r="J5" s="308">
        <f t="shared" si="24"/>
        <v>32</v>
      </c>
      <c r="K5" s="9">
        <v>4</v>
      </c>
      <c r="L5" s="13">
        <v>10</v>
      </c>
      <c r="M5" s="79">
        <f>K5-L5</f>
        <v>-6</v>
      </c>
      <c r="N5" s="77">
        <v>6</v>
      </c>
      <c r="O5" s="232">
        <f t="shared" si="26"/>
        <v>10</v>
      </c>
      <c r="P5" s="9">
        <v>0</v>
      </c>
      <c r="Q5" s="15">
        <v>4</v>
      </c>
      <c r="R5" s="79">
        <f t="shared" si="4"/>
        <v>-4</v>
      </c>
      <c r="S5" s="79">
        <v>4</v>
      </c>
      <c r="T5" s="233">
        <f t="shared" si="5"/>
        <v>4</v>
      </c>
      <c r="U5" s="9">
        <v>4</v>
      </c>
      <c r="V5" s="11">
        <v>3</v>
      </c>
      <c r="W5" s="79">
        <f t="shared" si="6"/>
        <v>1</v>
      </c>
      <c r="X5" s="79">
        <v>0</v>
      </c>
      <c r="Y5" s="232">
        <f t="shared" si="7"/>
        <v>4</v>
      </c>
      <c r="Z5" s="9">
        <v>93</v>
      </c>
      <c r="AA5" s="13">
        <v>147</v>
      </c>
      <c r="AB5" s="79">
        <f t="shared" si="8"/>
        <v>-54</v>
      </c>
      <c r="AC5" s="77">
        <v>54</v>
      </c>
      <c r="AD5" s="232">
        <f t="shared" si="9"/>
        <v>147</v>
      </c>
      <c r="AE5" s="9">
        <v>32</v>
      </c>
      <c r="AF5" s="13">
        <v>29</v>
      </c>
      <c r="AG5" s="79">
        <f t="shared" si="10"/>
        <v>3</v>
      </c>
      <c r="AH5" s="77">
        <v>0</v>
      </c>
      <c r="AI5" s="232">
        <f t="shared" si="11"/>
        <v>32</v>
      </c>
      <c r="AJ5" s="13">
        <v>35</v>
      </c>
      <c r="AK5" s="13">
        <v>7</v>
      </c>
      <c r="AL5" s="79">
        <f t="shared" si="12"/>
        <v>28</v>
      </c>
      <c r="AM5" s="77">
        <v>0</v>
      </c>
      <c r="AN5" s="225">
        <f t="shared" si="13"/>
        <v>35</v>
      </c>
      <c r="AO5" s="77"/>
      <c r="AP5" s="77"/>
      <c r="AQ5" s="79">
        <f t="shared" si="14"/>
        <v>0</v>
      </c>
      <c r="AR5" s="375"/>
      <c r="AS5" s="77"/>
      <c r="AT5" s="77"/>
      <c r="AU5" s="79">
        <f t="shared" si="15"/>
        <v>0</v>
      </c>
      <c r="AV5" s="77"/>
      <c r="AW5" s="77"/>
      <c r="AX5" s="77"/>
      <c r="AY5" s="79">
        <f t="shared" si="16"/>
        <v>0</v>
      </c>
      <c r="AZ5" s="77"/>
      <c r="BA5" s="77"/>
      <c r="BB5" s="78"/>
      <c r="BC5" s="79">
        <f t="shared" si="17"/>
        <v>0</v>
      </c>
      <c r="BD5" s="79"/>
      <c r="BE5" s="79"/>
      <c r="BF5" s="79"/>
      <c r="BG5" s="79">
        <f t="shared" si="18"/>
        <v>0</v>
      </c>
      <c r="BH5" s="79"/>
      <c r="BI5" s="79"/>
      <c r="BJ5" s="79"/>
      <c r="BK5" s="79">
        <f t="shared" si="19"/>
        <v>0</v>
      </c>
      <c r="BL5" s="79"/>
      <c r="BM5" s="79"/>
      <c r="BN5" s="79"/>
      <c r="BO5" s="79">
        <f t="shared" si="20"/>
        <v>0</v>
      </c>
      <c r="BP5" s="79"/>
      <c r="BQ5" s="79"/>
      <c r="BR5" s="79"/>
      <c r="BS5" s="79">
        <f t="shared" si="21"/>
        <v>0</v>
      </c>
      <c r="BT5" s="79"/>
      <c r="BU5" s="79"/>
      <c r="BV5" s="79"/>
      <c r="BW5" s="261">
        <f t="shared" si="22"/>
        <v>0</v>
      </c>
      <c r="BX5" s="81"/>
    </row>
    <row r="6" spans="1:76" ht="42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142</v>
      </c>
      <c r="F6" s="315">
        <f t="shared" si="1"/>
        <v>140</v>
      </c>
      <c r="G6" s="255">
        <f t="shared" si="2"/>
        <v>2</v>
      </c>
      <c r="H6" s="255">
        <f t="shared" si="3"/>
        <v>36</v>
      </c>
      <c r="I6" s="251">
        <f t="shared" si="23"/>
        <v>178</v>
      </c>
      <c r="J6" s="308">
        <f t="shared" si="24"/>
        <v>38</v>
      </c>
      <c r="K6" s="9">
        <v>2</v>
      </c>
      <c r="L6" s="13">
        <v>8</v>
      </c>
      <c r="M6" s="79">
        <f t="shared" si="25"/>
        <v>-6</v>
      </c>
      <c r="N6" s="77">
        <v>6</v>
      </c>
      <c r="O6" s="232">
        <f t="shared" si="26"/>
        <v>8</v>
      </c>
      <c r="P6" s="9">
        <v>0</v>
      </c>
      <c r="Q6" s="15">
        <v>3</v>
      </c>
      <c r="R6" s="79">
        <f t="shared" si="4"/>
        <v>-3</v>
      </c>
      <c r="S6" s="181">
        <v>3</v>
      </c>
      <c r="T6" s="233">
        <f t="shared" si="5"/>
        <v>3</v>
      </c>
      <c r="U6" s="167">
        <v>2</v>
      </c>
      <c r="V6" s="11">
        <v>2</v>
      </c>
      <c r="W6" s="79">
        <f t="shared" si="6"/>
        <v>0</v>
      </c>
      <c r="X6" s="77">
        <v>0</v>
      </c>
      <c r="Y6" s="232">
        <f t="shared" si="7"/>
        <v>2</v>
      </c>
      <c r="Z6" s="9">
        <v>75</v>
      </c>
      <c r="AA6" s="13">
        <v>100</v>
      </c>
      <c r="AB6" s="79">
        <f t="shared" si="8"/>
        <v>-25</v>
      </c>
      <c r="AC6" s="77">
        <v>25</v>
      </c>
      <c r="AD6" s="232">
        <f t="shared" si="9"/>
        <v>100</v>
      </c>
      <c r="AE6" s="9">
        <v>19</v>
      </c>
      <c r="AF6" s="13">
        <v>21</v>
      </c>
      <c r="AG6" s="79">
        <f t="shared" si="10"/>
        <v>-2</v>
      </c>
      <c r="AH6" s="77">
        <v>2</v>
      </c>
      <c r="AI6" s="232">
        <f t="shared" si="11"/>
        <v>21</v>
      </c>
      <c r="AJ6" s="13">
        <v>44</v>
      </c>
      <c r="AK6" s="13">
        <v>6</v>
      </c>
      <c r="AL6" s="79">
        <f t="shared" si="12"/>
        <v>38</v>
      </c>
      <c r="AM6" s="77">
        <v>0</v>
      </c>
      <c r="AN6" s="225">
        <f t="shared" si="13"/>
        <v>44</v>
      </c>
      <c r="AO6" s="77"/>
      <c r="AP6" s="77"/>
      <c r="AQ6" s="79">
        <f t="shared" si="14"/>
        <v>0</v>
      </c>
      <c r="AR6" s="375"/>
      <c r="AS6" s="77"/>
      <c r="AT6" s="77"/>
      <c r="AU6" s="79">
        <f t="shared" si="15"/>
        <v>0</v>
      </c>
      <c r="AV6" s="77"/>
      <c r="AW6" s="77"/>
      <c r="AX6" s="77"/>
      <c r="AY6" s="79">
        <f t="shared" si="16"/>
        <v>0</v>
      </c>
      <c r="AZ6" s="77"/>
      <c r="BA6" s="77"/>
      <c r="BB6" s="78"/>
      <c r="BC6" s="79">
        <f t="shared" si="17"/>
        <v>0</v>
      </c>
      <c r="BD6" s="79"/>
      <c r="BE6" s="79"/>
      <c r="BF6" s="79"/>
      <c r="BG6" s="79">
        <f t="shared" si="18"/>
        <v>0</v>
      </c>
      <c r="BH6" s="79"/>
      <c r="BI6" s="82"/>
      <c r="BJ6" s="82"/>
      <c r="BK6" s="79">
        <f t="shared" si="19"/>
        <v>0</v>
      </c>
      <c r="BL6" s="79"/>
      <c r="BM6" s="82"/>
      <c r="BN6" s="82"/>
      <c r="BO6" s="79">
        <f t="shared" si="20"/>
        <v>0</v>
      </c>
      <c r="BP6" s="79"/>
      <c r="BQ6" s="82"/>
      <c r="BR6" s="82"/>
      <c r="BS6" s="79">
        <f t="shared" si="21"/>
        <v>0</v>
      </c>
      <c r="BT6" s="79"/>
      <c r="BU6" s="82"/>
      <c r="BV6" s="82"/>
      <c r="BW6" s="261">
        <f t="shared" si="22"/>
        <v>0</v>
      </c>
      <c r="BX6" s="81"/>
    </row>
    <row r="7" spans="1:76" ht="42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228</v>
      </c>
      <c r="F7" s="315">
        <f t="shared" si="1"/>
        <v>253</v>
      </c>
      <c r="G7" s="255">
        <f t="shared" si="2"/>
        <v>-25</v>
      </c>
      <c r="H7" s="255">
        <f t="shared" si="3"/>
        <v>56</v>
      </c>
      <c r="I7" s="251">
        <f t="shared" si="23"/>
        <v>284</v>
      </c>
      <c r="J7" s="308">
        <f t="shared" si="24"/>
        <v>31</v>
      </c>
      <c r="K7" s="124">
        <v>1</v>
      </c>
      <c r="L7" s="75">
        <v>13</v>
      </c>
      <c r="M7" s="79">
        <f t="shared" si="25"/>
        <v>-12</v>
      </c>
      <c r="N7" s="180">
        <v>7</v>
      </c>
      <c r="O7" s="232">
        <f t="shared" si="26"/>
        <v>8</v>
      </c>
      <c r="P7" s="9">
        <v>0</v>
      </c>
      <c r="Q7" s="75">
        <v>6</v>
      </c>
      <c r="R7" s="79">
        <f t="shared" si="4"/>
        <v>-6</v>
      </c>
      <c r="S7" s="181">
        <v>6</v>
      </c>
      <c r="T7" s="233">
        <f t="shared" si="5"/>
        <v>6</v>
      </c>
      <c r="U7" s="124">
        <v>2</v>
      </c>
      <c r="V7" s="75">
        <v>3</v>
      </c>
      <c r="W7" s="79">
        <f t="shared" si="6"/>
        <v>-1</v>
      </c>
      <c r="X7" s="181">
        <v>3</v>
      </c>
      <c r="Y7" s="233">
        <f t="shared" si="7"/>
        <v>5</v>
      </c>
      <c r="Z7" s="124">
        <v>170</v>
      </c>
      <c r="AA7" s="75">
        <v>182</v>
      </c>
      <c r="AB7" s="79">
        <f t="shared" si="8"/>
        <v>-12</v>
      </c>
      <c r="AC7" s="77">
        <v>12</v>
      </c>
      <c r="AD7" s="232">
        <f t="shared" si="9"/>
        <v>182</v>
      </c>
      <c r="AE7" s="124">
        <v>12</v>
      </c>
      <c r="AF7" s="75">
        <v>40</v>
      </c>
      <c r="AG7" s="79">
        <f t="shared" si="10"/>
        <v>-28</v>
      </c>
      <c r="AH7" s="79">
        <v>28</v>
      </c>
      <c r="AI7" s="233">
        <f t="shared" si="11"/>
        <v>40</v>
      </c>
      <c r="AJ7" s="123">
        <v>43</v>
      </c>
      <c r="AK7" s="75">
        <v>9</v>
      </c>
      <c r="AL7" s="79">
        <f t="shared" si="12"/>
        <v>34</v>
      </c>
      <c r="AM7" s="79">
        <v>0</v>
      </c>
      <c r="AN7" s="226">
        <f t="shared" si="13"/>
        <v>43</v>
      </c>
      <c r="AO7" s="110"/>
      <c r="AP7" s="110"/>
      <c r="AQ7" s="79">
        <f t="shared" si="14"/>
        <v>0</v>
      </c>
      <c r="AR7" s="375"/>
      <c r="AS7" s="110"/>
      <c r="AT7" s="110"/>
      <c r="AU7" s="79">
        <f t="shared" si="15"/>
        <v>0</v>
      </c>
      <c r="AV7" s="79"/>
      <c r="AW7" s="110"/>
      <c r="AX7" s="110"/>
      <c r="AY7" s="79">
        <f t="shared" si="16"/>
        <v>0</v>
      </c>
      <c r="AZ7" s="79"/>
      <c r="BA7" s="110"/>
      <c r="BB7" s="110"/>
      <c r="BC7" s="79">
        <f t="shared" si="17"/>
        <v>0</v>
      </c>
      <c r="BD7" s="79"/>
      <c r="BE7" s="84"/>
      <c r="BF7" s="84"/>
      <c r="BG7" s="79">
        <f t="shared" si="18"/>
        <v>0</v>
      </c>
      <c r="BH7" s="79"/>
      <c r="BI7" s="445"/>
      <c r="BJ7" s="445"/>
      <c r="BK7" s="79">
        <f t="shared" si="19"/>
        <v>0</v>
      </c>
      <c r="BL7" s="79"/>
      <c r="BM7" s="445"/>
      <c r="BN7" s="445"/>
      <c r="BO7" s="79">
        <f t="shared" si="20"/>
        <v>0</v>
      </c>
      <c r="BP7" s="79"/>
      <c r="BQ7" s="445"/>
      <c r="BR7" s="445"/>
      <c r="BS7" s="79">
        <f t="shared" si="21"/>
        <v>0</v>
      </c>
      <c r="BT7" s="79"/>
      <c r="BU7" s="445"/>
      <c r="BV7" s="445"/>
      <c r="BW7" s="261">
        <f t="shared" si="22"/>
        <v>0</v>
      </c>
      <c r="BX7" s="81"/>
    </row>
    <row r="8" spans="1:76" ht="42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211</v>
      </c>
      <c r="F8" s="315">
        <f t="shared" si="1"/>
        <v>171</v>
      </c>
      <c r="G8" s="255">
        <f t="shared" si="2"/>
        <v>40</v>
      </c>
      <c r="H8" s="255">
        <f t="shared" si="3"/>
        <v>8</v>
      </c>
      <c r="I8" s="251">
        <f t="shared" si="23"/>
        <v>219</v>
      </c>
      <c r="J8" s="308">
        <f t="shared" si="24"/>
        <v>48</v>
      </c>
      <c r="K8" s="124">
        <v>6</v>
      </c>
      <c r="L8" s="75">
        <v>9</v>
      </c>
      <c r="M8" s="79">
        <f t="shared" si="25"/>
        <v>-3</v>
      </c>
      <c r="N8" s="77">
        <v>3</v>
      </c>
      <c r="O8" s="232">
        <f t="shared" si="26"/>
        <v>9</v>
      </c>
      <c r="P8" s="9">
        <v>0</v>
      </c>
      <c r="Q8" s="75">
        <v>4</v>
      </c>
      <c r="R8" s="79">
        <f t="shared" si="4"/>
        <v>-4</v>
      </c>
      <c r="S8" s="181">
        <v>4</v>
      </c>
      <c r="T8" s="233">
        <f t="shared" si="5"/>
        <v>4</v>
      </c>
      <c r="U8" s="124">
        <v>6</v>
      </c>
      <c r="V8" s="75">
        <v>3</v>
      </c>
      <c r="W8" s="79">
        <f t="shared" si="6"/>
        <v>3</v>
      </c>
      <c r="X8" s="79">
        <v>0</v>
      </c>
      <c r="Y8" s="233">
        <f t="shared" si="7"/>
        <v>6</v>
      </c>
      <c r="Z8" s="124">
        <v>125</v>
      </c>
      <c r="AA8" s="75">
        <v>124</v>
      </c>
      <c r="AB8" s="79">
        <f t="shared" si="8"/>
        <v>1</v>
      </c>
      <c r="AC8" s="77">
        <v>0</v>
      </c>
      <c r="AD8" s="232">
        <f t="shared" si="9"/>
        <v>125</v>
      </c>
      <c r="AE8" s="124">
        <v>24</v>
      </c>
      <c r="AF8" s="75">
        <v>25</v>
      </c>
      <c r="AG8" s="79">
        <f t="shared" si="10"/>
        <v>-1</v>
      </c>
      <c r="AH8" s="79">
        <v>1</v>
      </c>
      <c r="AI8" s="233">
        <f t="shared" si="11"/>
        <v>25</v>
      </c>
      <c r="AJ8" s="123">
        <v>50</v>
      </c>
      <c r="AK8" s="75">
        <v>6</v>
      </c>
      <c r="AL8" s="79">
        <f t="shared" si="12"/>
        <v>44</v>
      </c>
      <c r="AM8" s="79">
        <v>0</v>
      </c>
      <c r="AN8" s="226">
        <f t="shared" si="13"/>
        <v>50</v>
      </c>
      <c r="AO8" s="110"/>
      <c r="AP8" s="110"/>
      <c r="AQ8" s="79">
        <f t="shared" si="14"/>
        <v>0</v>
      </c>
      <c r="AR8" s="375"/>
      <c r="AS8" s="110"/>
      <c r="AT8" s="110"/>
      <c r="AU8" s="79">
        <f t="shared" si="15"/>
        <v>0</v>
      </c>
      <c r="AV8" s="79"/>
      <c r="AW8" s="110"/>
      <c r="AX8" s="110"/>
      <c r="AY8" s="79">
        <f t="shared" si="16"/>
        <v>0</v>
      </c>
      <c r="AZ8" s="79"/>
      <c r="BA8" s="110"/>
      <c r="BB8" s="110"/>
      <c r="BC8" s="79">
        <f t="shared" si="17"/>
        <v>0</v>
      </c>
      <c r="BD8" s="79"/>
      <c r="BE8" s="84"/>
      <c r="BF8" s="84"/>
      <c r="BG8" s="79">
        <f t="shared" si="18"/>
        <v>0</v>
      </c>
      <c r="BH8" s="79"/>
      <c r="BI8" s="85"/>
      <c r="BJ8" s="85"/>
      <c r="BK8" s="79">
        <f t="shared" si="19"/>
        <v>0</v>
      </c>
      <c r="BL8" s="79"/>
      <c r="BM8" s="85"/>
      <c r="BN8" s="85"/>
      <c r="BO8" s="79">
        <f t="shared" si="20"/>
        <v>0</v>
      </c>
      <c r="BP8" s="79"/>
      <c r="BQ8" s="85"/>
      <c r="BR8" s="85"/>
      <c r="BS8" s="79">
        <f t="shared" si="21"/>
        <v>0</v>
      </c>
      <c r="BT8" s="79"/>
      <c r="BU8" s="85"/>
      <c r="BV8" s="85"/>
      <c r="BW8" s="261">
        <f t="shared" si="22"/>
        <v>0</v>
      </c>
      <c r="BX8" s="81"/>
    </row>
    <row r="9" spans="1:76" ht="42" customHeight="1" x14ac:dyDescent="0.25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90</v>
      </c>
      <c r="F9" s="315">
        <f t="shared" si="1"/>
        <v>77</v>
      </c>
      <c r="G9" s="255">
        <f t="shared" si="2"/>
        <v>13</v>
      </c>
      <c r="H9" s="255">
        <f t="shared" si="3"/>
        <v>18</v>
      </c>
      <c r="I9" s="251">
        <f t="shared" si="23"/>
        <v>108</v>
      </c>
      <c r="J9" s="308">
        <f t="shared" si="24"/>
        <v>31</v>
      </c>
      <c r="K9" s="464">
        <v>0</v>
      </c>
      <c r="L9" s="479">
        <v>5</v>
      </c>
      <c r="M9" s="79">
        <f t="shared" si="25"/>
        <v>-5</v>
      </c>
      <c r="N9" s="77">
        <v>3</v>
      </c>
      <c r="O9" s="232">
        <f t="shared" si="26"/>
        <v>3</v>
      </c>
      <c r="P9" s="9">
        <v>0</v>
      </c>
      <c r="Q9" s="479">
        <v>2</v>
      </c>
      <c r="R9" s="79">
        <f t="shared" si="4"/>
        <v>-2</v>
      </c>
      <c r="S9" s="181">
        <v>2</v>
      </c>
      <c r="T9" s="233">
        <f t="shared" si="5"/>
        <v>2</v>
      </c>
      <c r="U9" s="464">
        <v>0</v>
      </c>
      <c r="V9" s="479">
        <v>1</v>
      </c>
      <c r="W9" s="79">
        <f t="shared" si="6"/>
        <v>-1</v>
      </c>
      <c r="X9" s="181">
        <v>1</v>
      </c>
      <c r="Y9" s="233">
        <f t="shared" si="7"/>
        <v>1</v>
      </c>
      <c r="Z9" s="464">
        <v>82</v>
      </c>
      <c r="AA9" s="479">
        <v>54</v>
      </c>
      <c r="AB9" s="79">
        <f t="shared" si="8"/>
        <v>28</v>
      </c>
      <c r="AC9" s="77">
        <v>0</v>
      </c>
      <c r="AD9" s="232">
        <f t="shared" si="9"/>
        <v>82</v>
      </c>
      <c r="AE9" s="464">
        <v>2</v>
      </c>
      <c r="AF9" s="479">
        <v>12</v>
      </c>
      <c r="AG9" s="79">
        <f t="shared" si="10"/>
        <v>-10</v>
      </c>
      <c r="AH9" s="79">
        <v>10</v>
      </c>
      <c r="AI9" s="233">
        <f t="shared" si="11"/>
        <v>12</v>
      </c>
      <c r="AJ9" s="485">
        <v>6</v>
      </c>
      <c r="AK9" s="479">
        <v>3</v>
      </c>
      <c r="AL9" s="79">
        <f t="shared" si="12"/>
        <v>3</v>
      </c>
      <c r="AM9" s="79">
        <v>2</v>
      </c>
      <c r="AN9" s="226">
        <f t="shared" si="13"/>
        <v>8</v>
      </c>
      <c r="AO9" s="466"/>
      <c r="AP9" s="466"/>
      <c r="AQ9" s="79">
        <f t="shared" si="14"/>
        <v>0</v>
      </c>
      <c r="AR9" s="375"/>
      <c r="AS9" s="466"/>
      <c r="AT9" s="466"/>
      <c r="AU9" s="79">
        <f t="shared" si="15"/>
        <v>0</v>
      </c>
      <c r="AV9" s="79"/>
      <c r="AW9" s="466"/>
      <c r="AX9" s="466"/>
      <c r="AY9" s="79">
        <f t="shared" si="16"/>
        <v>0</v>
      </c>
      <c r="AZ9" s="79"/>
      <c r="BA9" s="466"/>
      <c r="BB9" s="466"/>
      <c r="BC9" s="79">
        <f t="shared" si="17"/>
        <v>0</v>
      </c>
      <c r="BD9" s="79"/>
      <c r="BE9" s="466"/>
      <c r="BF9" s="466"/>
      <c r="BG9" s="79">
        <f t="shared" si="18"/>
        <v>0</v>
      </c>
      <c r="BH9" s="79"/>
      <c r="BI9" s="446"/>
      <c r="BJ9" s="446"/>
      <c r="BK9" s="79">
        <f t="shared" si="19"/>
        <v>0</v>
      </c>
      <c r="BL9" s="79"/>
      <c r="BM9" s="446"/>
      <c r="BN9" s="446"/>
      <c r="BO9" s="79">
        <f t="shared" si="20"/>
        <v>0</v>
      </c>
      <c r="BP9" s="79"/>
      <c r="BQ9" s="446"/>
      <c r="BR9" s="446"/>
      <c r="BS9" s="79">
        <f t="shared" si="21"/>
        <v>0</v>
      </c>
      <c r="BT9" s="79"/>
      <c r="BU9" s="446"/>
      <c r="BV9" s="446"/>
      <c r="BW9" s="261">
        <f t="shared" si="22"/>
        <v>0</v>
      </c>
      <c r="BX9" s="81"/>
    </row>
    <row r="10" spans="1:76" ht="42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51</v>
      </c>
      <c r="F10" s="315">
        <f t="shared" si="1"/>
        <v>80</v>
      </c>
      <c r="G10" s="255">
        <f t="shared" si="2"/>
        <v>-29</v>
      </c>
      <c r="H10" s="255">
        <f t="shared" si="3"/>
        <v>29</v>
      </c>
      <c r="I10" s="251">
        <f t="shared" si="23"/>
        <v>80</v>
      </c>
      <c r="J10" s="308">
        <f t="shared" si="24"/>
        <v>0</v>
      </c>
      <c r="K10" s="464">
        <v>0</v>
      </c>
      <c r="L10" s="479">
        <v>4</v>
      </c>
      <c r="M10" s="79">
        <f t="shared" si="25"/>
        <v>-4</v>
      </c>
      <c r="N10" s="181">
        <v>4</v>
      </c>
      <c r="O10" s="232">
        <f t="shared" si="26"/>
        <v>4</v>
      </c>
      <c r="P10" s="9">
        <v>0</v>
      </c>
      <c r="Q10" s="479">
        <v>2</v>
      </c>
      <c r="R10" s="79">
        <f t="shared" si="4"/>
        <v>-2</v>
      </c>
      <c r="S10" s="181">
        <v>2</v>
      </c>
      <c r="T10" s="233">
        <f t="shared" si="5"/>
        <v>2</v>
      </c>
      <c r="U10" s="464">
        <v>0</v>
      </c>
      <c r="V10" s="479">
        <v>1</v>
      </c>
      <c r="W10" s="79">
        <f t="shared" si="6"/>
        <v>-1</v>
      </c>
      <c r="X10" s="181">
        <v>1</v>
      </c>
      <c r="Y10" s="233">
        <f t="shared" si="7"/>
        <v>1</v>
      </c>
      <c r="Z10" s="464">
        <v>51</v>
      </c>
      <c r="AA10" s="479">
        <v>56</v>
      </c>
      <c r="AB10" s="79">
        <f t="shared" si="8"/>
        <v>-5</v>
      </c>
      <c r="AC10" s="79">
        <v>5</v>
      </c>
      <c r="AD10" s="233">
        <f t="shared" si="9"/>
        <v>56</v>
      </c>
      <c r="AE10" s="464">
        <v>0</v>
      </c>
      <c r="AF10" s="479">
        <v>14</v>
      </c>
      <c r="AG10" s="79">
        <f t="shared" si="10"/>
        <v>-14</v>
      </c>
      <c r="AH10" s="181">
        <v>14</v>
      </c>
      <c r="AI10" s="233">
        <f t="shared" si="11"/>
        <v>14</v>
      </c>
      <c r="AJ10" s="485">
        <v>0</v>
      </c>
      <c r="AK10" s="479">
        <v>3</v>
      </c>
      <c r="AL10" s="79">
        <f t="shared" si="12"/>
        <v>-3</v>
      </c>
      <c r="AM10" s="181">
        <v>3</v>
      </c>
      <c r="AN10" s="226">
        <f t="shared" si="13"/>
        <v>3</v>
      </c>
      <c r="AO10" s="470"/>
      <c r="AP10" s="470"/>
      <c r="AQ10" s="79">
        <f t="shared" si="14"/>
        <v>0</v>
      </c>
      <c r="AR10" s="375"/>
      <c r="AS10" s="470"/>
      <c r="AT10" s="470"/>
      <c r="AU10" s="79">
        <f t="shared" si="15"/>
        <v>0</v>
      </c>
      <c r="AV10" s="79"/>
      <c r="AW10" s="470"/>
      <c r="AX10" s="470"/>
      <c r="AY10" s="79">
        <f t="shared" si="16"/>
        <v>0</v>
      </c>
      <c r="AZ10" s="79"/>
      <c r="BA10" s="470"/>
      <c r="BB10" s="470"/>
      <c r="BC10" s="79">
        <f t="shared" si="17"/>
        <v>0</v>
      </c>
      <c r="BD10" s="79"/>
      <c r="BE10" s="470"/>
      <c r="BF10" s="470"/>
      <c r="BG10" s="79">
        <f t="shared" si="18"/>
        <v>0</v>
      </c>
      <c r="BH10" s="79"/>
      <c r="BI10" s="447"/>
      <c r="BJ10" s="447"/>
      <c r="BK10" s="79">
        <f t="shared" si="19"/>
        <v>0</v>
      </c>
      <c r="BL10" s="79"/>
      <c r="BM10" s="447"/>
      <c r="BN10" s="447"/>
      <c r="BO10" s="79">
        <f t="shared" si="20"/>
        <v>0</v>
      </c>
      <c r="BP10" s="79"/>
      <c r="BQ10" s="447"/>
      <c r="BR10" s="447"/>
      <c r="BS10" s="79">
        <f t="shared" si="21"/>
        <v>0</v>
      </c>
      <c r="BT10" s="79"/>
      <c r="BU10" s="447"/>
      <c r="BV10" s="447"/>
      <c r="BW10" s="261">
        <f t="shared" si="22"/>
        <v>0</v>
      </c>
      <c r="BX10" s="81"/>
    </row>
    <row r="11" spans="1:76" ht="42" customHeight="1" x14ac:dyDescent="0.25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72</v>
      </c>
      <c r="F11" s="315">
        <f t="shared" si="1"/>
        <v>305</v>
      </c>
      <c r="G11" s="255">
        <f t="shared" si="2"/>
        <v>-233</v>
      </c>
      <c r="H11" s="255">
        <f t="shared" si="3"/>
        <v>233</v>
      </c>
      <c r="I11" s="251">
        <f t="shared" si="23"/>
        <v>305</v>
      </c>
      <c r="J11" s="308">
        <f t="shared" si="24"/>
        <v>0</v>
      </c>
      <c r="K11" s="464">
        <v>0</v>
      </c>
      <c r="L11" s="479">
        <v>16</v>
      </c>
      <c r="M11" s="79">
        <f t="shared" si="25"/>
        <v>-16</v>
      </c>
      <c r="N11" s="181">
        <v>16</v>
      </c>
      <c r="O11" s="232">
        <f t="shared" si="26"/>
        <v>16</v>
      </c>
      <c r="P11" s="9">
        <v>0</v>
      </c>
      <c r="Q11" s="479">
        <v>8</v>
      </c>
      <c r="R11" s="79">
        <f t="shared" si="4"/>
        <v>-8</v>
      </c>
      <c r="S11" s="181">
        <v>8</v>
      </c>
      <c r="T11" s="233">
        <f t="shared" si="5"/>
        <v>8</v>
      </c>
      <c r="U11" s="464">
        <v>0</v>
      </c>
      <c r="V11" s="479">
        <v>5</v>
      </c>
      <c r="W11" s="79">
        <f t="shared" si="6"/>
        <v>-5</v>
      </c>
      <c r="X11" s="181">
        <v>5</v>
      </c>
      <c r="Y11" s="233">
        <f t="shared" si="7"/>
        <v>5</v>
      </c>
      <c r="Z11" s="464">
        <v>66</v>
      </c>
      <c r="AA11" s="479">
        <v>218</v>
      </c>
      <c r="AB11" s="79">
        <f t="shared" si="8"/>
        <v>-152</v>
      </c>
      <c r="AC11" s="181">
        <v>152</v>
      </c>
      <c r="AD11" s="233">
        <f t="shared" si="9"/>
        <v>218</v>
      </c>
      <c r="AE11" s="464">
        <v>6</v>
      </c>
      <c r="AF11" s="479">
        <v>46</v>
      </c>
      <c r="AG11" s="79">
        <f t="shared" si="10"/>
        <v>-40</v>
      </c>
      <c r="AH11" s="181">
        <v>40</v>
      </c>
      <c r="AI11" s="233">
        <f t="shared" si="11"/>
        <v>46</v>
      </c>
      <c r="AJ11" s="485">
        <v>0</v>
      </c>
      <c r="AK11" s="479">
        <v>12</v>
      </c>
      <c r="AL11" s="79">
        <f t="shared" si="12"/>
        <v>-12</v>
      </c>
      <c r="AM11" s="181">
        <v>12</v>
      </c>
      <c r="AN11" s="226">
        <f t="shared" si="13"/>
        <v>12</v>
      </c>
      <c r="AO11" s="466"/>
      <c r="AP11" s="466"/>
      <c r="AQ11" s="79">
        <f t="shared" si="14"/>
        <v>0</v>
      </c>
      <c r="AR11" s="375"/>
      <c r="AS11" s="466"/>
      <c r="AT11" s="466"/>
      <c r="AU11" s="79">
        <f t="shared" si="15"/>
        <v>0</v>
      </c>
      <c r="AV11" s="79"/>
      <c r="AW11" s="466"/>
      <c r="AX11" s="466"/>
      <c r="AY11" s="79">
        <f t="shared" si="16"/>
        <v>0</v>
      </c>
      <c r="AZ11" s="79"/>
      <c r="BA11" s="466"/>
      <c r="BB11" s="466"/>
      <c r="BC11" s="79">
        <f t="shared" si="17"/>
        <v>0</v>
      </c>
      <c r="BD11" s="79"/>
      <c r="BE11" s="466"/>
      <c r="BF11" s="466"/>
      <c r="BG11" s="79">
        <f t="shared" si="18"/>
        <v>0</v>
      </c>
      <c r="BH11" s="79"/>
      <c r="BI11" s="446"/>
      <c r="BJ11" s="446"/>
      <c r="BK11" s="79">
        <f t="shared" si="19"/>
        <v>0</v>
      </c>
      <c r="BL11" s="79"/>
      <c r="BM11" s="446"/>
      <c r="BN11" s="446"/>
      <c r="BO11" s="79">
        <f t="shared" si="20"/>
        <v>0</v>
      </c>
      <c r="BP11" s="79"/>
      <c r="BQ11" s="446"/>
      <c r="BR11" s="446"/>
      <c r="BS11" s="79">
        <f t="shared" si="21"/>
        <v>0</v>
      </c>
      <c r="BT11" s="79"/>
      <c r="BU11" s="446"/>
      <c r="BV11" s="446"/>
      <c r="BW11" s="261">
        <f t="shared" si="22"/>
        <v>0</v>
      </c>
      <c r="BX11" s="81"/>
    </row>
    <row r="12" spans="1:76" ht="42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0</v>
      </c>
      <c r="F12" s="315">
        <f t="shared" si="1"/>
        <v>10</v>
      </c>
      <c r="G12" s="255">
        <f t="shared" si="2"/>
        <v>-10</v>
      </c>
      <c r="H12" s="255">
        <f t="shared" si="3"/>
        <v>12</v>
      </c>
      <c r="I12" s="251">
        <f t="shared" si="23"/>
        <v>12</v>
      </c>
      <c r="J12" s="308">
        <f t="shared" si="24"/>
        <v>2</v>
      </c>
      <c r="K12" s="464">
        <v>0</v>
      </c>
      <c r="L12" s="13">
        <v>1</v>
      </c>
      <c r="M12" s="79">
        <f>K12-L12</f>
        <v>-1</v>
      </c>
      <c r="N12" s="79">
        <v>0</v>
      </c>
      <c r="O12" s="232">
        <f t="shared" si="26"/>
        <v>0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5"/>
        <v>0</v>
      </c>
      <c r="U12" s="464">
        <v>0</v>
      </c>
      <c r="V12" s="11">
        <v>1</v>
      </c>
      <c r="W12" s="79">
        <f t="shared" si="6"/>
        <v>-1</v>
      </c>
      <c r="X12" s="79">
        <v>0</v>
      </c>
      <c r="Y12" s="232">
        <f t="shared" si="7"/>
        <v>0</v>
      </c>
      <c r="Z12" s="9">
        <v>0</v>
      </c>
      <c r="AA12" s="13">
        <v>5</v>
      </c>
      <c r="AB12" s="79">
        <f t="shared" si="8"/>
        <v>-5</v>
      </c>
      <c r="AC12" s="79">
        <v>10</v>
      </c>
      <c r="AD12" s="232">
        <f t="shared" si="9"/>
        <v>10</v>
      </c>
      <c r="AE12" s="9">
        <v>0</v>
      </c>
      <c r="AF12" s="13">
        <v>1</v>
      </c>
      <c r="AG12" s="79">
        <f t="shared" si="10"/>
        <v>-1</v>
      </c>
      <c r="AH12" s="79">
        <v>1</v>
      </c>
      <c r="AI12" s="232">
        <f t="shared" si="11"/>
        <v>1</v>
      </c>
      <c r="AJ12" s="13">
        <v>0</v>
      </c>
      <c r="AK12" s="13">
        <v>1</v>
      </c>
      <c r="AL12" s="79">
        <f t="shared" si="12"/>
        <v>-1</v>
      </c>
      <c r="AM12" s="181">
        <v>1</v>
      </c>
      <c r="AN12" s="225">
        <f t="shared" si="13"/>
        <v>1</v>
      </c>
      <c r="AO12" s="77"/>
      <c r="AP12" s="77"/>
      <c r="AQ12" s="79">
        <f t="shared" si="14"/>
        <v>0</v>
      </c>
      <c r="AR12" s="79"/>
      <c r="AS12" s="77"/>
      <c r="AT12" s="77"/>
      <c r="AU12" s="79">
        <f t="shared" si="15"/>
        <v>0</v>
      </c>
      <c r="AV12" s="79"/>
      <c r="AW12" s="77"/>
      <c r="AX12" s="77"/>
      <c r="AY12" s="79">
        <f t="shared" si="16"/>
        <v>0</v>
      </c>
      <c r="AZ12" s="77"/>
      <c r="BA12" s="77"/>
      <c r="BB12" s="78"/>
      <c r="BC12" s="79">
        <f t="shared" si="17"/>
        <v>0</v>
      </c>
      <c r="BD12" s="79"/>
      <c r="BE12" s="79"/>
      <c r="BF12" s="79"/>
      <c r="BG12" s="79">
        <f t="shared" si="18"/>
        <v>0</v>
      </c>
      <c r="BH12" s="79"/>
      <c r="BI12" s="79"/>
      <c r="BJ12" s="79"/>
      <c r="BK12" s="79">
        <f t="shared" si="19"/>
        <v>0</v>
      </c>
      <c r="BL12" s="79"/>
      <c r="BM12" s="79"/>
      <c r="BN12" s="79"/>
      <c r="BO12" s="79">
        <f t="shared" si="20"/>
        <v>0</v>
      </c>
      <c r="BP12" s="79"/>
      <c r="BQ12" s="79"/>
      <c r="BR12" s="79"/>
      <c r="BS12" s="79">
        <f t="shared" si="21"/>
        <v>0</v>
      </c>
      <c r="BT12" s="79"/>
      <c r="BU12" s="79"/>
      <c r="BV12" s="79"/>
      <c r="BW12" s="79">
        <f t="shared" si="22"/>
        <v>0</v>
      </c>
      <c r="BX12" s="81"/>
    </row>
    <row r="13" spans="1:76" ht="42" customHeight="1" thickBot="1" x14ac:dyDescent="0.3">
      <c r="A13" s="9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478</v>
      </c>
      <c r="F13" s="315">
        <f t="shared" si="1"/>
        <v>0</v>
      </c>
      <c r="G13" s="255">
        <f t="shared" si="2"/>
        <v>478</v>
      </c>
      <c r="H13" s="255">
        <f t="shared" si="3"/>
        <v>43</v>
      </c>
      <c r="I13" s="251">
        <f t="shared" si="23"/>
        <v>521</v>
      </c>
      <c r="J13" s="308">
        <f t="shared" si="24"/>
        <v>521</v>
      </c>
      <c r="K13" s="464">
        <v>37</v>
      </c>
      <c r="L13" s="479">
        <v>0</v>
      </c>
      <c r="M13" s="79">
        <f>K13-L13</f>
        <v>37</v>
      </c>
      <c r="N13" s="77">
        <v>8</v>
      </c>
      <c r="O13" s="232">
        <f t="shared" si="26"/>
        <v>45</v>
      </c>
      <c r="P13" s="464">
        <v>20</v>
      </c>
      <c r="Q13" s="479">
        <v>0</v>
      </c>
      <c r="R13" s="79">
        <f t="shared" si="4"/>
        <v>20</v>
      </c>
      <c r="S13" s="79">
        <v>2</v>
      </c>
      <c r="T13" s="233">
        <f t="shared" si="5"/>
        <v>22</v>
      </c>
      <c r="U13" s="464">
        <v>0</v>
      </c>
      <c r="V13" s="479">
        <v>0</v>
      </c>
      <c r="W13" s="79">
        <f t="shared" si="6"/>
        <v>0</v>
      </c>
      <c r="X13" s="79">
        <v>0</v>
      </c>
      <c r="Y13" s="233">
        <f t="shared" si="7"/>
        <v>0</v>
      </c>
      <c r="Z13" s="464">
        <v>306</v>
      </c>
      <c r="AA13" s="479">
        <v>0</v>
      </c>
      <c r="AB13" s="79">
        <f t="shared" si="8"/>
        <v>306</v>
      </c>
      <c r="AC13" s="79">
        <v>0</v>
      </c>
      <c r="AD13" s="233">
        <f t="shared" si="9"/>
        <v>306</v>
      </c>
      <c r="AE13" s="464">
        <v>77</v>
      </c>
      <c r="AF13" s="479">
        <v>0</v>
      </c>
      <c r="AG13" s="79">
        <f t="shared" si="10"/>
        <v>77</v>
      </c>
      <c r="AH13" s="79">
        <v>21</v>
      </c>
      <c r="AI13" s="233">
        <f t="shared" si="11"/>
        <v>98</v>
      </c>
      <c r="AJ13" s="485">
        <v>38</v>
      </c>
      <c r="AK13" s="479">
        <v>0</v>
      </c>
      <c r="AL13" s="79">
        <f t="shared" si="12"/>
        <v>38</v>
      </c>
      <c r="AM13" s="79">
        <v>12</v>
      </c>
      <c r="AN13" s="226">
        <f t="shared" si="13"/>
        <v>50</v>
      </c>
      <c r="AO13" s="475"/>
      <c r="AP13" s="475"/>
      <c r="AQ13" s="79">
        <f t="shared" si="14"/>
        <v>0</v>
      </c>
      <c r="AR13" s="79"/>
      <c r="AS13" s="475"/>
      <c r="AT13" s="475"/>
      <c r="AU13" s="79">
        <f t="shared" si="15"/>
        <v>0</v>
      </c>
      <c r="AV13" s="79"/>
      <c r="AW13" s="475"/>
      <c r="AX13" s="475"/>
      <c r="AY13" s="79">
        <f t="shared" si="16"/>
        <v>0</v>
      </c>
      <c r="AZ13" s="77"/>
      <c r="BA13" s="475"/>
      <c r="BB13" s="475"/>
      <c r="BC13" s="79">
        <f t="shared" si="17"/>
        <v>0</v>
      </c>
      <c r="BD13" s="79"/>
      <c r="BE13" s="475"/>
      <c r="BF13" s="475"/>
      <c r="BG13" s="79">
        <f t="shared" si="18"/>
        <v>0</v>
      </c>
      <c r="BH13" s="79"/>
      <c r="BI13" s="368"/>
      <c r="BJ13" s="368"/>
      <c r="BK13" s="79">
        <f t="shared" si="19"/>
        <v>0</v>
      </c>
      <c r="BL13" s="79"/>
      <c r="BM13" s="368"/>
      <c r="BN13" s="368"/>
      <c r="BO13" s="79">
        <f t="shared" si="20"/>
        <v>0</v>
      </c>
      <c r="BP13" s="79"/>
      <c r="BQ13" s="368"/>
      <c r="BR13" s="368"/>
      <c r="BS13" s="79">
        <f t="shared" si="21"/>
        <v>0</v>
      </c>
      <c r="BT13" s="79"/>
      <c r="BU13" s="368"/>
      <c r="BV13" s="368"/>
      <c r="BW13" s="79">
        <f t="shared" si="22"/>
        <v>0</v>
      </c>
      <c r="BX13" s="81"/>
    </row>
    <row r="14" spans="1:76" ht="42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36</v>
      </c>
      <c r="F14" s="315">
        <f t="shared" si="1"/>
        <v>21</v>
      </c>
      <c r="G14" s="317">
        <f t="shared" si="2"/>
        <v>15</v>
      </c>
      <c r="H14" s="255">
        <f t="shared" si="3"/>
        <v>0</v>
      </c>
      <c r="I14" s="251">
        <f t="shared" si="23"/>
        <v>36</v>
      </c>
      <c r="J14" s="308">
        <f t="shared" si="24"/>
        <v>15</v>
      </c>
      <c r="K14" s="9">
        <v>0</v>
      </c>
      <c r="L14" s="13">
        <v>1</v>
      </c>
      <c r="M14" s="79">
        <f>K14-L14</f>
        <v>-1</v>
      </c>
      <c r="N14" s="77">
        <v>0</v>
      </c>
      <c r="O14" s="232">
        <f t="shared" si="26"/>
        <v>0</v>
      </c>
      <c r="P14" s="9">
        <v>0</v>
      </c>
      <c r="Q14" s="15">
        <v>1</v>
      </c>
      <c r="R14" s="79">
        <f t="shared" si="4"/>
        <v>-1</v>
      </c>
      <c r="S14" s="79">
        <v>0</v>
      </c>
      <c r="T14" s="233">
        <f t="shared" si="5"/>
        <v>0</v>
      </c>
      <c r="U14" s="464">
        <v>0</v>
      </c>
      <c r="V14" s="11">
        <v>1</v>
      </c>
      <c r="W14" s="79">
        <f t="shared" si="6"/>
        <v>-1</v>
      </c>
      <c r="X14" s="77">
        <v>0</v>
      </c>
      <c r="Y14" s="232">
        <f t="shared" si="7"/>
        <v>0</v>
      </c>
      <c r="Z14" s="9">
        <v>12</v>
      </c>
      <c r="AA14" s="13">
        <v>14</v>
      </c>
      <c r="AB14" s="79">
        <f t="shared" si="8"/>
        <v>-2</v>
      </c>
      <c r="AC14" s="77">
        <v>0</v>
      </c>
      <c r="AD14" s="232">
        <f t="shared" si="9"/>
        <v>12</v>
      </c>
      <c r="AE14" s="9">
        <v>24</v>
      </c>
      <c r="AF14" s="13">
        <v>3</v>
      </c>
      <c r="AG14" s="79">
        <f t="shared" si="10"/>
        <v>21</v>
      </c>
      <c r="AH14" s="42">
        <v>0</v>
      </c>
      <c r="AI14" s="232">
        <f t="shared" si="11"/>
        <v>24</v>
      </c>
      <c r="AJ14" s="13">
        <v>0</v>
      </c>
      <c r="AK14" s="13">
        <v>1</v>
      </c>
      <c r="AL14" s="79">
        <f t="shared" si="12"/>
        <v>-1</v>
      </c>
      <c r="AM14" s="42">
        <v>0</v>
      </c>
      <c r="AN14" s="225">
        <f t="shared" si="13"/>
        <v>0</v>
      </c>
      <c r="AO14" s="77"/>
      <c r="AP14" s="77"/>
      <c r="AQ14" s="79">
        <f t="shared" si="14"/>
        <v>0</v>
      </c>
      <c r="AR14" s="77"/>
      <c r="AS14" s="77"/>
      <c r="AT14" s="77"/>
      <c r="AU14" s="79">
        <f t="shared" si="15"/>
        <v>0</v>
      </c>
      <c r="AV14" s="77"/>
      <c r="AW14" s="77"/>
      <c r="AX14" s="77"/>
      <c r="AY14" s="79">
        <f t="shared" si="16"/>
        <v>0</v>
      </c>
      <c r="AZ14" s="77"/>
      <c r="BA14" s="77"/>
      <c r="BB14" s="78"/>
      <c r="BC14" s="79">
        <f t="shared" si="17"/>
        <v>0</v>
      </c>
      <c r="BD14" s="79"/>
      <c r="BE14" s="79"/>
      <c r="BF14" s="79"/>
      <c r="BG14" s="79">
        <f t="shared" si="18"/>
        <v>0</v>
      </c>
      <c r="BH14" s="79"/>
      <c r="BI14" s="79"/>
      <c r="BJ14" s="79"/>
      <c r="BK14" s="79">
        <f t="shared" si="19"/>
        <v>0</v>
      </c>
      <c r="BL14" s="79"/>
      <c r="BM14" s="79"/>
      <c r="BN14" s="79"/>
      <c r="BO14" s="79">
        <f t="shared" si="20"/>
        <v>0</v>
      </c>
      <c r="BP14" s="79"/>
      <c r="BQ14" s="79"/>
      <c r="BR14" s="79"/>
      <c r="BS14" s="79">
        <f t="shared" si="21"/>
        <v>0</v>
      </c>
      <c r="BT14" s="79"/>
      <c r="BU14" s="79"/>
      <c r="BV14" s="79"/>
      <c r="BW14" s="261">
        <f t="shared" si="22"/>
        <v>0</v>
      </c>
      <c r="BX14" s="79"/>
    </row>
    <row r="15" spans="1:76" ht="42" customHeight="1" x14ac:dyDescent="0.25">
      <c r="A15" s="91">
        <v>13</v>
      </c>
      <c r="B15" s="40" t="s">
        <v>372</v>
      </c>
      <c r="C15" s="442">
        <v>4</v>
      </c>
      <c r="D15" s="443">
        <v>6</v>
      </c>
      <c r="E15" s="327">
        <f t="shared" si="0"/>
        <v>6</v>
      </c>
      <c r="F15" s="315">
        <f t="shared" si="1"/>
        <v>0</v>
      </c>
      <c r="G15" s="317">
        <f t="shared" si="2"/>
        <v>6</v>
      </c>
      <c r="H15" s="255">
        <f t="shared" si="3"/>
        <v>0</v>
      </c>
      <c r="I15" s="251">
        <f t="shared" si="23"/>
        <v>6</v>
      </c>
      <c r="J15" s="308">
        <f t="shared" si="24"/>
        <v>6</v>
      </c>
      <c r="K15" s="9">
        <v>0</v>
      </c>
      <c r="L15" s="26">
        <v>0</v>
      </c>
      <c r="M15" s="79">
        <f t="shared" ref="M15:M30" si="27">K15-L15</f>
        <v>0</v>
      </c>
      <c r="N15" s="42">
        <v>0</v>
      </c>
      <c r="O15" s="232">
        <f t="shared" si="26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464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6</v>
      </c>
      <c r="AA15" s="13">
        <v>0</v>
      </c>
      <c r="AB15" s="79">
        <f t="shared" si="8"/>
        <v>6</v>
      </c>
      <c r="AC15" s="42">
        <v>0</v>
      </c>
      <c r="AD15" s="232">
        <f t="shared" si="9"/>
        <v>6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13">
        <v>0</v>
      </c>
      <c r="AK15" s="13">
        <v>0</v>
      </c>
      <c r="AL15" s="79">
        <f t="shared" si="12"/>
        <v>0</v>
      </c>
      <c r="AM15" s="42">
        <v>0</v>
      </c>
      <c r="AN15" s="225">
        <f t="shared" si="13"/>
        <v>0</v>
      </c>
      <c r="AO15" s="77"/>
      <c r="AP15" s="77"/>
      <c r="AQ15" s="79">
        <f t="shared" si="14"/>
        <v>0</v>
      </c>
      <c r="AR15" s="77"/>
      <c r="AS15" s="77"/>
      <c r="AT15" s="77"/>
      <c r="AU15" s="79">
        <f t="shared" si="15"/>
        <v>0</v>
      </c>
      <c r="AV15" s="77"/>
      <c r="AW15" s="77"/>
      <c r="AX15" s="77"/>
      <c r="AY15" s="79">
        <f t="shared" si="16"/>
        <v>0</v>
      </c>
      <c r="AZ15" s="77"/>
      <c r="BA15" s="77"/>
      <c r="BB15" s="78"/>
      <c r="BC15" s="79">
        <f t="shared" si="17"/>
        <v>0</v>
      </c>
      <c r="BD15" s="79"/>
      <c r="BE15" s="79"/>
      <c r="BF15" s="79"/>
      <c r="BG15" s="79">
        <f t="shared" si="18"/>
        <v>0</v>
      </c>
      <c r="BH15" s="82"/>
      <c r="BI15" s="82"/>
      <c r="BJ15" s="82"/>
      <c r="BK15" s="82">
        <f t="shared" si="19"/>
        <v>0</v>
      </c>
      <c r="BL15" s="82"/>
      <c r="BM15" s="82"/>
      <c r="BN15" s="82"/>
      <c r="BO15" s="82">
        <f t="shared" si="20"/>
        <v>0</v>
      </c>
      <c r="BP15" s="82"/>
      <c r="BQ15" s="82"/>
      <c r="BR15" s="82"/>
      <c r="BS15" s="82">
        <f t="shared" si="21"/>
        <v>0</v>
      </c>
      <c r="BT15" s="82"/>
      <c r="BU15" s="82"/>
      <c r="BV15" s="82"/>
      <c r="BW15" s="252">
        <f t="shared" si="22"/>
        <v>0</v>
      </c>
      <c r="BX15" s="105"/>
    </row>
    <row r="16" spans="1:76" ht="42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14</v>
      </c>
      <c r="F16" s="315">
        <f t="shared" si="1"/>
        <v>23</v>
      </c>
      <c r="G16" s="317">
        <f t="shared" si="2"/>
        <v>-9</v>
      </c>
      <c r="H16" s="255">
        <f t="shared" si="3"/>
        <v>10</v>
      </c>
      <c r="I16" s="251">
        <f t="shared" si="23"/>
        <v>24</v>
      </c>
      <c r="J16" s="308">
        <f t="shared" si="24"/>
        <v>1</v>
      </c>
      <c r="K16" s="9">
        <v>0</v>
      </c>
      <c r="L16" s="13">
        <v>1</v>
      </c>
      <c r="M16" s="79">
        <f t="shared" si="27"/>
        <v>-1</v>
      </c>
      <c r="N16" s="42">
        <v>0</v>
      </c>
      <c r="O16" s="232">
        <f t="shared" si="26"/>
        <v>0</v>
      </c>
      <c r="P16" s="9">
        <v>0</v>
      </c>
      <c r="Q16" s="15">
        <v>1</v>
      </c>
      <c r="R16" s="79">
        <f t="shared" si="4"/>
        <v>-1</v>
      </c>
      <c r="S16" s="79">
        <v>0</v>
      </c>
      <c r="T16" s="233">
        <f t="shared" si="5"/>
        <v>0</v>
      </c>
      <c r="U16" s="464">
        <v>0</v>
      </c>
      <c r="V16" s="11">
        <v>1</v>
      </c>
      <c r="W16" s="79">
        <f t="shared" si="6"/>
        <v>-1</v>
      </c>
      <c r="X16" s="77">
        <v>0</v>
      </c>
      <c r="Y16" s="232">
        <f t="shared" si="7"/>
        <v>0</v>
      </c>
      <c r="Z16" s="9">
        <v>14</v>
      </c>
      <c r="AA16" s="13">
        <v>15</v>
      </c>
      <c r="AB16" s="79">
        <f t="shared" si="8"/>
        <v>-1</v>
      </c>
      <c r="AC16" s="180">
        <v>10</v>
      </c>
      <c r="AD16" s="232">
        <f t="shared" si="9"/>
        <v>24</v>
      </c>
      <c r="AE16" s="9">
        <v>0</v>
      </c>
      <c r="AF16" s="13">
        <v>4</v>
      </c>
      <c r="AG16" s="79">
        <f t="shared" si="10"/>
        <v>-4</v>
      </c>
      <c r="AH16" s="77">
        <v>0</v>
      </c>
      <c r="AI16" s="232">
        <f t="shared" si="11"/>
        <v>0</v>
      </c>
      <c r="AJ16" s="13">
        <v>0</v>
      </c>
      <c r="AK16" s="13">
        <v>1</v>
      </c>
      <c r="AL16" s="79">
        <f t="shared" si="12"/>
        <v>-1</v>
      </c>
      <c r="AM16" s="77">
        <v>0</v>
      </c>
      <c r="AN16" s="225">
        <f t="shared" si="13"/>
        <v>0</v>
      </c>
      <c r="AO16" s="77"/>
      <c r="AP16" s="77"/>
      <c r="AQ16" s="79">
        <f t="shared" si="14"/>
        <v>0</v>
      </c>
      <c r="AR16" s="77"/>
      <c r="AS16" s="77"/>
      <c r="AT16" s="77"/>
      <c r="AU16" s="79">
        <f t="shared" si="15"/>
        <v>0</v>
      </c>
      <c r="AV16" s="77"/>
      <c r="AW16" s="77"/>
      <c r="AX16" s="77"/>
      <c r="AY16" s="79">
        <f t="shared" si="16"/>
        <v>0</v>
      </c>
      <c r="AZ16" s="77"/>
      <c r="BA16" s="77"/>
      <c r="BB16" s="78"/>
      <c r="BC16" s="79">
        <f t="shared" si="17"/>
        <v>0</v>
      </c>
      <c r="BD16" s="79"/>
      <c r="BE16" s="79"/>
      <c r="BF16" s="79"/>
      <c r="BG16" s="79">
        <f t="shared" si="18"/>
        <v>0</v>
      </c>
      <c r="BH16" s="79"/>
      <c r="BI16" s="79"/>
      <c r="BJ16" s="79"/>
      <c r="BK16" s="79">
        <f t="shared" si="19"/>
        <v>0</v>
      </c>
      <c r="BL16" s="79"/>
      <c r="BM16" s="79"/>
      <c r="BN16" s="79"/>
      <c r="BO16" s="79">
        <f t="shared" si="20"/>
        <v>0</v>
      </c>
      <c r="BP16" s="79"/>
      <c r="BQ16" s="79"/>
      <c r="BR16" s="79"/>
      <c r="BS16" s="79">
        <f t="shared" si="21"/>
        <v>0</v>
      </c>
      <c r="BT16" s="79"/>
      <c r="BU16" s="79"/>
      <c r="BV16" s="79"/>
      <c r="BW16" s="261">
        <f t="shared" si="22"/>
        <v>0</v>
      </c>
      <c r="BX16" s="81"/>
    </row>
    <row r="17" spans="1:76" ht="51" customHeight="1" x14ac:dyDescent="0.25">
      <c r="A17" s="91">
        <v>15</v>
      </c>
      <c r="B17" s="40" t="s">
        <v>42</v>
      </c>
      <c r="C17" s="26">
        <v>8</v>
      </c>
      <c r="D17" s="26">
        <v>20</v>
      </c>
      <c r="E17" s="327">
        <f t="shared" si="0"/>
        <v>15</v>
      </c>
      <c r="F17" s="315">
        <f t="shared" si="1"/>
        <v>177</v>
      </c>
      <c r="G17" s="317">
        <f t="shared" si="2"/>
        <v>-162</v>
      </c>
      <c r="H17" s="255">
        <f t="shared" si="3"/>
        <v>162</v>
      </c>
      <c r="I17" s="251">
        <f t="shared" si="23"/>
        <v>177</v>
      </c>
      <c r="J17" s="308">
        <f t="shared" si="24"/>
        <v>0</v>
      </c>
      <c r="K17" s="9">
        <v>0</v>
      </c>
      <c r="L17" s="13">
        <v>8</v>
      </c>
      <c r="M17" s="79">
        <f t="shared" si="27"/>
        <v>-8</v>
      </c>
      <c r="N17" s="180">
        <v>8</v>
      </c>
      <c r="O17" s="232">
        <f t="shared" si="26"/>
        <v>8</v>
      </c>
      <c r="P17" s="9">
        <v>0</v>
      </c>
      <c r="Q17" s="15">
        <v>3</v>
      </c>
      <c r="R17" s="79">
        <f t="shared" si="4"/>
        <v>-3</v>
      </c>
      <c r="S17" s="181">
        <v>3</v>
      </c>
      <c r="T17" s="233">
        <f t="shared" si="5"/>
        <v>3</v>
      </c>
      <c r="U17" s="464">
        <v>0</v>
      </c>
      <c r="V17" s="11">
        <v>2</v>
      </c>
      <c r="W17" s="79">
        <f t="shared" si="6"/>
        <v>-2</v>
      </c>
      <c r="X17" s="180">
        <v>2</v>
      </c>
      <c r="Y17" s="232">
        <f t="shared" si="7"/>
        <v>2</v>
      </c>
      <c r="Z17" s="9">
        <v>15</v>
      </c>
      <c r="AA17" s="13">
        <v>145</v>
      </c>
      <c r="AB17" s="79">
        <f t="shared" si="8"/>
        <v>-130</v>
      </c>
      <c r="AC17" s="180">
        <v>130</v>
      </c>
      <c r="AD17" s="232">
        <f t="shared" si="9"/>
        <v>145</v>
      </c>
      <c r="AE17" s="9">
        <v>0</v>
      </c>
      <c r="AF17" s="13">
        <v>15</v>
      </c>
      <c r="AG17" s="79">
        <f t="shared" si="10"/>
        <v>-15</v>
      </c>
      <c r="AH17" s="180">
        <v>15</v>
      </c>
      <c r="AI17" s="232">
        <f t="shared" si="11"/>
        <v>15</v>
      </c>
      <c r="AJ17" s="13">
        <v>0</v>
      </c>
      <c r="AK17" s="13">
        <v>4</v>
      </c>
      <c r="AL17" s="79">
        <f t="shared" si="12"/>
        <v>-4</v>
      </c>
      <c r="AM17" s="180">
        <v>4</v>
      </c>
      <c r="AN17" s="225">
        <f t="shared" si="13"/>
        <v>4</v>
      </c>
      <c r="AO17" s="77"/>
      <c r="AP17" s="77"/>
      <c r="AQ17" s="79">
        <f t="shared" si="14"/>
        <v>0</v>
      </c>
      <c r="AR17" s="77"/>
      <c r="AS17" s="77"/>
      <c r="AT17" s="77"/>
      <c r="AU17" s="79">
        <f t="shared" si="15"/>
        <v>0</v>
      </c>
      <c r="AV17" s="77"/>
      <c r="AW17" s="77"/>
      <c r="AX17" s="77"/>
      <c r="AY17" s="79">
        <f t="shared" si="16"/>
        <v>0</v>
      </c>
      <c r="AZ17" s="77"/>
      <c r="BA17" s="77"/>
      <c r="BB17" s="78"/>
      <c r="BC17" s="79">
        <f t="shared" si="17"/>
        <v>0</v>
      </c>
      <c r="BD17" s="79"/>
      <c r="BE17" s="79"/>
      <c r="BF17" s="79"/>
      <c r="BG17" s="79">
        <f t="shared" si="18"/>
        <v>0</v>
      </c>
      <c r="BH17" s="82"/>
      <c r="BI17" s="82"/>
      <c r="BJ17" s="82"/>
      <c r="BK17" s="82">
        <f t="shared" si="19"/>
        <v>0</v>
      </c>
      <c r="BL17" s="82"/>
      <c r="BM17" s="82"/>
      <c r="BN17" s="82"/>
      <c r="BO17" s="82">
        <f t="shared" si="20"/>
        <v>0</v>
      </c>
      <c r="BP17" s="82"/>
      <c r="BQ17" s="82"/>
      <c r="BR17" s="82"/>
      <c r="BS17" s="82">
        <f t="shared" si="21"/>
        <v>0</v>
      </c>
      <c r="BT17" s="82"/>
      <c r="BU17" s="82"/>
      <c r="BV17" s="82"/>
      <c r="BW17" s="252">
        <f t="shared" si="22"/>
        <v>0</v>
      </c>
      <c r="BX17" s="105"/>
    </row>
    <row r="18" spans="1:76" ht="51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8</v>
      </c>
      <c r="F18" s="315">
        <f t="shared" si="1"/>
        <v>115</v>
      </c>
      <c r="G18" s="317">
        <f t="shared" si="2"/>
        <v>-107</v>
      </c>
      <c r="H18" s="255">
        <f t="shared" si="3"/>
        <v>107</v>
      </c>
      <c r="I18" s="251">
        <f t="shared" si="23"/>
        <v>115</v>
      </c>
      <c r="J18" s="308">
        <f t="shared" si="24"/>
        <v>0</v>
      </c>
      <c r="K18" s="9">
        <v>0</v>
      </c>
      <c r="L18" s="75">
        <v>5</v>
      </c>
      <c r="M18" s="79">
        <f t="shared" si="27"/>
        <v>-5</v>
      </c>
      <c r="N18" s="180">
        <v>5</v>
      </c>
      <c r="O18" s="232">
        <f t="shared" si="26"/>
        <v>5</v>
      </c>
      <c r="P18" s="9">
        <v>0</v>
      </c>
      <c r="Q18" s="75">
        <v>2</v>
      </c>
      <c r="R18" s="79">
        <f t="shared" si="4"/>
        <v>-2</v>
      </c>
      <c r="S18" s="181">
        <v>2</v>
      </c>
      <c r="T18" s="233">
        <f t="shared" si="5"/>
        <v>2</v>
      </c>
      <c r="U18" s="464">
        <v>0</v>
      </c>
      <c r="V18" s="75">
        <v>2</v>
      </c>
      <c r="W18" s="79">
        <f t="shared" si="6"/>
        <v>-2</v>
      </c>
      <c r="X18" s="180">
        <v>2</v>
      </c>
      <c r="Y18" s="232">
        <f t="shared" si="7"/>
        <v>2</v>
      </c>
      <c r="Z18" s="124">
        <v>8</v>
      </c>
      <c r="AA18" s="75">
        <v>90</v>
      </c>
      <c r="AB18" s="79">
        <f t="shared" si="8"/>
        <v>-82</v>
      </c>
      <c r="AC18" s="181">
        <v>82</v>
      </c>
      <c r="AD18" s="232">
        <f t="shared" si="9"/>
        <v>90</v>
      </c>
      <c r="AE18" s="9">
        <v>0</v>
      </c>
      <c r="AF18" s="75">
        <v>13</v>
      </c>
      <c r="AG18" s="79">
        <f t="shared" si="10"/>
        <v>-13</v>
      </c>
      <c r="AH18" s="180">
        <v>13</v>
      </c>
      <c r="AI18" s="232">
        <f t="shared" si="11"/>
        <v>13</v>
      </c>
      <c r="AJ18" s="13">
        <v>0</v>
      </c>
      <c r="AK18" s="75">
        <v>3</v>
      </c>
      <c r="AL18" s="79">
        <f t="shared" si="12"/>
        <v>-3</v>
      </c>
      <c r="AM18" s="180">
        <v>3</v>
      </c>
      <c r="AN18" s="225">
        <f t="shared" si="13"/>
        <v>3</v>
      </c>
      <c r="AO18" s="110"/>
      <c r="AP18" s="110"/>
      <c r="AQ18" s="79">
        <f t="shared" si="14"/>
        <v>0</v>
      </c>
      <c r="AR18" s="79"/>
      <c r="AS18" s="110"/>
      <c r="AT18" s="110"/>
      <c r="AU18" s="79">
        <f t="shared" si="15"/>
        <v>0</v>
      </c>
      <c r="AV18" s="79"/>
      <c r="AW18" s="110"/>
      <c r="AX18" s="110"/>
      <c r="AY18" s="79">
        <f t="shared" si="16"/>
        <v>0</v>
      </c>
      <c r="AZ18" s="79"/>
      <c r="BA18" s="110"/>
      <c r="BB18" s="110"/>
      <c r="BC18" s="79">
        <f t="shared" si="17"/>
        <v>0</v>
      </c>
      <c r="BD18" s="79"/>
      <c r="BE18" s="84"/>
      <c r="BF18" s="84"/>
      <c r="BG18" s="79">
        <f t="shared" si="18"/>
        <v>0</v>
      </c>
      <c r="BH18" s="79"/>
      <c r="BI18" s="445"/>
      <c r="BJ18" s="445"/>
      <c r="BK18" s="79">
        <f t="shared" si="19"/>
        <v>0</v>
      </c>
      <c r="BL18" s="79"/>
      <c r="BM18" s="445"/>
      <c r="BN18" s="445"/>
      <c r="BO18" s="79">
        <f t="shared" si="20"/>
        <v>0</v>
      </c>
      <c r="BP18" s="79"/>
      <c r="BQ18" s="445"/>
      <c r="BR18" s="445"/>
      <c r="BS18" s="79">
        <f t="shared" si="21"/>
        <v>0</v>
      </c>
      <c r="BT18" s="79"/>
      <c r="BU18" s="445"/>
      <c r="BV18" s="445"/>
      <c r="BW18" s="95">
        <f t="shared" si="22"/>
        <v>0</v>
      </c>
      <c r="BX18" s="81"/>
    </row>
    <row r="19" spans="1:76" ht="42" customHeight="1" x14ac:dyDescent="0.25">
      <c r="A19" s="91">
        <v>17</v>
      </c>
      <c r="B19" s="40" t="s">
        <v>44</v>
      </c>
      <c r="C19" s="26">
        <v>8</v>
      </c>
      <c r="D19" s="26">
        <v>30</v>
      </c>
      <c r="E19" s="327">
        <f t="shared" si="0"/>
        <v>63</v>
      </c>
      <c r="F19" s="315">
        <f t="shared" si="1"/>
        <v>367</v>
      </c>
      <c r="G19" s="317">
        <f t="shared" si="2"/>
        <v>-304</v>
      </c>
      <c r="H19" s="255">
        <f t="shared" si="3"/>
        <v>304</v>
      </c>
      <c r="I19" s="251">
        <f t="shared" si="23"/>
        <v>367</v>
      </c>
      <c r="J19" s="308">
        <f t="shared" si="24"/>
        <v>0</v>
      </c>
      <c r="K19" s="124">
        <v>15</v>
      </c>
      <c r="L19" s="75">
        <v>16</v>
      </c>
      <c r="M19" s="79">
        <f t="shared" si="27"/>
        <v>-1</v>
      </c>
      <c r="N19" s="43">
        <v>16</v>
      </c>
      <c r="O19" s="232">
        <f t="shared" si="26"/>
        <v>31</v>
      </c>
      <c r="P19" s="9">
        <v>0</v>
      </c>
      <c r="Q19" s="75">
        <v>12</v>
      </c>
      <c r="R19" s="79">
        <f t="shared" si="4"/>
        <v>-12</v>
      </c>
      <c r="S19" s="43">
        <v>30</v>
      </c>
      <c r="T19" s="233">
        <f t="shared" si="5"/>
        <v>30</v>
      </c>
      <c r="U19" s="464">
        <v>0</v>
      </c>
      <c r="V19" s="75">
        <v>16</v>
      </c>
      <c r="W19" s="79">
        <f t="shared" si="6"/>
        <v>-16</v>
      </c>
      <c r="X19" s="43">
        <v>30</v>
      </c>
      <c r="Y19" s="233">
        <f t="shared" si="7"/>
        <v>30</v>
      </c>
      <c r="Z19" s="124">
        <v>15</v>
      </c>
      <c r="AA19" s="75">
        <v>228</v>
      </c>
      <c r="AB19" s="79">
        <f t="shared" si="8"/>
        <v>-213</v>
      </c>
      <c r="AC19" s="182">
        <v>196</v>
      </c>
      <c r="AD19" s="234">
        <f t="shared" si="9"/>
        <v>211</v>
      </c>
      <c r="AE19" s="124">
        <v>8</v>
      </c>
      <c r="AF19" s="75">
        <v>76</v>
      </c>
      <c r="AG19" s="79">
        <f t="shared" si="10"/>
        <v>-68</v>
      </c>
      <c r="AH19" s="43">
        <v>32</v>
      </c>
      <c r="AI19" s="233">
        <f t="shared" si="11"/>
        <v>40</v>
      </c>
      <c r="AJ19" s="123">
        <v>25</v>
      </c>
      <c r="AK19" s="75">
        <v>19</v>
      </c>
      <c r="AL19" s="79">
        <f t="shared" si="12"/>
        <v>6</v>
      </c>
      <c r="AM19" s="42">
        <v>0</v>
      </c>
      <c r="AN19" s="225">
        <f t="shared" si="13"/>
        <v>25</v>
      </c>
      <c r="AO19" s="110"/>
      <c r="AP19" s="110"/>
      <c r="AQ19" s="79">
        <f t="shared" si="14"/>
        <v>0</v>
      </c>
      <c r="AR19" s="79"/>
      <c r="AS19" s="110"/>
      <c r="AT19" s="110"/>
      <c r="AU19" s="79">
        <f t="shared" si="15"/>
        <v>0</v>
      </c>
      <c r="AV19" s="79"/>
      <c r="AW19" s="110"/>
      <c r="AX19" s="110"/>
      <c r="AY19" s="79">
        <f t="shared" si="16"/>
        <v>0</v>
      </c>
      <c r="AZ19" s="79"/>
      <c r="BA19" s="110"/>
      <c r="BB19" s="110"/>
      <c r="BC19" s="79">
        <f t="shared" si="17"/>
        <v>0</v>
      </c>
      <c r="BD19" s="79"/>
      <c r="BE19" s="84"/>
      <c r="BF19" s="84"/>
      <c r="BG19" s="79">
        <f t="shared" si="18"/>
        <v>0</v>
      </c>
      <c r="BH19" s="82"/>
      <c r="BI19" s="85"/>
      <c r="BJ19" s="85"/>
      <c r="BK19" s="82">
        <f t="shared" si="19"/>
        <v>0</v>
      </c>
      <c r="BL19" s="82"/>
      <c r="BM19" s="85"/>
      <c r="BN19" s="85"/>
      <c r="BO19" s="82">
        <f t="shared" si="20"/>
        <v>0</v>
      </c>
      <c r="BP19" s="82"/>
      <c r="BQ19" s="85"/>
      <c r="BR19" s="85"/>
      <c r="BS19" s="82">
        <f t="shared" si="21"/>
        <v>0</v>
      </c>
      <c r="BT19" s="82"/>
      <c r="BU19" s="85"/>
      <c r="BV19" s="85"/>
      <c r="BW19" s="252">
        <f t="shared" si="22"/>
        <v>0</v>
      </c>
      <c r="BX19" s="105"/>
    </row>
    <row r="20" spans="1:76" ht="42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55</v>
      </c>
      <c r="F20" s="315">
        <f t="shared" si="1"/>
        <v>46</v>
      </c>
      <c r="G20" s="317">
        <f t="shared" si="2"/>
        <v>9</v>
      </c>
      <c r="H20" s="255">
        <f t="shared" si="3"/>
        <v>0</v>
      </c>
      <c r="I20" s="251">
        <f t="shared" si="23"/>
        <v>55</v>
      </c>
      <c r="J20" s="308">
        <f t="shared" si="24"/>
        <v>9</v>
      </c>
      <c r="K20" s="464">
        <v>15</v>
      </c>
      <c r="L20" s="557">
        <v>5</v>
      </c>
      <c r="M20" s="79">
        <f t="shared" si="27"/>
        <v>10</v>
      </c>
      <c r="N20" s="43">
        <v>0</v>
      </c>
      <c r="O20" s="232">
        <f t="shared" si="26"/>
        <v>15</v>
      </c>
      <c r="P20" s="9">
        <v>0</v>
      </c>
      <c r="Q20" s="479">
        <v>1</v>
      </c>
      <c r="R20" s="79">
        <f t="shared" si="4"/>
        <v>-1</v>
      </c>
      <c r="S20" s="79">
        <v>0</v>
      </c>
      <c r="T20" s="233">
        <f t="shared" si="5"/>
        <v>0</v>
      </c>
      <c r="U20" s="464">
        <v>25</v>
      </c>
      <c r="V20" s="479">
        <v>1</v>
      </c>
      <c r="W20" s="79">
        <f t="shared" si="6"/>
        <v>24</v>
      </c>
      <c r="X20" s="43">
        <v>0</v>
      </c>
      <c r="Y20" s="233">
        <f t="shared" si="7"/>
        <v>25</v>
      </c>
      <c r="Z20" s="464">
        <v>15</v>
      </c>
      <c r="AA20" s="479">
        <v>31</v>
      </c>
      <c r="AB20" s="79">
        <f t="shared" si="8"/>
        <v>-16</v>
      </c>
      <c r="AC20" s="50">
        <v>0</v>
      </c>
      <c r="AD20" s="234">
        <f t="shared" si="9"/>
        <v>15</v>
      </c>
      <c r="AE20" s="464">
        <v>0</v>
      </c>
      <c r="AF20" s="479">
        <v>6</v>
      </c>
      <c r="AG20" s="79">
        <f t="shared" si="10"/>
        <v>-6</v>
      </c>
      <c r="AH20" s="79">
        <v>0</v>
      </c>
      <c r="AI20" s="233">
        <f t="shared" si="11"/>
        <v>0</v>
      </c>
      <c r="AJ20" s="485">
        <v>0</v>
      </c>
      <c r="AK20" s="479">
        <v>2</v>
      </c>
      <c r="AL20" s="79">
        <f t="shared" si="12"/>
        <v>-2</v>
      </c>
      <c r="AM20" s="77">
        <v>0</v>
      </c>
      <c r="AN20" s="225">
        <f t="shared" si="13"/>
        <v>0</v>
      </c>
      <c r="AO20" s="470"/>
      <c r="AP20" s="470"/>
      <c r="AQ20" s="79">
        <f t="shared" si="14"/>
        <v>0</v>
      </c>
      <c r="AR20" s="79"/>
      <c r="AS20" s="470"/>
      <c r="AT20" s="470"/>
      <c r="AU20" s="79">
        <f t="shared" si="15"/>
        <v>0</v>
      </c>
      <c r="AV20" s="79"/>
      <c r="AW20" s="470"/>
      <c r="AX20" s="470"/>
      <c r="AY20" s="79">
        <f t="shared" si="16"/>
        <v>0</v>
      </c>
      <c r="AZ20" s="79"/>
      <c r="BA20" s="470"/>
      <c r="BB20" s="470"/>
      <c r="BC20" s="79">
        <f t="shared" si="17"/>
        <v>0</v>
      </c>
      <c r="BD20" s="79"/>
      <c r="BE20" s="470"/>
      <c r="BF20" s="470"/>
      <c r="BG20" s="79">
        <f t="shared" si="18"/>
        <v>0</v>
      </c>
      <c r="BH20" s="79"/>
      <c r="BI20" s="449"/>
      <c r="BJ20" s="449"/>
      <c r="BK20" s="79">
        <f t="shared" si="19"/>
        <v>0</v>
      </c>
      <c r="BL20" s="79"/>
      <c r="BM20" s="449"/>
      <c r="BN20" s="449"/>
      <c r="BO20" s="79">
        <f t="shared" si="20"/>
        <v>0</v>
      </c>
      <c r="BP20" s="79"/>
      <c r="BQ20" s="449"/>
      <c r="BR20" s="449"/>
      <c r="BS20" s="79">
        <f t="shared" si="21"/>
        <v>0</v>
      </c>
      <c r="BT20" s="79"/>
      <c r="BU20" s="449"/>
      <c r="BV20" s="449"/>
      <c r="BW20" s="261">
        <f t="shared" si="22"/>
        <v>0</v>
      </c>
      <c r="BX20" s="81"/>
    </row>
    <row r="21" spans="1:76" ht="42" customHeight="1" x14ac:dyDescent="0.25">
      <c r="A21" s="9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16</v>
      </c>
      <c r="G21" s="317">
        <f t="shared" si="2"/>
        <v>-16</v>
      </c>
      <c r="H21" s="255">
        <f t="shared" si="3"/>
        <v>16</v>
      </c>
      <c r="I21" s="251">
        <f t="shared" si="23"/>
        <v>16</v>
      </c>
      <c r="J21" s="308">
        <f t="shared" si="24"/>
        <v>0</v>
      </c>
      <c r="K21" s="464">
        <v>0</v>
      </c>
      <c r="L21" s="479">
        <v>1</v>
      </c>
      <c r="M21" s="81">
        <f t="shared" si="27"/>
        <v>-1</v>
      </c>
      <c r="N21" s="181">
        <v>1</v>
      </c>
      <c r="O21" s="232">
        <f t="shared" si="26"/>
        <v>1</v>
      </c>
      <c r="P21" s="9">
        <v>0</v>
      </c>
      <c r="Q21" s="479">
        <v>1</v>
      </c>
      <c r="R21" s="81">
        <f t="shared" si="4"/>
        <v>-1</v>
      </c>
      <c r="S21" s="181">
        <v>1</v>
      </c>
      <c r="T21" s="233">
        <f t="shared" si="5"/>
        <v>1</v>
      </c>
      <c r="U21" s="464">
        <v>0</v>
      </c>
      <c r="V21" s="479">
        <v>1</v>
      </c>
      <c r="W21" s="81">
        <f t="shared" si="6"/>
        <v>-1</v>
      </c>
      <c r="X21" s="182">
        <v>1</v>
      </c>
      <c r="Y21" s="234">
        <f t="shared" si="7"/>
        <v>1</v>
      </c>
      <c r="Z21" s="464">
        <v>0</v>
      </c>
      <c r="AA21" s="479">
        <v>9</v>
      </c>
      <c r="AB21" s="81">
        <f t="shared" si="8"/>
        <v>-9</v>
      </c>
      <c r="AC21" s="182">
        <v>9</v>
      </c>
      <c r="AD21" s="234">
        <f t="shared" si="9"/>
        <v>9</v>
      </c>
      <c r="AE21" s="464">
        <v>0</v>
      </c>
      <c r="AF21" s="479">
        <v>3</v>
      </c>
      <c r="AG21" s="81">
        <f t="shared" si="10"/>
        <v>-3</v>
      </c>
      <c r="AH21" s="181">
        <v>3</v>
      </c>
      <c r="AI21" s="233">
        <f t="shared" si="11"/>
        <v>3</v>
      </c>
      <c r="AJ21" s="485">
        <v>0</v>
      </c>
      <c r="AK21" s="479">
        <v>1</v>
      </c>
      <c r="AL21" s="81">
        <f t="shared" si="12"/>
        <v>-1</v>
      </c>
      <c r="AM21" s="180">
        <v>1</v>
      </c>
      <c r="AN21" s="225">
        <f t="shared" si="13"/>
        <v>1</v>
      </c>
      <c r="AO21" s="470"/>
      <c r="AP21" s="470"/>
      <c r="AQ21" s="81">
        <f t="shared" si="14"/>
        <v>0</v>
      </c>
      <c r="AR21" s="81"/>
      <c r="AS21" s="470"/>
      <c r="AT21" s="470"/>
      <c r="AU21" s="81">
        <f t="shared" si="15"/>
        <v>0</v>
      </c>
      <c r="AV21" s="81"/>
      <c r="AW21" s="470"/>
      <c r="AX21" s="470"/>
      <c r="AY21" s="81">
        <f t="shared" si="16"/>
        <v>0</v>
      </c>
      <c r="AZ21" s="81"/>
      <c r="BA21" s="470"/>
      <c r="BB21" s="470"/>
      <c r="BC21" s="81">
        <f t="shared" si="17"/>
        <v>0</v>
      </c>
      <c r="BD21" s="81"/>
      <c r="BE21" s="470"/>
      <c r="BF21" s="470"/>
      <c r="BG21" s="81">
        <f t="shared" si="18"/>
        <v>0</v>
      </c>
      <c r="BH21" s="105"/>
      <c r="BI21" s="447"/>
      <c r="BJ21" s="447"/>
      <c r="BK21" s="105">
        <f t="shared" si="19"/>
        <v>0</v>
      </c>
      <c r="BL21" s="105"/>
      <c r="BM21" s="447"/>
      <c r="BN21" s="447"/>
      <c r="BO21" s="105">
        <f t="shared" si="20"/>
        <v>0</v>
      </c>
      <c r="BP21" s="105"/>
      <c r="BQ21" s="447"/>
      <c r="BR21" s="447"/>
      <c r="BS21" s="105">
        <f t="shared" si="21"/>
        <v>0</v>
      </c>
      <c r="BT21" s="105"/>
      <c r="BU21" s="447"/>
      <c r="BV21" s="447"/>
      <c r="BW21" s="93">
        <f t="shared" si="22"/>
        <v>0</v>
      </c>
      <c r="BX21" s="105"/>
    </row>
    <row r="22" spans="1:76" ht="53.4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165</v>
      </c>
      <c r="F22" s="315">
        <f t="shared" si="1"/>
        <v>164</v>
      </c>
      <c r="G22" s="317">
        <f t="shared" si="2"/>
        <v>1</v>
      </c>
      <c r="H22" s="255">
        <f t="shared" si="3"/>
        <v>0</v>
      </c>
      <c r="I22" s="251">
        <f t="shared" si="23"/>
        <v>165</v>
      </c>
      <c r="J22" s="308">
        <f t="shared" si="24"/>
        <v>1</v>
      </c>
      <c r="K22" s="464">
        <v>0</v>
      </c>
      <c r="L22" s="558">
        <v>10</v>
      </c>
      <c r="M22" s="81">
        <f t="shared" si="27"/>
        <v>-10</v>
      </c>
      <c r="N22" s="79">
        <v>0</v>
      </c>
      <c r="O22" s="232">
        <f t="shared" si="26"/>
        <v>0</v>
      </c>
      <c r="P22" s="9">
        <v>0</v>
      </c>
      <c r="Q22" s="479">
        <v>4</v>
      </c>
      <c r="R22" s="81">
        <f t="shared" si="4"/>
        <v>-4</v>
      </c>
      <c r="S22" s="79">
        <v>0</v>
      </c>
      <c r="T22" s="233">
        <f t="shared" si="5"/>
        <v>0</v>
      </c>
      <c r="U22" s="464">
        <v>0</v>
      </c>
      <c r="V22" s="479">
        <v>3</v>
      </c>
      <c r="W22" s="81">
        <f t="shared" si="6"/>
        <v>-3</v>
      </c>
      <c r="X22" s="182">
        <v>0</v>
      </c>
      <c r="Y22" s="234">
        <f t="shared" si="7"/>
        <v>0</v>
      </c>
      <c r="Z22" s="464">
        <v>0</v>
      </c>
      <c r="AA22" s="479">
        <v>111</v>
      </c>
      <c r="AB22" s="81">
        <f t="shared" si="8"/>
        <v>-111</v>
      </c>
      <c r="AC22" s="81">
        <v>0</v>
      </c>
      <c r="AD22" s="234">
        <f t="shared" si="9"/>
        <v>0</v>
      </c>
      <c r="AE22" s="464">
        <v>150</v>
      </c>
      <c r="AF22" s="479">
        <v>25</v>
      </c>
      <c r="AG22" s="81">
        <f t="shared" si="10"/>
        <v>125</v>
      </c>
      <c r="AH22" s="43">
        <v>0</v>
      </c>
      <c r="AI22" s="233">
        <f t="shared" si="11"/>
        <v>150</v>
      </c>
      <c r="AJ22" s="485">
        <v>15</v>
      </c>
      <c r="AK22" s="479">
        <v>11</v>
      </c>
      <c r="AL22" s="81">
        <f t="shared" si="12"/>
        <v>4</v>
      </c>
      <c r="AM22" s="42">
        <v>0</v>
      </c>
      <c r="AN22" s="225">
        <f t="shared" si="13"/>
        <v>15</v>
      </c>
      <c r="AO22" s="475"/>
      <c r="AP22" s="475"/>
      <c r="AQ22" s="81">
        <f t="shared" si="14"/>
        <v>0</v>
      </c>
      <c r="AR22" s="81"/>
      <c r="AS22" s="475"/>
      <c r="AT22" s="475"/>
      <c r="AU22" s="81">
        <f t="shared" si="15"/>
        <v>0</v>
      </c>
      <c r="AV22" s="81"/>
      <c r="AW22" s="475"/>
      <c r="AX22" s="475"/>
      <c r="AY22" s="81">
        <f t="shared" si="16"/>
        <v>0</v>
      </c>
      <c r="AZ22" s="81"/>
      <c r="BA22" s="475"/>
      <c r="BB22" s="475"/>
      <c r="BC22" s="81">
        <f t="shared" si="17"/>
        <v>0</v>
      </c>
      <c r="BD22" s="81"/>
      <c r="BE22" s="475"/>
      <c r="BF22" s="475"/>
      <c r="BG22" s="81">
        <f t="shared" si="18"/>
        <v>0</v>
      </c>
      <c r="BH22" s="81"/>
      <c r="BI22" s="368"/>
      <c r="BJ22" s="368"/>
      <c r="BK22" s="81">
        <f t="shared" si="19"/>
        <v>0</v>
      </c>
      <c r="BL22" s="81"/>
      <c r="BM22" s="368"/>
      <c r="BN22" s="368"/>
      <c r="BO22" s="81">
        <f t="shared" si="20"/>
        <v>0</v>
      </c>
      <c r="BP22" s="81"/>
      <c r="BQ22" s="368"/>
      <c r="BR22" s="368"/>
      <c r="BS22" s="81">
        <f t="shared" si="21"/>
        <v>0</v>
      </c>
      <c r="BT22" s="81"/>
      <c r="BU22" s="368"/>
      <c r="BV22" s="368"/>
      <c r="BW22" s="95">
        <f t="shared" si="22"/>
        <v>0</v>
      </c>
      <c r="BX22" s="81"/>
    </row>
    <row r="23" spans="1:76" ht="108" customHeight="1" x14ac:dyDescent="0.25">
      <c r="A23" s="91">
        <v>21</v>
      </c>
      <c r="B23" s="40" t="s">
        <v>125</v>
      </c>
      <c r="C23" s="479">
        <v>6</v>
      </c>
      <c r="D23" s="480">
        <v>9</v>
      </c>
      <c r="E23" s="327">
        <f t="shared" si="0"/>
        <v>8</v>
      </c>
      <c r="F23" s="315">
        <f t="shared" si="1"/>
        <v>10</v>
      </c>
      <c r="G23" s="317">
        <f t="shared" si="2"/>
        <v>-2</v>
      </c>
      <c r="H23" s="255">
        <f t="shared" si="3"/>
        <v>2</v>
      </c>
      <c r="I23" s="251">
        <f t="shared" si="23"/>
        <v>10</v>
      </c>
      <c r="J23" s="308">
        <f t="shared" si="24"/>
        <v>0</v>
      </c>
      <c r="K23" s="464">
        <v>0</v>
      </c>
      <c r="L23" s="479">
        <v>1</v>
      </c>
      <c r="M23" s="81">
        <f t="shared" si="27"/>
        <v>-1</v>
      </c>
      <c r="N23" s="181">
        <v>1</v>
      </c>
      <c r="O23" s="232">
        <f t="shared" si="26"/>
        <v>1</v>
      </c>
      <c r="P23" s="9">
        <v>0</v>
      </c>
      <c r="Q23" s="479">
        <v>1</v>
      </c>
      <c r="R23" s="81">
        <f t="shared" si="4"/>
        <v>-1</v>
      </c>
      <c r="S23" s="79">
        <v>0</v>
      </c>
      <c r="T23" s="233">
        <f t="shared" si="5"/>
        <v>0</v>
      </c>
      <c r="U23" s="464">
        <v>0</v>
      </c>
      <c r="V23" s="479">
        <v>1</v>
      </c>
      <c r="W23" s="81">
        <f t="shared" si="6"/>
        <v>-1</v>
      </c>
      <c r="X23" s="81">
        <v>0</v>
      </c>
      <c r="Y23" s="234">
        <f t="shared" si="7"/>
        <v>0</v>
      </c>
      <c r="Z23" s="464">
        <v>8</v>
      </c>
      <c r="AA23" s="479">
        <v>4</v>
      </c>
      <c r="AB23" s="81">
        <f t="shared" si="8"/>
        <v>4</v>
      </c>
      <c r="AC23" s="50">
        <v>1</v>
      </c>
      <c r="AD23" s="234">
        <f t="shared" si="9"/>
        <v>9</v>
      </c>
      <c r="AE23" s="464">
        <v>0</v>
      </c>
      <c r="AF23" s="479">
        <v>2</v>
      </c>
      <c r="AG23" s="81">
        <f t="shared" si="10"/>
        <v>-2</v>
      </c>
      <c r="AH23" s="79">
        <v>0</v>
      </c>
      <c r="AI23" s="233">
        <f t="shared" si="11"/>
        <v>0</v>
      </c>
      <c r="AJ23" s="485">
        <v>0</v>
      </c>
      <c r="AK23" s="479">
        <v>1</v>
      </c>
      <c r="AL23" s="81">
        <f t="shared" si="12"/>
        <v>-1</v>
      </c>
      <c r="AM23" s="77">
        <v>0</v>
      </c>
      <c r="AN23" s="225">
        <f t="shared" si="13"/>
        <v>0</v>
      </c>
      <c r="AO23" s="478"/>
      <c r="AP23" s="478"/>
      <c r="AQ23" s="81">
        <f t="shared" si="14"/>
        <v>0</v>
      </c>
      <c r="AR23" s="81"/>
      <c r="AS23" s="478"/>
      <c r="AT23" s="478"/>
      <c r="AU23" s="81">
        <f t="shared" si="15"/>
        <v>0</v>
      </c>
      <c r="AV23" s="81"/>
      <c r="AW23" s="478"/>
      <c r="AX23" s="478"/>
      <c r="AY23" s="81">
        <f t="shared" si="16"/>
        <v>0</v>
      </c>
      <c r="AZ23" s="81"/>
      <c r="BA23" s="478"/>
      <c r="BB23" s="478"/>
      <c r="BC23" s="81">
        <f t="shared" si="17"/>
        <v>0</v>
      </c>
      <c r="BD23" s="81"/>
      <c r="BE23" s="478"/>
      <c r="BF23" s="478"/>
      <c r="BG23" s="81">
        <f t="shared" si="18"/>
        <v>0</v>
      </c>
      <c r="BH23" s="105"/>
      <c r="BI23" s="450"/>
      <c r="BJ23" s="450"/>
      <c r="BK23" s="105">
        <f t="shared" si="19"/>
        <v>0</v>
      </c>
      <c r="BL23" s="105"/>
      <c r="BM23" s="450"/>
      <c r="BN23" s="450"/>
      <c r="BO23" s="105">
        <f t="shared" si="20"/>
        <v>0</v>
      </c>
      <c r="BP23" s="105"/>
      <c r="BQ23" s="450"/>
      <c r="BR23" s="450"/>
      <c r="BS23" s="105">
        <f t="shared" si="21"/>
        <v>0</v>
      </c>
      <c r="BT23" s="105"/>
      <c r="BU23" s="450"/>
      <c r="BV23" s="450"/>
      <c r="BW23" s="93">
        <f t="shared" si="22"/>
        <v>0</v>
      </c>
      <c r="BX23" s="105"/>
    </row>
    <row r="24" spans="1:76" ht="118.9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48</v>
      </c>
      <c r="G24" s="317">
        <f t="shared" si="2"/>
        <v>-48</v>
      </c>
      <c r="H24" s="255">
        <f t="shared" si="3"/>
        <v>48</v>
      </c>
      <c r="I24" s="251">
        <f t="shared" si="23"/>
        <v>48</v>
      </c>
      <c r="J24" s="308">
        <f t="shared" si="24"/>
        <v>0</v>
      </c>
      <c r="K24" s="464">
        <v>0</v>
      </c>
      <c r="L24" s="479">
        <v>3</v>
      </c>
      <c r="M24" s="81">
        <f t="shared" si="27"/>
        <v>-3</v>
      </c>
      <c r="N24" s="181">
        <v>3</v>
      </c>
      <c r="O24" s="232">
        <f t="shared" si="26"/>
        <v>3</v>
      </c>
      <c r="P24" s="9">
        <v>0</v>
      </c>
      <c r="Q24" s="479">
        <v>2</v>
      </c>
      <c r="R24" s="81">
        <f t="shared" si="4"/>
        <v>-2</v>
      </c>
      <c r="S24" s="181">
        <v>2</v>
      </c>
      <c r="T24" s="233">
        <f t="shared" si="5"/>
        <v>2</v>
      </c>
      <c r="U24" s="464">
        <v>0</v>
      </c>
      <c r="V24" s="479">
        <v>2</v>
      </c>
      <c r="W24" s="81">
        <f t="shared" si="6"/>
        <v>-2</v>
      </c>
      <c r="X24" s="182">
        <v>2</v>
      </c>
      <c r="Y24" s="234">
        <f t="shared" si="7"/>
        <v>2</v>
      </c>
      <c r="Z24" s="464">
        <v>0</v>
      </c>
      <c r="AA24" s="479">
        <v>32</v>
      </c>
      <c r="AB24" s="81">
        <f t="shared" si="8"/>
        <v>-32</v>
      </c>
      <c r="AC24" s="182">
        <v>32</v>
      </c>
      <c r="AD24" s="234">
        <f t="shared" si="9"/>
        <v>32</v>
      </c>
      <c r="AE24" s="464">
        <v>0</v>
      </c>
      <c r="AF24" s="479">
        <v>7</v>
      </c>
      <c r="AG24" s="81">
        <f t="shared" si="10"/>
        <v>-7</v>
      </c>
      <c r="AH24" s="181">
        <v>7</v>
      </c>
      <c r="AI24" s="233">
        <f t="shared" si="11"/>
        <v>7</v>
      </c>
      <c r="AJ24" s="485">
        <v>0</v>
      </c>
      <c r="AK24" s="479">
        <v>2</v>
      </c>
      <c r="AL24" s="81">
        <f t="shared" si="12"/>
        <v>-2</v>
      </c>
      <c r="AM24" s="180">
        <v>2</v>
      </c>
      <c r="AN24" s="225">
        <f t="shared" si="13"/>
        <v>2</v>
      </c>
      <c r="AO24" s="475"/>
      <c r="AP24" s="475"/>
      <c r="AQ24" s="81">
        <f t="shared" si="14"/>
        <v>0</v>
      </c>
      <c r="AR24" s="81"/>
      <c r="AS24" s="475"/>
      <c r="AT24" s="475"/>
      <c r="AU24" s="81">
        <f t="shared" si="15"/>
        <v>0</v>
      </c>
      <c r="AV24" s="81"/>
      <c r="AW24" s="475"/>
      <c r="AX24" s="475"/>
      <c r="AY24" s="81">
        <f t="shared" si="16"/>
        <v>0</v>
      </c>
      <c r="AZ24" s="81"/>
      <c r="BA24" s="475"/>
      <c r="BB24" s="475"/>
      <c r="BC24" s="81">
        <f t="shared" si="17"/>
        <v>0</v>
      </c>
      <c r="BD24" s="81"/>
      <c r="BE24" s="475"/>
      <c r="BF24" s="475"/>
      <c r="BG24" s="81">
        <f t="shared" si="18"/>
        <v>0</v>
      </c>
      <c r="BH24" s="81"/>
      <c r="BI24" s="368"/>
      <c r="BJ24" s="368"/>
      <c r="BK24" s="81">
        <f t="shared" si="19"/>
        <v>0</v>
      </c>
      <c r="BL24" s="81"/>
      <c r="BM24" s="368"/>
      <c r="BN24" s="368"/>
      <c r="BO24" s="81">
        <f t="shared" si="20"/>
        <v>0</v>
      </c>
      <c r="BP24" s="81"/>
      <c r="BQ24" s="368"/>
      <c r="BR24" s="368"/>
      <c r="BS24" s="81">
        <f t="shared" si="21"/>
        <v>0</v>
      </c>
      <c r="BT24" s="81"/>
      <c r="BU24" s="368"/>
      <c r="BV24" s="368"/>
      <c r="BW24" s="95">
        <f t="shared" si="22"/>
        <v>0</v>
      </c>
      <c r="BX24" s="81"/>
    </row>
    <row r="25" spans="1:76" ht="121.9" customHeight="1" x14ac:dyDescent="0.25">
      <c r="A25" s="9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32</v>
      </c>
      <c r="G25" s="317">
        <f t="shared" si="2"/>
        <v>-32</v>
      </c>
      <c r="H25" s="255">
        <f t="shared" si="3"/>
        <v>32</v>
      </c>
      <c r="I25" s="251">
        <f t="shared" si="23"/>
        <v>32</v>
      </c>
      <c r="J25" s="308">
        <f t="shared" si="24"/>
        <v>0</v>
      </c>
      <c r="K25" s="464">
        <v>0</v>
      </c>
      <c r="L25" s="479">
        <v>3</v>
      </c>
      <c r="M25" s="81">
        <f t="shared" si="27"/>
        <v>-3</v>
      </c>
      <c r="N25" s="181">
        <v>3</v>
      </c>
      <c r="O25" s="232">
        <f t="shared" si="26"/>
        <v>3</v>
      </c>
      <c r="P25" s="9">
        <v>0</v>
      </c>
      <c r="Q25" s="479">
        <v>2</v>
      </c>
      <c r="R25" s="81">
        <f t="shared" si="4"/>
        <v>-2</v>
      </c>
      <c r="S25" s="181">
        <v>2</v>
      </c>
      <c r="T25" s="233">
        <f t="shared" si="5"/>
        <v>2</v>
      </c>
      <c r="U25" s="464">
        <v>0</v>
      </c>
      <c r="V25" s="479">
        <v>2</v>
      </c>
      <c r="W25" s="81">
        <f t="shared" si="6"/>
        <v>-2</v>
      </c>
      <c r="X25" s="182">
        <v>2</v>
      </c>
      <c r="Y25" s="234">
        <f t="shared" si="7"/>
        <v>2</v>
      </c>
      <c r="Z25" s="464">
        <v>0</v>
      </c>
      <c r="AA25" s="479">
        <v>17</v>
      </c>
      <c r="AB25" s="81">
        <f t="shared" si="8"/>
        <v>-17</v>
      </c>
      <c r="AC25" s="50">
        <v>15</v>
      </c>
      <c r="AD25" s="234">
        <f t="shared" si="9"/>
        <v>15</v>
      </c>
      <c r="AE25" s="464">
        <v>0</v>
      </c>
      <c r="AF25" s="479">
        <v>3</v>
      </c>
      <c r="AG25" s="81">
        <f t="shared" si="10"/>
        <v>-3</v>
      </c>
      <c r="AH25" s="79">
        <v>0</v>
      </c>
      <c r="AI25" s="233">
        <f t="shared" si="11"/>
        <v>0</v>
      </c>
      <c r="AJ25" s="485">
        <v>0</v>
      </c>
      <c r="AK25" s="479">
        <v>5</v>
      </c>
      <c r="AL25" s="81">
        <f t="shared" si="12"/>
        <v>-5</v>
      </c>
      <c r="AM25" s="50">
        <v>10</v>
      </c>
      <c r="AN25" s="227">
        <f t="shared" si="13"/>
        <v>10</v>
      </c>
      <c r="AO25" s="478"/>
      <c r="AP25" s="478"/>
      <c r="AQ25" s="81">
        <f t="shared" si="14"/>
        <v>0</v>
      </c>
      <c r="AR25" s="81"/>
      <c r="AS25" s="478"/>
      <c r="AT25" s="478"/>
      <c r="AU25" s="81">
        <f t="shared" si="15"/>
        <v>0</v>
      </c>
      <c r="AV25" s="81"/>
      <c r="AW25" s="478"/>
      <c r="AX25" s="478"/>
      <c r="AY25" s="81">
        <f t="shared" si="16"/>
        <v>0</v>
      </c>
      <c r="AZ25" s="81"/>
      <c r="BA25" s="478"/>
      <c r="BB25" s="478"/>
      <c r="BC25" s="81">
        <f t="shared" si="17"/>
        <v>0</v>
      </c>
      <c r="BD25" s="81"/>
      <c r="BE25" s="478"/>
      <c r="BF25" s="478"/>
      <c r="BG25" s="81">
        <f t="shared" si="18"/>
        <v>0</v>
      </c>
      <c r="BH25" s="105"/>
      <c r="BI25" s="450"/>
      <c r="BJ25" s="450"/>
      <c r="BK25" s="105">
        <f t="shared" si="19"/>
        <v>0</v>
      </c>
      <c r="BL25" s="105"/>
      <c r="BM25" s="450"/>
      <c r="BN25" s="450"/>
      <c r="BO25" s="105">
        <f t="shared" si="20"/>
        <v>0</v>
      </c>
      <c r="BP25" s="105"/>
      <c r="BQ25" s="450"/>
      <c r="BR25" s="450"/>
      <c r="BS25" s="105">
        <f t="shared" si="21"/>
        <v>0</v>
      </c>
      <c r="BT25" s="105"/>
      <c r="BU25" s="450"/>
      <c r="BV25" s="450"/>
      <c r="BW25" s="93">
        <f t="shared" si="22"/>
        <v>0</v>
      </c>
      <c r="BX25" s="105"/>
    </row>
    <row r="26" spans="1:76" ht="47.4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27">
        <f t="shared" ref="E26:E30" si="28">K26+P26+U26+Z26+AE26+AJ26+AO26+AS26+AW26+BA26+BE26+BI26+BM26+BQ26+BU26</f>
        <v>0</v>
      </c>
      <c r="F26" s="315">
        <f t="shared" ref="F26:F30" si="29">L26+Q26+V26+AA26+AF26+AK26+AP26+AT26+AX26+BB26+BF26+BJ26+BN26+BR26+BV26</f>
        <v>0</v>
      </c>
      <c r="G26" s="317">
        <f t="shared" ref="G26:G30" si="30">M26+R26+W26+AB26+AG26+AL26+AQ26+AU26+AY26+BC26+BG26+BK26+BO26+BS26+BW26</f>
        <v>0</v>
      </c>
      <c r="H26" s="255">
        <f t="shared" ref="H26:H30" si="31">N26+S26+X26+AC26+AH26+AM26+AR26+AV26+AZ26+BD26+BH26+BL26+BP26+BT26+BX26</f>
        <v>0</v>
      </c>
      <c r="I26" s="251">
        <f t="shared" si="23"/>
        <v>0</v>
      </c>
      <c r="J26" s="308">
        <f t="shared" si="24"/>
        <v>0</v>
      </c>
      <c r="K26" s="464">
        <v>0</v>
      </c>
      <c r="L26" s="13">
        <v>0</v>
      </c>
      <c r="M26" s="79">
        <f t="shared" si="27"/>
        <v>0</v>
      </c>
      <c r="N26" s="43">
        <v>0</v>
      </c>
      <c r="O26" s="232">
        <f t="shared" si="26"/>
        <v>0</v>
      </c>
      <c r="P26" s="9">
        <v>0</v>
      </c>
      <c r="Q26" s="15">
        <v>0</v>
      </c>
      <c r="R26" s="79">
        <f t="shared" si="4"/>
        <v>0</v>
      </c>
      <c r="S26" s="43">
        <v>0</v>
      </c>
      <c r="T26" s="233">
        <f t="shared" si="5"/>
        <v>0</v>
      </c>
      <c r="U26" s="464">
        <v>0</v>
      </c>
      <c r="V26" s="11">
        <v>0</v>
      </c>
      <c r="W26" s="79">
        <f t="shared" si="6"/>
        <v>0</v>
      </c>
      <c r="X26" s="50">
        <v>0</v>
      </c>
      <c r="Y26" s="234">
        <f t="shared" si="7"/>
        <v>0</v>
      </c>
      <c r="Z26" s="464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0</v>
      </c>
      <c r="AF26" s="13">
        <v>0</v>
      </c>
      <c r="AG26" s="79">
        <f t="shared" si="10"/>
        <v>0</v>
      </c>
      <c r="AH26" s="43">
        <v>0</v>
      </c>
      <c r="AI26" s="233">
        <f t="shared" si="11"/>
        <v>0</v>
      </c>
      <c r="AJ26" s="485">
        <v>0</v>
      </c>
      <c r="AK26" s="13">
        <v>0</v>
      </c>
      <c r="AL26" s="79">
        <f t="shared" si="12"/>
        <v>0</v>
      </c>
      <c r="AM26" s="11">
        <v>0</v>
      </c>
      <c r="AN26" s="225">
        <f t="shared" si="13"/>
        <v>0</v>
      </c>
      <c r="AO26" s="77"/>
      <c r="AP26" s="77"/>
      <c r="AQ26" s="79">
        <f t="shared" si="14"/>
        <v>0</v>
      </c>
      <c r="AR26" s="79"/>
      <c r="AS26" s="77"/>
      <c r="AT26" s="77"/>
      <c r="AU26" s="79">
        <f t="shared" si="15"/>
        <v>0</v>
      </c>
      <c r="AV26" s="79"/>
      <c r="AW26" s="77"/>
      <c r="AX26" s="77"/>
      <c r="AY26" s="79">
        <f t="shared" si="16"/>
        <v>0</v>
      </c>
      <c r="AZ26" s="77"/>
      <c r="BA26" s="77"/>
      <c r="BB26" s="78"/>
      <c r="BC26" s="79">
        <f t="shared" si="17"/>
        <v>0</v>
      </c>
      <c r="BD26" s="79"/>
      <c r="BE26" s="79"/>
      <c r="BF26" s="79"/>
      <c r="BG26" s="79">
        <f t="shared" si="18"/>
        <v>0</v>
      </c>
      <c r="BH26" s="82"/>
      <c r="BI26" s="82"/>
      <c r="BJ26" s="82"/>
      <c r="BK26" s="82">
        <f t="shared" si="19"/>
        <v>0</v>
      </c>
      <c r="BL26" s="82"/>
      <c r="BM26" s="82"/>
      <c r="BN26" s="82"/>
      <c r="BO26" s="82">
        <f t="shared" si="20"/>
        <v>0</v>
      </c>
      <c r="BP26" s="82"/>
      <c r="BQ26" s="82"/>
      <c r="BR26" s="82"/>
      <c r="BS26" s="82">
        <f t="shared" si="21"/>
        <v>0</v>
      </c>
      <c r="BT26" s="82"/>
      <c r="BU26" s="82"/>
      <c r="BV26" s="82"/>
      <c r="BW26" s="82">
        <f t="shared" si="22"/>
        <v>0</v>
      </c>
      <c r="BX26" s="93"/>
    </row>
    <row r="27" spans="1:76" ht="42" customHeight="1" x14ac:dyDescent="0.25">
      <c r="A27" s="91">
        <v>25</v>
      </c>
      <c r="B27" s="25" t="s">
        <v>54</v>
      </c>
      <c r="C27" s="26">
        <v>10</v>
      </c>
      <c r="D27" s="26">
        <v>15</v>
      </c>
      <c r="E27" s="327">
        <f t="shared" si="28"/>
        <v>0</v>
      </c>
      <c r="F27" s="315">
        <f t="shared" si="29"/>
        <v>13</v>
      </c>
      <c r="G27" s="317">
        <f t="shared" si="30"/>
        <v>-13</v>
      </c>
      <c r="H27" s="255">
        <f t="shared" si="31"/>
        <v>13</v>
      </c>
      <c r="I27" s="251">
        <f t="shared" si="23"/>
        <v>13</v>
      </c>
      <c r="J27" s="308">
        <f t="shared" si="24"/>
        <v>0</v>
      </c>
      <c r="K27" s="464">
        <v>0</v>
      </c>
      <c r="L27" s="13">
        <v>1</v>
      </c>
      <c r="M27" s="79">
        <f t="shared" si="27"/>
        <v>-1</v>
      </c>
      <c r="N27" s="181">
        <v>1</v>
      </c>
      <c r="O27" s="232">
        <f t="shared" si="26"/>
        <v>1</v>
      </c>
      <c r="P27" s="9">
        <v>0</v>
      </c>
      <c r="Q27" s="15">
        <v>1</v>
      </c>
      <c r="R27" s="79">
        <f t="shared" si="4"/>
        <v>-1</v>
      </c>
      <c r="S27" s="43">
        <v>1</v>
      </c>
      <c r="T27" s="233">
        <f t="shared" si="5"/>
        <v>1</v>
      </c>
      <c r="U27" s="464">
        <v>0</v>
      </c>
      <c r="V27" s="11">
        <v>1</v>
      </c>
      <c r="W27" s="79">
        <f t="shared" si="6"/>
        <v>-1</v>
      </c>
      <c r="X27" s="182">
        <v>1</v>
      </c>
      <c r="Y27" s="234">
        <f t="shared" si="7"/>
        <v>1</v>
      </c>
      <c r="Z27" s="464">
        <v>0</v>
      </c>
      <c r="AA27" s="13">
        <v>7</v>
      </c>
      <c r="AB27" s="79">
        <f t="shared" si="8"/>
        <v>-7</v>
      </c>
      <c r="AC27" s="181">
        <v>7</v>
      </c>
      <c r="AD27" s="232">
        <f t="shared" si="9"/>
        <v>7</v>
      </c>
      <c r="AE27" s="9">
        <v>0</v>
      </c>
      <c r="AF27" s="13">
        <v>2</v>
      </c>
      <c r="AG27" s="79">
        <f t="shared" si="10"/>
        <v>-2</v>
      </c>
      <c r="AH27" s="181">
        <v>2</v>
      </c>
      <c r="AI27" s="233">
        <f t="shared" si="11"/>
        <v>2</v>
      </c>
      <c r="AJ27" s="485">
        <v>0</v>
      </c>
      <c r="AK27" s="13">
        <v>1</v>
      </c>
      <c r="AL27" s="79">
        <f t="shared" si="12"/>
        <v>-1</v>
      </c>
      <c r="AM27" s="181">
        <v>1</v>
      </c>
      <c r="AN27" s="225">
        <f t="shared" si="13"/>
        <v>1</v>
      </c>
      <c r="AO27" s="77"/>
      <c r="AP27" s="77"/>
      <c r="AQ27" s="79">
        <f t="shared" si="14"/>
        <v>0</v>
      </c>
      <c r="AR27" s="79"/>
      <c r="AS27" s="77"/>
      <c r="AT27" s="77"/>
      <c r="AU27" s="79">
        <f t="shared" si="15"/>
        <v>0</v>
      </c>
      <c r="AV27" s="79"/>
      <c r="AW27" s="77"/>
      <c r="AX27" s="77"/>
      <c r="AY27" s="79">
        <f t="shared" si="16"/>
        <v>0</v>
      </c>
      <c r="AZ27" s="77"/>
      <c r="BA27" s="77"/>
      <c r="BB27" s="78"/>
      <c r="BC27" s="79">
        <f t="shared" si="17"/>
        <v>0</v>
      </c>
      <c r="BD27" s="79"/>
      <c r="BE27" s="79"/>
      <c r="BF27" s="79"/>
      <c r="BG27" s="79">
        <f t="shared" si="18"/>
        <v>0</v>
      </c>
      <c r="BH27" s="79"/>
      <c r="BI27" s="79"/>
      <c r="BJ27" s="79"/>
      <c r="BK27" s="79">
        <f t="shared" si="19"/>
        <v>0</v>
      </c>
      <c r="BL27" s="79"/>
      <c r="BM27" s="79"/>
      <c r="BN27" s="79"/>
      <c r="BO27" s="79">
        <f t="shared" si="20"/>
        <v>0</v>
      </c>
      <c r="BP27" s="79"/>
      <c r="BQ27" s="79"/>
      <c r="BR27" s="79"/>
      <c r="BS27" s="79">
        <f t="shared" si="21"/>
        <v>0</v>
      </c>
      <c r="BT27" s="79"/>
      <c r="BU27" s="79"/>
      <c r="BV27" s="79"/>
      <c r="BW27" s="79">
        <f t="shared" si="22"/>
        <v>0</v>
      </c>
      <c r="BX27" s="95"/>
    </row>
    <row r="28" spans="1:76" ht="78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28"/>
        <v>0</v>
      </c>
      <c r="F28" s="315">
        <f t="shared" si="29"/>
        <v>0</v>
      </c>
      <c r="G28" s="317">
        <f t="shared" si="30"/>
        <v>0</v>
      </c>
      <c r="H28" s="255">
        <f t="shared" si="31"/>
        <v>0</v>
      </c>
      <c r="I28" s="251">
        <f t="shared" si="23"/>
        <v>0</v>
      </c>
      <c r="J28" s="308">
        <f t="shared" si="24"/>
        <v>0</v>
      </c>
      <c r="K28" s="464">
        <v>0</v>
      </c>
      <c r="L28" s="13">
        <v>0</v>
      </c>
      <c r="M28" s="79">
        <f t="shared" si="27"/>
        <v>0</v>
      </c>
      <c r="N28" s="43">
        <v>0</v>
      </c>
      <c r="O28" s="232">
        <f t="shared" si="26"/>
        <v>0</v>
      </c>
      <c r="P28" s="9">
        <v>0</v>
      </c>
      <c r="Q28" s="15">
        <v>0</v>
      </c>
      <c r="R28" s="79">
        <f t="shared" si="4"/>
        <v>0</v>
      </c>
      <c r="S28" s="43">
        <v>0</v>
      </c>
      <c r="T28" s="233">
        <f t="shared" si="5"/>
        <v>0</v>
      </c>
      <c r="U28" s="464">
        <v>0</v>
      </c>
      <c r="V28" s="11">
        <v>0</v>
      </c>
      <c r="W28" s="79">
        <f t="shared" si="6"/>
        <v>0</v>
      </c>
      <c r="X28" s="50">
        <v>0</v>
      </c>
      <c r="Y28" s="234">
        <f t="shared" si="7"/>
        <v>0</v>
      </c>
      <c r="Z28" s="464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>
        <v>0</v>
      </c>
      <c r="AF28" s="13">
        <v>0</v>
      </c>
      <c r="AG28" s="79">
        <f t="shared" si="10"/>
        <v>0</v>
      </c>
      <c r="AH28" s="43">
        <v>0</v>
      </c>
      <c r="AI28" s="233">
        <f t="shared" si="11"/>
        <v>0</v>
      </c>
      <c r="AJ28" s="485">
        <v>0</v>
      </c>
      <c r="AK28" s="13">
        <v>0</v>
      </c>
      <c r="AL28" s="79">
        <f t="shared" si="12"/>
        <v>0</v>
      </c>
      <c r="AM28" s="11">
        <v>0</v>
      </c>
      <c r="AN28" s="225">
        <f t="shared" si="13"/>
        <v>0</v>
      </c>
      <c r="AO28" s="77"/>
      <c r="AP28" s="77"/>
      <c r="AQ28" s="79">
        <f t="shared" si="14"/>
        <v>0</v>
      </c>
      <c r="AR28" s="79"/>
      <c r="AS28" s="77"/>
      <c r="AT28" s="77"/>
      <c r="AU28" s="79">
        <f t="shared" si="15"/>
        <v>0</v>
      </c>
      <c r="AV28" s="79"/>
      <c r="AW28" s="77"/>
      <c r="AX28" s="77"/>
      <c r="AY28" s="79">
        <f t="shared" si="16"/>
        <v>0</v>
      </c>
      <c r="AZ28" s="77"/>
      <c r="BA28" s="77"/>
      <c r="BB28" s="78"/>
      <c r="BC28" s="79">
        <f t="shared" si="17"/>
        <v>0</v>
      </c>
      <c r="BD28" s="79"/>
      <c r="BE28" s="79"/>
      <c r="BF28" s="79"/>
      <c r="BG28" s="79">
        <f t="shared" si="18"/>
        <v>0</v>
      </c>
      <c r="BH28" s="82"/>
      <c r="BI28" s="82"/>
      <c r="BJ28" s="82"/>
      <c r="BK28" s="82">
        <f t="shared" si="19"/>
        <v>0</v>
      </c>
      <c r="BL28" s="82"/>
      <c r="BM28" s="82"/>
      <c r="BN28" s="82"/>
      <c r="BO28" s="82">
        <f t="shared" si="20"/>
        <v>0</v>
      </c>
      <c r="BP28" s="82"/>
      <c r="BQ28" s="82"/>
      <c r="BR28" s="82"/>
      <c r="BS28" s="82">
        <f t="shared" si="21"/>
        <v>0</v>
      </c>
      <c r="BT28" s="82"/>
      <c r="BU28" s="82"/>
      <c r="BV28" s="82"/>
      <c r="BW28" s="82">
        <f t="shared" si="22"/>
        <v>0</v>
      </c>
      <c r="BX28" s="93"/>
    </row>
    <row r="29" spans="1:76" ht="63" customHeight="1" x14ac:dyDescent="0.25">
      <c r="A29" s="91">
        <v>27</v>
      </c>
      <c r="B29" s="25" t="s">
        <v>55</v>
      </c>
      <c r="C29" s="26">
        <v>6</v>
      </c>
      <c r="D29" s="26">
        <v>10</v>
      </c>
      <c r="E29" s="327">
        <f t="shared" si="28"/>
        <v>6</v>
      </c>
      <c r="F29" s="315">
        <f t="shared" si="29"/>
        <v>12</v>
      </c>
      <c r="G29" s="317">
        <f t="shared" si="30"/>
        <v>-6</v>
      </c>
      <c r="H29" s="255">
        <f t="shared" si="31"/>
        <v>6</v>
      </c>
      <c r="I29" s="251">
        <f t="shared" si="23"/>
        <v>12</v>
      </c>
      <c r="J29" s="308">
        <f t="shared" si="24"/>
        <v>0</v>
      </c>
      <c r="K29" s="124">
        <v>0</v>
      </c>
      <c r="L29" s="75">
        <v>1</v>
      </c>
      <c r="M29" s="79">
        <f t="shared" si="27"/>
        <v>-1</v>
      </c>
      <c r="N29" s="79">
        <v>0</v>
      </c>
      <c r="O29" s="233">
        <f t="shared" si="26"/>
        <v>0</v>
      </c>
      <c r="P29" s="124">
        <v>0</v>
      </c>
      <c r="Q29" s="75">
        <v>1</v>
      </c>
      <c r="R29" s="79">
        <f t="shared" si="4"/>
        <v>-1</v>
      </c>
      <c r="S29" s="79">
        <v>0</v>
      </c>
      <c r="T29" s="233">
        <f t="shared" si="5"/>
        <v>0</v>
      </c>
      <c r="U29" s="124">
        <v>0</v>
      </c>
      <c r="V29" s="75">
        <v>1</v>
      </c>
      <c r="W29" s="79">
        <f t="shared" si="6"/>
        <v>-1</v>
      </c>
      <c r="X29" s="79">
        <v>0</v>
      </c>
      <c r="Y29" s="233">
        <f t="shared" si="7"/>
        <v>0</v>
      </c>
      <c r="Z29" s="124">
        <v>6</v>
      </c>
      <c r="AA29" s="75">
        <v>6</v>
      </c>
      <c r="AB29" s="79">
        <f t="shared" si="8"/>
        <v>0</v>
      </c>
      <c r="AC29" s="181">
        <v>6</v>
      </c>
      <c r="AD29" s="233">
        <f t="shared" si="9"/>
        <v>12</v>
      </c>
      <c r="AE29" s="124">
        <v>0</v>
      </c>
      <c r="AF29" s="75">
        <v>2</v>
      </c>
      <c r="AG29" s="79">
        <f t="shared" si="10"/>
        <v>-2</v>
      </c>
      <c r="AH29" s="79">
        <v>0</v>
      </c>
      <c r="AI29" s="233">
        <f t="shared" si="11"/>
        <v>0</v>
      </c>
      <c r="AJ29" s="123">
        <v>0</v>
      </c>
      <c r="AK29" s="75">
        <v>1</v>
      </c>
      <c r="AL29" s="79">
        <f t="shared" si="12"/>
        <v>-1</v>
      </c>
      <c r="AM29" s="79">
        <v>0</v>
      </c>
      <c r="AN29" s="226">
        <f t="shared" si="13"/>
        <v>0</v>
      </c>
      <c r="AO29" s="110"/>
      <c r="AP29" s="110"/>
      <c r="AQ29" s="79">
        <f t="shared" si="14"/>
        <v>0</v>
      </c>
      <c r="AR29" s="79"/>
      <c r="AS29" s="110"/>
      <c r="AT29" s="110"/>
      <c r="AU29" s="79">
        <f t="shared" si="15"/>
        <v>0</v>
      </c>
      <c r="AV29" s="79"/>
      <c r="AW29" s="110"/>
      <c r="AX29" s="110"/>
      <c r="AY29" s="79">
        <f t="shared" si="16"/>
        <v>0</v>
      </c>
      <c r="AZ29" s="79"/>
      <c r="BA29" s="110"/>
      <c r="BB29" s="110"/>
      <c r="BC29" s="79">
        <f t="shared" si="17"/>
        <v>0</v>
      </c>
      <c r="BD29" s="79"/>
      <c r="BE29" s="84"/>
      <c r="BF29" s="84"/>
      <c r="BG29" s="79">
        <f t="shared" si="18"/>
        <v>0</v>
      </c>
      <c r="BH29" s="79"/>
      <c r="BI29" s="85"/>
      <c r="BJ29" s="85"/>
      <c r="BK29" s="79">
        <f t="shared" si="19"/>
        <v>0</v>
      </c>
      <c r="BL29" s="79"/>
      <c r="BM29" s="85"/>
      <c r="BN29" s="85"/>
      <c r="BO29" s="79">
        <f t="shared" si="20"/>
        <v>0</v>
      </c>
      <c r="BP29" s="79"/>
      <c r="BQ29" s="85"/>
      <c r="BR29" s="85"/>
      <c r="BS29" s="79">
        <f t="shared" si="21"/>
        <v>0</v>
      </c>
      <c r="BT29" s="79"/>
      <c r="BU29" s="85"/>
      <c r="BV29" s="85"/>
      <c r="BW29" s="79">
        <f t="shared" si="22"/>
        <v>0</v>
      </c>
      <c r="BX29" s="95"/>
    </row>
    <row r="30" spans="1:76" ht="88.9" customHeight="1" thickBot="1" x14ac:dyDescent="0.3">
      <c r="A30" s="32">
        <v>28</v>
      </c>
      <c r="B30" s="25" t="s">
        <v>56</v>
      </c>
      <c r="C30" s="26">
        <v>6</v>
      </c>
      <c r="D30" s="26">
        <v>10</v>
      </c>
      <c r="E30" s="253">
        <f t="shared" si="28"/>
        <v>12</v>
      </c>
      <c r="F30" s="254">
        <f t="shared" si="29"/>
        <v>14</v>
      </c>
      <c r="G30" s="330">
        <f t="shared" si="30"/>
        <v>-2</v>
      </c>
      <c r="H30" s="255">
        <f t="shared" si="31"/>
        <v>4</v>
      </c>
      <c r="I30" s="270">
        <f t="shared" si="23"/>
        <v>16</v>
      </c>
      <c r="J30" s="322">
        <f t="shared" si="24"/>
        <v>2</v>
      </c>
      <c r="K30" s="169">
        <v>0</v>
      </c>
      <c r="L30" s="170">
        <v>1</v>
      </c>
      <c r="M30" s="256">
        <f t="shared" si="27"/>
        <v>-1</v>
      </c>
      <c r="N30" s="256">
        <v>0</v>
      </c>
      <c r="O30" s="236">
        <f t="shared" si="26"/>
        <v>0</v>
      </c>
      <c r="P30" s="169">
        <v>0</v>
      </c>
      <c r="Q30" s="170">
        <v>1</v>
      </c>
      <c r="R30" s="256">
        <f t="shared" si="4"/>
        <v>-1</v>
      </c>
      <c r="S30" s="256">
        <v>0</v>
      </c>
      <c r="T30" s="236">
        <f t="shared" si="5"/>
        <v>0</v>
      </c>
      <c r="U30" s="169">
        <v>0</v>
      </c>
      <c r="V30" s="170">
        <v>1</v>
      </c>
      <c r="W30" s="256">
        <f t="shared" si="6"/>
        <v>-1</v>
      </c>
      <c r="X30" s="256">
        <v>0</v>
      </c>
      <c r="Y30" s="236">
        <f t="shared" si="7"/>
        <v>0</v>
      </c>
      <c r="Z30" s="169">
        <v>12</v>
      </c>
      <c r="AA30" s="170">
        <v>8</v>
      </c>
      <c r="AB30" s="256">
        <f t="shared" si="8"/>
        <v>4</v>
      </c>
      <c r="AC30" s="235">
        <v>4</v>
      </c>
      <c r="AD30" s="236">
        <f t="shared" si="9"/>
        <v>16</v>
      </c>
      <c r="AE30" s="169">
        <v>0</v>
      </c>
      <c r="AF30" s="170">
        <v>2</v>
      </c>
      <c r="AG30" s="256">
        <f t="shared" si="10"/>
        <v>-2</v>
      </c>
      <c r="AH30" s="256">
        <v>0</v>
      </c>
      <c r="AI30" s="236">
        <f t="shared" si="11"/>
        <v>0</v>
      </c>
      <c r="AJ30" s="183">
        <v>0</v>
      </c>
      <c r="AK30" s="74">
        <v>1</v>
      </c>
      <c r="AL30" s="79">
        <f t="shared" si="12"/>
        <v>-1</v>
      </c>
      <c r="AM30" s="79">
        <v>0</v>
      </c>
      <c r="AN30" s="226">
        <f t="shared" si="13"/>
        <v>0</v>
      </c>
      <c r="AO30" s="451"/>
      <c r="AP30" s="451"/>
      <c r="AQ30" s="79">
        <f t="shared" si="14"/>
        <v>0</v>
      </c>
      <c r="AR30" s="79"/>
      <c r="AS30" s="451"/>
      <c r="AT30" s="451"/>
      <c r="AU30" s="79">
        <f t="shared" si="15"/>
        <v>0</v>
      </c>
      <c r="AV30" s="79"/>
      <c r="AW30" s="451"/>
      <c r="AX30" s="451"/>
      <c r="AY30" s="79">
        <f t="shared" si="16"/>
        <v>0</v>
      </c>
      <c r="AZ30" s="79"/>
      <c r="BA30" s="451"/>
      <c r="BB30" s="451"/>
      <c r="BC30" s="79">
        <f t="shared" si="17"/>
        <v>0</v>
      </c>
      <c r="BD30" s="79"/>
      <c r="BE30" s="451"/>
      <c r="BF30" s="451"/>
      <c r="BG30" s="79">
        <f t="shared" si="18"/>
        <v>0</v>
      </c>
      <c r="BH30" s="79"/>
      <c r="BI30" s="451"/>
      <c r="BJ30" s="451"/>
      <c r="BK30" s="79">
        <f t="shared" si="19"/>
        <v>0</v>
      </c>
      <c r="BL30" s="79"/>
      <c r="BM30" s="451"/>
      <c r="BN30" s="451"/>
      <c r="BO30" s="79">
        <f t="shared" si="20"/>
        <v>0</v>
      </c>
      <c r="BP30" s="79"/>
      <c r="BQ30" s="451"/>
      <c r="BR30" s="451"/>
      <c r="BS30" s="79">
        <f t="shared" si="21"/>
        <v>0</v>
      </c>
      <c r="BT30" s="79"/>
      <c r="BU30" s="451"/>
      <c r="BV30" s="451"/>
      <c r="BW30" s="79">
        <f t="shared" si="22"/>
        <v>0</v>
      </c>
      <c r="BX30" s="95"/>
    </row>
  </sheetData>
  <sheetProtection password="C611" sheet="1" objects="1" scenarios="1" selectLockedCells="1" selectUnlockedCells="1"/>
  <customSheetViews>
    <customSheetView guid="{F2E46030-49F3-46E6-9036-40A255D924CC}" scale="80">
      <selection activeCell="A15" sqref="A15:XFD15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AG25" sqref="AG25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activeCell="AG25" sqref="AG25"/>
      <pageMargins left="0.7" right="0.7" top="0.75" bottom="0.75" header="0.3" footer="0.3"/>
    </customSheetView>
    <customSheetView guid="{DDA466F2-DEC4-4899-BCA4-70679764665E}" scale="80">
      <pane xSplit="9" ySplit="2" topLeftCell="J9" activePane="bottomRight" state="frozen"/>
      <selection pane="bottomRight" activeCell="R16" sqref="R16"/>
      <pageMargins left="0.7" right="0.7" top="0.75" bottom="0.75" header="0.3" footer="0.3"/>
    </customSheetView>
    <customSheetView guid="{9CEE0026-06FE-43C5-B7E2-4C27C1B1B851}" scale="80">
      <pane xSplit="9" ySplit="2" topLeftCell="J24" activePane="bottomRight" state="frozen"/>
      <selection pane="bottomRight" activeCell="AD22" sqref="AD22"/>
      <pageMargins left="0.7" right="0.7" top="0.75" bottom="0.75" header="0.3" footer="0.3"/>
    </customSheetView>
  </customSheetViews>
  <mergeCells count="18">
    <mergeCell ref="BA1:BD1"/>
    <mergeCell ref="A1:D1"/>
    <mergeCell ref="AO1:AR1"/>
    <mergeCell ref="AS1:AV1"/>
    <mergeCell ref="AW1:AZ1"/>
    <mergeCell ref="J1:J2"/>
    <mergeCell ref="E1:I1"/>
    <mergeCell ref="K1:O1"/>
    <mergeCell ref="P1:T1"/>
    <mergeCell ref="U1:Y1"/>
    <mergeCell ref="Z1:AD1"/>
    <mergeCell ref="AE1:AI1"/>
    <mergeCell ref="AJ1:AN1"/>
    <mergeCell ref="BE1:BH1"/>
    <mergeCell ref="BI1:BL1"/>
    <mergeCell ref="BM1:BP1"/>
    <mergeCell ref="BQ1:BT1"/>
    <mergeCell ref="BU1:BX1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2.6" customHeight="1" x14ac:dyDescent="0.25"/>
  <cols>
    <col min="1" max="1" width="4.42578125" customWidth="1"/>
    <col min="2" max="2" width="25.7109375" customWidth="1"/>
    <col min="3" max="3" width="4.85546875" customWidth="1"/>
    <col min="4" max="4" width="6.28515625" customWidth="1"/>
    <col min="5" max="5" width="4" bestFit="1" customWidth="1"/>
    <col min="6" max="6" width="4.42578125" bestFit="1" customWidth="1"/>
    <col min="7" max="7" width="5.140625" bestFit="1" customWidth="1"/>
    <col min="8" max="8" width="4.42578125" bestFit="1" customWidth="1"/>
    <col min="9" max="9" width="4.4257812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38" width="5.5703125" customWidth="1"/>
    <col min="39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0" width="5.42578125" customWidth="1"/>
    <col min="71" max="71" width="6.7109375" customWidth="1"/>
    <col min="72" max="73" width="5.85546875" customWidth="1"/>
    <col min="74" max="75" width="5.42578125" customWidth="1"/>
    <col min="76" max="77" width="6.140625" customWidth="1"/>
    <col min="78" max="79" width="5.42578125" customWidth="1"/>
    <col min="80" max="81" width="5.85546875" customWidth="1"/>
  </cols>
  <sheetData>
    <row r="1" spans="1:81" ht="42.6" customHeight="1" thickBot="1" x14ac:dyDescent="0.3">
      <c r="A1" s="726" t="s">
        <v>0</v>
      </c>
      <c r="B1" s="727"/>
      <c r="C1" s="727"/>
      <c r="D1" s="728"/>
      <c r="E1" s="667" t="s">
        <v>153</v>
      </c>
      <c r="F1" s="668"/>
      <c r="G1" s="668"/>
      <c r="H1" s="668"/>
      <c r="I1" s="669"/>
      <c r="J1" s="665" t="s">
        <v>359</v>
      </c>
      <c r="K1" s="717" t="s">
        <v>154</v>
      </c>
      <c r="L1" s="718"/>
      <c r="M1" s="718"/>
      <c r="N1" s="718"/>
      <c r="O1" s="719"/>
      <c r="P1" s="717" t="s">
        <v>155</v>
      </c>
      <c r="Q1" s="718"/>
      <c r="R1" s="718"/>
      <c r="S1" s="718"/>
      <c r="T1" s="719"/>
      <c r="U1" s="722" t="s">
        <v>156</v>
      </c>
      <c r="V1" s="720"/>
      <c r="W1" s="720"/>
      <c r="X1" s="720"/>
      <c r="Y1" s="721"/>
      <c r="Z1" s="723" t="s">
        <v>157</v>
      </c>
      <c r="AA1" s="724"/>
      <c r="AB1" s="724"/>
      <c r="AC1" s="724"/>
      <c r="AD1" s="725"/>
      <c r="AE1" s="722" t="s">
        <v>158</v>
      </c>
      <c r="AF1" s="720"/>
      <c r="AG1" s="720"/>
      <c r="AH1" s="720"/>
      <c r="AI1" s="721"/>
      <c r="AJ1" s="722" t="s">
        <v>159</v>
      </c>
      <c r="AK1" s="720"/>
      <c r="AL1" s="720"/>
      <c r="AM1" s="720"/>
      <c r="AN1" s="721"/>
      <c r="AO1" s="717" t="s">
        <v>160</v>
      </c>
      <c r="AP1" s="718"/>
      <c r="AQ1" s="718"/>
      <c r="AR1" s="718"/>
      <c r="AS1" s="719"/>
      <c r="AT1" s="717" t="s">
        <v>161</v>
      </c>
      <c r="AU1" s="718"/>
      <c r="AV1" s="718"/>
      <c r="AW1" s="718"/>
      <c r="AX1" s="719"/>
      <c r="AY1" s="717" t="s">
        <v>162</v>
      </c>
      <c r="AZ1" s="718"/>
      <c r="BA1" s="718"/>
      <c r="BB1" s="718"/>
      <c r="BC1" s="719"/>
      <c r="BD1" s="722" t="s">
        <v>163</v>
      </c>
      <c r="BE1" s="720"/>
      <c r="BF1" s="720"/>
      <c r="BG1" s="720"/>
      <c r="BH1" s="721"/>
      <c r="BI1" s="717" t="s">
        <v>164</v>
      </c>
      <c r="BJ1" s="718"/>
      <c r="BK1" s="718"/>
      <c r="BL1" s="718"/>
      <c r="BM1" s="719"/>
      <c r="BN1" s="720" t="s">
        <v>70</v>
      </c>
      <c r="BO1" s="720"/>
      <c r="BP1" s="720"/>
      <c r="BQ1" s="721"/>
      <c r="BR1" s="722" t="s">
        <v>71</v>
      </c>
      <c r="BS1" s="720"/>
      <c r="BT1" s="720"/>
      <c r="BU1" s="721"/>
      <c r="BV1" s="717" t="s">
        <v>15</v>
      </c>
      <c r="BW1" s="718"/>
      <c r="BX1" s="718"/>
      <c r="BY1" s="719"/>
      <c r="BZ1" s="717" t="s">
        <v>16</v>
      </c>
      <c r="CA1" s="718"/>
      <c r="CB1" s="718"/>
      <c r="CC1" s="719"/>
    </row>
    <row r="2" spans="1:81" ht="42.6" customHeight="1" thickBot="1" x14ac:dyDescent="0.3">
      <c r="A2" s="1" t="s">
        <v>17</v>
      </c>
      <c r="B2" s="2" t="s">
        <v>18</v>
      </c>
      <c r="C2" s="3" t="s">
        <v>19</v>
      </c>
      <c r="D2" s="196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666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365</v>
      </c>
      <c r="BD2" s="4" t="s">
        <v>21</v>
      </c>
      <c r="BE2" s="4" t="s">
        <v>22</v>
      </c>
      <c r="BF2" s="5" t="s">
        <v>23</v>
      </c>
      <c r="BG2" s="7" t="s">
        <v>24</v>
      </c>
      <c r="BH2" s="5" t="s">
        <v>365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365</v>
      </c>
      <c r="BN2" s="6" t="s">
        <v>21</v>
      </c>
      <c r="BO2" s="5" t="s">
        <v>22</v>
      </c>
      <c r="BP2" s="8" t="s">
        <v>23</v>
      </c>
      <c r="BQ2" s="7" t="s">
        <v>24</v>
      </c>
      <c r="BR2" s="2" t="s">
        <v>21</v>
      </c>
      <c r="BS2" s="5" t="s">
        <v>22</v>
      </c>
      <c r="BT2" s="5" t="s">
        <v>23</v>
      </c>
      <c r="BU2" s="5" t="s">
        <v>24</v>
      </c>
      <c r="BV2" s="7" t="s">
        <v>21</v>
      </c>
      <c r="BW2" s="5" t="s">
        <v>22</v>
      </c>
      <c r="BX2" s="4" t="s">
        <v>23</v>
      </c>
      <c r="BY2" s="4" t="s">
        <v>24</v>
      </c>
      <c r="BZ2" s="5" t="s">
        <v>21</v>
      </c>
      <c r="CA2" s="5" t="s">
        <v>22</v>
      </c>
      <c r="CB2" s="4" t="s">
        <v>23</v>
      </c>
      <c r="CC2" s="5" t="s">
        <v>24</v>
      </c>
    </row>
    <row r="3" spans="1:81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253">
        <f t="shared" ref="E3:E30" si="0">K3+P3+U3+Z3+AE3+AJ3+AO3+AT3+AY3+BD3+BI3+BN3+BR3+BV3+BZ3</f>
        <v>0</v>
      </c>
      <c r="F3" s="254">
        <f t="shared" ref="F3:F30" si="1">L3+Q3+V3+AA3+AF3+AK3+AP3+AU3+AZ3+BE3+BJ3+BO3+BS3+BW3+CA3</f>
        <v>85</v>
      </c>
      <c r="G3" s="255">
        <f t="shared" ref="G3:G30" si="2">M3+R3+W3+AB3+AG3+AL3+AQ3+AV3+BA3+BF3+BK3+BP3+BT3+BX3+CB3</f>
        <v>-85</v>
      </c>
      <c r="H3" s="255">
        <f t="shared" ref="H3:H30" si="3">N3+S3+X3+AC3+AH3+AM3+AR3+AW3+BB3+BG3+BL3+BQ3+BU3+BY3+CC3</f>
        <v>85</v>
      </c>
      <c r="I3" s="251">
        <f>SUM(O3+T3+Y3+AD3+AI3+AN3+AS3+AX3+BC3+BH3+BM3)</f>
        <v>85</v>
      </c>
      <c r="J3" s="250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15">
        <v>4</v>
      </c>
      <c r="R3" s="79">
        <f t="shared" ref="R3:R30" si="4">P3-Q3</f>
        <v>-4</v>
      </c>
      <c r="S3" s="181">
        <v>4</v>
      </c>
      <c r="T3" s="233">
        <f t="shared" ref="T3:T30" si="5">SUM(P3+S3)</f>
        <v>4</v>
      </c>
      <c r="U3" s="9">
        <v>0</v>
      </c>
      <c r="V3" s="11">
        <v>7</v>
      </c>
      <c r="W3" s="79">
        <f t="shared" ref="W3:W30" si="6">U3-V3</f>
        <v>-7</v>
      </c>
      <c r="X3" s="180">
        <v>7</v>
      </c>
      <c r="Y3" s="232">
        <f t="shared" ref="Y3:Y30" si="7">SUM(U3+X3)</f>
        <v>7</v>
      </c>
      <c r="Z3" s="9">
        <v>0</v>
      </c>
      <c r="AA3" s="13">
        <v>4</v>
      </c>
      <c r="AB3" s="79">
        <f t="shared" ref="AB3:AB30" si="8">Z3-AA3</f>
        <v>-4</v>
      </c>
      <c r="AC3" s="180">
        <v>4</v>
      </c>
      <c r="AD3" s="232">
        <f t="shared" ref="AD3:AD30" si="9">SUM(Z3+AC3)</f>
        <v>4</v>
      </c>
      <c r="AE3" s="9">
        <v>0</v>
      </c>
      <c r="AF3" s="13">
        <v>2</v>
      </c>
      <c r="AG3" s="79">
        <f t="shared" ref="AG3:AG11" si="10">AE3-AF3</f>
        <v>-2</v>
      </c>
      <c r="AH3" s="180">
        <v>2</v>
      </c>
      <c r="AI3" s="232">
        <f t="shared" ref="AI3:AI30" si="11">SUM(AE3+AH3)</f>
        <v>2</v>
      </c>
      <c r="AJ3" s="9">
        <v>0</v>
      </c>
      <c r="AK3" s="13">
        <v>5</v>
      </c>
      <c r="AL3" s="79">
        <f t="shared" ref="AL3:AL30" si="12">AJ3-AK3</f>
        <v>-5</v>
      </c>
      <c r="AM3" s="180">
        <v>5</v>
      </c>
      <c r="AN3" s="232">
        <f t="shared" ref="AN3:AN30" si="13">SUM(AJ3+AM3)</f>
        <v>5</v>
      </c>
      <c r="AO3" s="9">
        <v>0</v>
      </c>
      <c r="AP3" s="13">
        <v>6</v>
      </c>
      <c r="AQ3" s="79">
        <f t="shared" ref="AQ3:AQ30" si="14">AO3-AP3</f>
        <v>-6</v>
      </c>
      <c r="AR3" s="181">
        <v>6</v>
      </c>
      <c r="AS3" s="232">
        <f t="shared" ref="AS3:AS30" si="15">SUM(AO3+AR3)</f>
        <v>6</v>
      </c>
      <c r="AT3" s="9">
        <v>0</v>
      </c>
      <c r="AU3" s="13">
        <v>3</v>
      </c>
      <c r="AV3" s="79">
        <f t="shared" ref="AV3:AV30" si="16">AT3-AU3</f>
        <v>-3</v>
      </c>
      <c r="AW3" s="180">
        <v>3</v>
      </c>
      <c r="AX3" s="232">
        <f t="shared" ref="AX3:AX30" si="17">SUM(AT3+AW3)</f>
        <v>3</v>
      </c>
      <c r="AY3" s="9">
        <v>0</v>
      </c>
      <c r="AZ3" s="13">
        <v>38</v>
      </c>
      <c r="BA3" s="79">
        <f t="shared" ref="BA3:BA30" si="18">AY3-AZ3</f>
        <v>-38</v>
      </c>
      <c r="BB3" s="180">
        <v>38</v>
      </c>
      <c r="BC3" s="232">
        <f t="shared" ref="BC3:BC30" si="19">SUM(AY3+BB3)</f>
        <v>38</v>
      </c>
      <c r="BD3" s="9">
        <v>0</v>
      </c>
      <c r="BE3" s="15">
        <v>3</v>
      </c>
      <c r="BF3" s="79">
        <f t="shared" ref="BF3:BF30" si="20">BD3-BE3</f>
        <v>-3</v>
      </c>
      <c r="BG3" s="181">
        <v>3</v>
      </c>
      <c r="BH3" s="233">
        <f t="shared" ref="BH3:BH30" si="21">SUM(BD3+BG3)</f>
        <v>3</v>
      </c>
      <c r="BI3" s="9">
        <v>0</v>
      </c>
      <c r="BJ3" s="11">
        <v>10</v>
      </c>
      <c r="BK3" s="79">
        <f>BI3-BJ3</f>
        <v>-10</v>
      </c>
      <c r="BL3" s="181">
        <v>10</v>
      </c>
      <c r="BM3" s="233">
        <f t="shared" ref="BM3:BM30" si="22">SUM(BI3+BL3)</f>
        <v>10</v>
      </c>
      <c r="BN3" s="13"/>
      <c r="BO3" s="11"/>
      <c r="BP3" s="14">
        <f t="shared" ref="BP3:BP30" si="23">BN3-BO3</f>
        <v>0</v>
      </c>
      <c r="BQ3" s="16"/>
      <c r="BR3" s="11"/>
      <c r="BS3" s="11"/>
      <c r="BT3" s="14">
        <f t="shared" ref="BT3:BT30" si="24">BR3-BS3</f>
        <v>0</v>
      </c>
      <c r="BU3" s="16"/>
      <c r="BV3" s="11"/>
      <c r="BW3" s="11"/>
      <c r="BX3" s="14">
        <f t="shared" ref="BX3:BX30" si="25">BV3-BW3</f>
        <v>0</v>
      </c>
      <c r="BY3" s="16"/>
      <c r="BZ3" s="11"/>
      <c r="CA3" s="11"/>
      <c r="CB3" s="17">
        <f t="shared" ref="CB3:CB30" si="26">BZ3-CA3</f>
        <v>0</v>
      </c>
      <c r="CC3" s="16"/>
    </row>
    <row r="4" spans="1:81" ht="47.45" customHeight="1" x14ac:dyDescent="0.25">
      <c r="A4" s="18">
        <v>2</v>
      </c>
      <c r="B4" s="25" t="s">
        <v>360</v>
      </c>
      <c r="C4" s="20" t="s">
        <v>27</v>
      </c>
      <c r="D4" s="21" t="s">
        <v>27</v>
      </c>
      <c r="E4" s="253">
        <f t="shared" si="0"/>
        <v>0</v>
      </c>
      <c r="F4" s="254">
        <f t="shared" si="1"/>
        <v>118</v>
      </c>
      <c r="G4" s="255">
        <f t="shared" si="2"/>
        <v>-118</v>
      </c>
      <c r="H4" s="255">
        <f t="shared" si="3"/>
        <v>118</v>
      </c>
      <c r="I4" s="251">
        <f t="shared" ref="I4:I30" si="27">SUM(O4+T4+Y4+AD4+AI4+AN4+AS4+AX4+BC4+BH4+BM4)</f>
        <v>118</v>
      </c>
      <c r="J4" s="250">
        <f t="shared" ref="J4:J30" si="28">E4+H4-F4</f>
        <v>0</v>
      </c>
      <c r="K4" s="9">
        <v>0</v>
      </c>
      <c r="L4" s="13">
        <v>4</v>
      </c>
      <c r="M4" s="79">
        <f t="shared" ref="M4:M11" si="29">K4-L4</f>
        <v>-4</v>
      </c>
      <c r="N4" s="180">
        <v>4</v>
      </c>
      <c r="O4" s="232">
        <f t="shared" ref="O4:O30" si="30">SUM(K4+N4)</f>
        <v>4</v>
      </c>
      <c r="P4" s="9">
        <v>0</v>
      </c>
      <c r="Q4" s="15">
        <v>6</v>
      </c>
      <c r="R4" s="79">
        <f t="shared" si="4"/>
        <v>-6</v>
      </c>
      <c r="S4" s="181">
        <v>6</v>
      </c>
      <c r="T4" s="233">
        <f t="shared" si="5"/>
        <v>6</v>
      </c>
      <c r="U4" s="9">
        <v>0</v>
      </c>
      <c r="V4" s="11">
        <v>9</v>
      </c>
      <c r="W4" s="79">
        <f t="shared" si="6"/>
        <v>-9</v>
      </c>
      <c r="X4" s="180">
        <v>9</v>
      </c>
      <c r="Y4" s="232">
        <f t="shared" si="7"/>
        <v>9</v>
      </c>
      <c r="Z4" s="9">
        <v>0</v>
      </c>
      <c r="AA4" s="13">
        <v>6</v>
      </c>
      <c r="AB4" s="79">
        <f t="shared" si="8"/>
        <v>-6</v>
      </c>
      <c r="AC4" s="180">
        <v>6</v>
      </c>
      <c r="AD4" s="232">
        <f t="shared" si="9"/>
        <v>6</v>
      </c>
      <c r="AE4" s="9">
        <v>0</v>
      </c>
      <c r="AF4" s="13">
        <v>3</v>
      </c>
      <c r="AG4" s="79">
        <f t="shared" si="10"/>
        <v>-3</v>
      </c>
      <c r="AH4" s="180">
        <v>3</v>
      </c>
      <c r="AI4" s="232">
        <f t="shared" si="11"/>
        <v>3</v>
      </c>
      <c r="AJ4" s="9">
        <v>0</v>
      </c>
      <c r="AK4" s="13">
        <v>7</v>
      </c>
      <c r="AL4" s="79">
        <f t="shared" si="12"/>
        <v>-7</v>
      </c>
      <c r="AM4" s="180">
        <v>7</v>
      </c>
      <c r="AN4" s="232">
        <f t="shared" si="13"/>
        <v>7</v>
      </c>
      <c r="AO4" s="9">
        <v>0</v>
      </c>
      <c r="AP4" s="13">
        <v>8</v>
      </c>
      <c r="AQ4" s="79">
        <f t="shared" si="14"/>
        <v>-8</v>
      </c>
      <c r="AR4" s="182">
        <v>8</v>
      </c>
      <c r="AS4" s="232">
        <f t="shared" si="15"/>
        <v>8</v>
      </c>
      <c r="AT4" s="9">
        <v>0</v>
      </c>
      <c r="AU4" s="13">
        <v>4</v>
      </c>
      <c r="AV4" s="79">
        <f t="shared" si="16"/>
        <v>-4</v>
      </c>
      <c r="AW4" s="180">
        <v>4</v>
      </c>
      <c r="AX4" s="232">
        <f t="shared" si="17"/>
        <v>4</v>
      </c>
      <c r="AY4" s="9">
        <v>0</v>
      </c>
      <c r="AZ4" s="13">
        <v>53</v>
      </c>
      <c r="BA4" s="79">
        <f t="shared" si="18"/>
        <v>-53</v>
      </c>
      <c r="BB4" s="180">
        <v>53</v>
      </c>
      <c r="BC4" s="232">
        <f t="shared" si="19"/>
        <v>53</v>
      </c>
      <c r="BD4" s="9">
        <v>0</v>
      </c>
      <c r="BE4" s="15">
        <v>4</v>
      </c>
      <c r="BF4" s="79">
        <f t="shared" si="20"/>
        <v>-4</v>
      </c>
      <c r="BG4" s="181">
        <v>4</v>
      </c>
      <c r="BH4" s="233">
        <f t="shared" si="21"/>
        <v>4</v>
      </c>
      <c r="BI4" s="9">
        <v>0</v>
      </c>
      <c r="BJ4" s="11">
        <v>14</v>
      </c>
      <c r="BK4" s="79">
        <f t="shared" ref="BK4:BK30" si="31">BI4-BJ4</f>
        <v>-14</v>
      </c>
      <c r="BL4" s="181">
        <v>14</v>
      </c>
      <c r="BM4" s="233">
        <f t="shared" si="22"/>
        <v>14</v>
      </c>
      <c r="BN4" s="22"/>
      <c r="BO4" s="23"/>
      <c r="BP4" s="14">
        <f t="shared" si="23"/>
        <v>0</v>
      </c>
      <c r="BQ4" s="16"/>
      <c r="BR4" s="23"/>
      <c r="BS4" s="23"/>
      <c r="BT4" s="14">
        <f t="shared" si="24"/>
        <v>0</v>
      </c>
      <c r="BU4" s="16"/>
      <c r="BV4" s="23"/>
      <c r="BW4" s="23"/>
      <c r="BX4" s="14">
        <f t="shared" si="25"/>
        <v>0</v>
      </c>
      <c r="BY4" s="16"/>
      <c r="BZ4" s="23"/>
      <c r="CA4" s="23"/>
      <c r="CB4" s="17">
        <f t="shared" si="26"/>
        <v>0</v>
      </c>
      <c r="CC4" s="24"/>
    </row>
    <row r="5" spans="1:81" ht="42.6" customHeight="1" x14ac:dyDescent="0.25">
      <c r="A5" s="9">
        <v>3</v>
      </c>
      <c r="B5" s="25" t="s">
        <v>28</v>
      </c>
      <c r="C5" s="26">
        <v>4</v>
      </c>
      <c r="D5" s="26">
        <v>35</v>
      </c>
      <c r="E5" s="253">
        <f t="shared" si="0"/>
        <v>149</v>
      </c>
      <c r="F5" s="254">
        <f t="shared" si="1"/>
        <v>385</v>
      </c>
      <c r="G5" s="255">
        <f t="shared" si="2"/>
        <v>-236</v>
      </c>
      <c r="H5" s="255">
        <f t="shared" si="3"/>
        <v>236</v>
      </c>
      <c r="I5" s="251">
        <f t="shared" si="27"/>
        <v>385</v>
      </c>
      <c r="J5" s="250">
        <f t="shared" si="28"/>
        <v>0</v>
      </c>
      <c r="K5" s="9">
        <v>10</v>
      </c>
      <c r="L5" s="13">
        <v>11</v>
      </c>
      <c r="M5" s="79">
        <f t="shared" si="29"/>
        <v>-1</v>
      </c>
      <c r="N5" s="77">
        <v>1</v>
      </c>
      <c r="O5" s="232">
        <f t="shared" si="30"/>
        <v>11</v>
      </c>
      <c r="P5" s="9">
        <v>4</v>
      </c>
      <c r="Q5" s="15">
        <v>17</v>
      </c>
      <c r="R5" s="79">
        <f t="shared" si="4"/>
        <v>-13</v>
      </c>
      <c r="S5" s="79">
        <v>13</v>
      </c>
      <c r="T5" s="233">
        <f t="shared" si="5"/>
        <v>17</v>
      </c>
      <c r="U5" s="9">
        <v>8</v>
      </c>
      <c r="V5" s="11">
        <v>32</v>
      </c>
      <c r="W5" s="79">
        <f t="shared" si="6"/>
        <v>-24</v>
      </c>
      <c r="X5" s="77">
        <v>24</v>
      </c>
      <c r="Y5" s="232">
        <f t="shared" si="7"/>
        <v>32</v>
      </c>
      <c r="Z5" s="9">
        <v>9</v>
      </c>
      <c r="AA5" s="13">
        <v>20</v>
      </c>
      <c r="AB5" s="79">
        <f t="shared" si="8"/>
        <v>-11</v>
      </c>
      <c r="AC5" s="180">
        <v>11</v>
      </c>
      <c r="AD5" s="232">
        <f t="shared" si="9"/>
        <v>20</v>
      </c>
      <c r="AE5" s="9">
        <v>0</v>
      </c>
      <c r="AF5" s="13">
        <v>9</v>
      </c>
      <c r="AG5" s="79">
        <f t="shared" si="10"/>
        <v>-9</v>
      </c>
      <c r="AH5" s="77">
        <v>9</v>
      </c>
      <c r="AI5" s="232">
        <f t="shared" si="11"/>
        <v>9</v>
      </c>
      <c r="AJ5" s="9">
        <v>4</v>
      </c>
      <c r="AK5" s="13">
        <v>21</v>
      </c>
      <c r="AL5" s="79">
        <f t="shared" si="12"/>
        <v>-17</v>
      </c>
      <c r="AM5" s="77">
        <v>17</v>
      </c>
      <c r="AN5" s="232">
        <f t="shared" si="13"/>
        <v>21</v>
      </c>
      <c r="AO5" s="167">
        <v>19</v>
      </c>
      <c r="AP5" s="13">
        <v>27</v>
      </c>
      <c r="AQ5" s="79">
        <f t="shared" si="14"/>
        <v>-8</v>
      </c>
      <c r="AR5" s="81">
        <v>8</v>
      </c>
      <c r="AS5" s="232">
        <f t="shared" si="15"/>
        <v>27</v>
      </c>
      <c r="AT5" s="9">
        <v>8</v>
      </c>
      <c r="AU5" s="13">
        <v>12</v>
      </c>
      <c r="AV5" s="79">
        <f t="shared" si="16"/>
        <v>-4</v>
      </c>
      <c r="AW5" s="77">
        <v>4</v>
      </c>
      <c r="AX5" s="232">
        <f t="shared" si="17"/>
        <v>12</v>
      </c>
      <c r="AY5" s="9">
        <v>66</v>
      </c>
      <c r="AZ5" s="13">
        <v>181</v>
      </c>
      <c r="BA5" s="79">
        <f t="shared" si="18"/>
        <v>-115</v>
      </c>
      <c r="BB5" s="180">
        <v>115</v>
      </c>
      <c r="BC5" s="232">
        <f t="shared" si="19"/>
        <v>181</v>
      </c>
      <c r="BD5" s="9">
        <v>9</v>
      </c>
      <c r="BE5" s="15">
        <v>9</v>
      </c>
      <c r="BF5" s="79">
        <f t="shared" si="20"/>
        <v>0</v>
      </c>
      <c r="BG5" s="79">
        <v>0</v>
      </c>
      <c r="BH5" s="233">
        <f t="shared" si="21"/>
        <v>9</v>
      </c>
      <c r="BI5" s="9">
        <v>12</v>
      </c>
      <c r="BJ5" s="11">
        <v>46</v>
      </c>
      <c r="BK5" s="79">
        <f t="shared" si="31"/>
        <v>-34</v>
      </c>
      <c r="BL5" s="181">
        <v>34</v>
      </c>
      <c r="BM5" s="233">
        <f t="shared" si="22"/>
        <v>46</v>
      </c>
      <c r="BN5" s="13"/>
      <c r="BO5" s="11"/>
      <c r="BP5" s="14">
        <f t="shared" si="23"/>
        <v>0</v>
      </c>
      <c r="BQ5" s="16"/>
      <c r="BR5" s="11"/>
      <c r="BS5" s="11"/>
      <c r="BT5" s="14">
        <f t="shared" si="24"/>
        <v>0</v>
      </c>
      <c r="BU5" s="16"/>
      <c r="BV5" s="11"/>
      <c r="BW5" s="11"/>
      <c r="BX5" s="14">
        <f t="shared" si="25"/>
        <v>0</v>
      </c>
      <c r="BY5" s="16"/>
      <c r="BZ5" s="11"/>
      <c r="CA5" s="11"/>
      <c r="CB5" s="17">
        <f t="shared" si="26"/>
        <v>0</v>
      </c>
      <c r="CC5" s="24"/>
    </row>
    <row r="6" spans="1:81" ht="42.6" customHeight="1" x14ac:dyDescent="0.25">
      <c r="A6" s="18">
        <v>4</v>
      </c>
      <c r="B6" s="25" t="s">
        <v>29</v>
      </c>
      <c r="C6" s="27">
        <v>8</v>
      </c>
      <c r="D6" s="27">
        <v>25</v>
      </c>
      <c r="E6" s="253">
        <f t="shared" si="0"/>
        <v>145</v>
      </c>
      <c r="F6" s="254">
        <f t="shared" si="1"/>
        <v>293</v>
      </c>
      <c r="G6" s="255">
        <f t="shared" si="2"/>
        <v>-148</v>
      </c>
      <c r="H6" s="255">
        <f t="shared" si="3"/>
        <v>151</v>
      </c>
      <c r="I6" s="251">
        <f t="shared" si="27"/>
        <v>296</v>
      </c>
      <c r="J6" s="250">
        <f t="shared" si="28"/>
        <v>3</v>
      </c>
      <c r="K6" s="9">
        <v>12</v>
      </c>
      <c r="L6" s="13">
        <v>9</v>
      </c>
      <c r="M6" s="79">
        <f t="shared" si="29"/>
        <v>3</v>
      </c>
      <c r="N6" s="77">
        <v>0</v>
      </c>
      <c r="O6" s="232">
        <f t="shared" si="30"/>
        <v>12</v>
      </c>
      <c r="P6" s="9">
        <v>6</v>
      </c>
      <c r="Q6" s="15">
        <v>14</v>
      </c>
      <c r="R6" s="79">
        <f t="shared" si="4"/>
        <v>-8</v>
      </c>
      <c r="S6" s="79">
        <v>8</v>
      </c>
      <c r="T6" s="233">
        <f t="shared" si="5"/>
        <v>14</v>
      </c>
      <c r="U6" s="9">
        <v>9</v>
      </c>
      <c r="V6" s="11">
        <v>23</v>
      </c>
      <c r="W6" s="79">
        <f t="shared" si="6"/>
        <v>-14</v>
      </c>
      <c r="X6" s="77">
        <v>14</v>
      </c>
      <c r="Y6" s="232">
        <f t="shared" si="7"/>
        <v>23</v>
      </c>
      <c r="Z6" s="9">
        <v>7</v>
      </c>
      <c r="AA6" s="13">
        <v>14</v>
      </c>
      <c r="AB6" s="79">
        <f t="shared" si="8"/>
        <v>-7</v>
      </c>
      <c r="AC6" s="180">
        <v>7</v>
      </c>
      <c r="AD6" s="232">
        <f t="shared" si="9"/>
        <v>14</v>
      </c>
      <c r="AE6" s="9">
        <v>0</v>
      </c>
      <c r="AF6" s="13">
        <v>8</v>
      </c>
      <c r="AG6" s="79">
        <f t="shared" si="10"/>
        <v>-8</v>
      </c>
      <c r="AH6" s="77">
        <v>8</v>
      </c>
      <c r="AI6" s="232">
        <f t="shared" si="11"/>
        <v>8</v>
      </c>
      <c r="AJ6" s="9">
        <v>6</v>
      </c>
      <c r="AK6" s="13">
        <v>16</v>
      </c>
      <c r="AL6" s="79">
        <f t="shared" si="12"/>
        <v>-10</v>
      </c>
      <c r="AM6" s="180">
        <v>10</v>
      </c>
      <c r="AN6" s="232">
        <f t="shared" si="13"/>
        <v>16</v>
      </c>
      <c r="AO6" s="167">
        <v>17</v>
      </c>
      <c r="AP6" s="13">
        <v>21</v>
      </c>
      <c r="AQ6" s="79">
        <f t="shared" si="14"/>
        <v>-4</v>
      </c>
      <c r="AR6" s="81">
        <v>4</v>
      </c>
      <c r="AS6" s="232">
        <f t="shared" si="15"/>
        <v>21</v>
      </c>
      <c r="AT6" s="9">
        <v>8</v>
      </c>
      <c r="AU6" s="13">
        <v>11</v>
      </c>
      <c r="AV6" s="79">
        <f t="shared" si="16"/>
        <v>-3</v>
      </c>
      <c r="AW6" s="77">
        <v>3</v>
      </c>
      <c r="AX6" s="232">
        <f t="shared" si="17"/>
        <v>11</v>
      </c>
      <c r="AY6" s="9">
        <v>59</v>
      </c>
      <c r="AZ6" s="13">
        <v>134</v>
      </c>
      <c r="BA6" s="79">
        <f t="shared" si="18"/>
        <v>-75</v>
      </c>
      <c r="BB6" s="180">
        <v>75</v>
      </c>
      <c r="BC6" s="232">
        <f t="shared" si="19"/>
        <v>134</v>
      </c>
      <c r="BD6" s="9">
        <v>8</v>
      </c>
      <c r="BE6" s="15">
        <v>9</v>
      </c>
      <c r="BF6" s="79">
        <f t="shared" si="20"/>
        <v>-1</v>
      </c>
      <c r="BG6" s="181">
        <v>1</v>
      </c>
      <c r="BH6" s="233">
        <f t="shared" si="21"/>
        <v>9</v>
      </c>
      <c r="BI6" s="9">
        <v>13</v>
      </c>
      <c r="BJ6" s="11">
        <v>34</v>
      </c>
      <c r="BK6" s="79">
        <f t="shared" si="31"/>
        <v>-21</v>
      </c>
      <c r="BL6" s="181">
        <v>21</v>
      </c>
      <c r="BM6" s="233">
        <f t="shared" si="22"/>
        <v>34</v>
      </c>
      <c r="BN6" s="22"/>
      <c r="BO6" s="23"/>
      <c r="BP6" s="14">
        <f t="shared" si="23"/>
        <v>0</v>
      </c>
      <c r="BQ6" s="16"/>
      <c r="BR6" s="23"/>
      <c r="BS6" s="23"/>
      <c r="BT6" s="14">
        <f t="shared" si="24"/>
        <v>0</v>
      </c>
      <c r="BU6" s="16"/>
      <c r="BV6" s="23"/>
      <c r="BW6" s="23"/>
      <c r="BX6" s="14">
        <f t="shared" si="25"/>
        <v>0</v>
      </c>
      <c r="BY6" s="16"/>
      <c r="BZ6" s="23"/>
      <c r="CA6" s="23"/>
      <c r="CB6" s="17">
        <f t="shared" si="26"/>
        <v>0</v>
      </c>
      <c r="CC6" s="24"/>
    </row>
    <row r="7" spans="1:81" ht="42.6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53">
        <f t="shared" si="0"/>
        <v>229</v>
      </c>
      <c r="F7" s="254">
        <f t="shared" si="1"/>
        <v>506</v>
      </c>
      <c r="G7" s="255">
        <f t="shared" si="2"/>
        <v>-277</v>
      </c>
      <c r="H7" s="255">
        <f t="shared" si="3"/>
        <v>291</v>
      </c>
      <c r="I7" s="251">
        <f t="shared" si="27"/>
        <v>520</v>
      </c>
      <c r="J7" s="250">
        <f t="shared" si="28"/>
        <v>14</v>
      </c>
      <c r="K7" s="124">
        <v>20</v>
      </c>
      <c r="L7" s="75">
        <v>14</v>
      </c>
      <c r="M7" s="79">
        <f t="shared" si="29"/>
        <v>6</v>
      </c>
      <c r="N7" s="79">
        <v>0</v>
      </c>
      <c r="O7" s="233">
        <f t="shared" si="30"/>
        <v>20</v>
      </c>
      <c r="P7" s="124">
        <v>5</v>
      </c>
      <c r="Q7" s="75">
        <v>22</v>
      </c>
      <c r="R7" s="79">
        <f t="shared" si="4"/>
        <v>-17</v>
      </c>
      <c r="S7" s="79">
        <v>17</v>
      </c>
      <c r="T7" s="233">
        <f t="shared" si="5"/>
        <v>22</v>
      </c>
      <c r="U7" s="124">
        <v>8</v>
      </c>
      <c r="V7" s="75">
        <v>42</v>
      </c>
      <c r="W7" s="79">
        <f t="shared" si="6"/>
        <v>-34</v>
      </c>
      <c r="X7" s="79">
        <v>34</v>
      </c>
      <c r="Y7" s="233">
        <f t="shared" si="7"/>
        <v>42</v>
      </c>
      <c r="Z7" s="124">
        <v>20</v>
      </c>
      <c r="AA7" s="75">
        <v>26</v>
      </c>
      <c r="AB7" s="79">
        <f t="shared" si="8"/>
        <v>-6</v>
      </c>
      <c r="AC7" s="181">
        <v>6</v>
      </c>
      <c r="AD7" s="233">
        <f t="shared" si="9"/>
        <v>26</v>
      </c>
      <c r="AE7" s="124">
        <v>0</v>
      </c>
      <c r="AF7" s="75">
        <v>12</v>
      </c>
      <c r="AG7" s="79">
        <f t="shared" si="10"/>
        <v>-12</v>
      </c>
      <c r="AH7" s="79">
        <v>12</v>
      </c>
      <c r="AI7" s="233">
        <f t="shared" si="11"/>
        <v>12</v>
      </c>
      <c r="AJ7" s="124">
        <v>5</v>
      </c>
      <c r="AK7" s="75">
        <v>27</v>
      </c>
      <c r="AL7" s="79">
        <f t="shared" si="12"/>
        <v>-22</v>
      </c>
      <c r="AM7" s="181">
        <v>22</v>
      </c>
      <c r="AN7" s="233">
        <f t="shared" si="13"/>
        <v>27</v>
      </c>
      <c r="AO7" s="188">
        <v>30</v>
      </c>
      <c r="AP7" s="75">
        <v>35</v>
      </c>
      <c r="AQ7" s="79">
        <f t="shared" si="14"/>
        <v>-5</v>
      </c>
      <c r="AR7" s="81">
        <v>5</v>
      </c>
      <c r="AS7" s="234">
        <f t="shared" si="15"/>
        <v>35</v>
      </c>
      <c r="AT7" s="124">
        <v>7</v>
      </c>
      <c r="AU7" s="75">
        <v>17</v>
      </c>
      <c r="AV7" s="79">
        <f t="shared" si="16"/>
        <v>-10</v>
      </c>
      <c r="AW7" s="79">
        <v>13</v>
      </c>
      <c r="AX7" s="233">
        <f t="shared" si="17"/>
        <v>20</v>
      </c>
      <c r="AY7" s="124">
        <v>100</v>
      </c>
      <c r="AZ7" s="75">
        <v>240</v>
      </c>
      <c r="BA7" s="79">
        <f t="shared" si="18"/>
        <v>-140</v>
      </c>
      <c r="BB7" s="181">
        <v>140</v>
      </c>
      <c r="BC7" s="233">
        <f t="shared" si="19"/>
        <v>240</v>
      </c>
      <c r="BD7" s="124">
        <v>17</v>
      </c>
      <c r="BE7" s="75">
        <v>12</v>
      </c>
      <c r="BF7" s="79">
        <f t="shared" si="20"/>
        <v>5</v>
      </c>
      <c r="BG7" s="181">
        <v>0</v>
      </c>
      <c r="BH7" s="233">
        <f t="shared" si="21"/>
        <v>17</v>
      </c>
      <c r="BI7" s="124">
        <v>17</v>
      </c>
      <c r="BJ7" s="75">
        <v>59</v>
      </c>
      <c r="BK7" s="79">
        <f t="shared" si="31"/>
        <v>-42</v>
      </c>
      <c r="BL7" s="181">
        <v>42</v>
      </c>
      <c r="BM7" s="233">
        <f t="shared" si="22"/>
        <v>59</v>
      </c>
      <c r="BN7" s="275"/>
      <c r="BO7" s="28"/>
      <c r="BP7" s="14">
        <f t="shared" si="23"/>
        <v>0</v>
      </c>
      <c r="BQ7" s="16"/>
      <c r="BR7" s="28"/>
      <c r="BS7" s="28"/>
      <c r="BT7" s="14">
        <f t="shared" si="24"/>
        <v>0</v>
      </c>
      <c r="BU7" s="16"/>
      <c r="BV7" s="28"/>
      <c r="BW7" s="28"/>
      <c r="BX7" s="14">
        <f t="shared" si="25"/>
        <v>0</v>
      </c>
      <c r="BY7" s="16"/>
      <c r="BZ7" s="28"/>
      <c r="CA7" s="28"/>
      <c r="CB7" s="17">
        <f t="shared" si="26"/>
        <v>0</v>
      </c>
      <c r="CC7" s="24"/>
    </row>
    <row r="8" spans="1:81" ht="42.6" customHeight="1" x14ac:dyDescent="0.25">
      <c r="A8" s="29">
        <v>6</v>
      </c>
      <c r="B8" s="25" t="s">
        <v>31</v>
      </c>
      <c r="C8" s="27">
        <v>8</v>
      </c>
      <c r="D8" s="27">
        <v>35</v>
      </c>
      <c r="E8" s="253">
        <f t="shared" si="0"/>
        <v>196</v>
      </c>
      <c r="F8" s="254">
        <f t="shared" si="1"/>
        <v>357</v>
      </c>
      <c r="G8" s="255">
        <f t="shared" si="2"/>
        <v>-161</v>
      </c>
      <c r="H8" s="255">
        <f t="shared" si="3"/>
        <v>172</v>
      </c>
      <c r="I8" s="251">
        <f t="shared" si="27"/>
        <v>368</v>
      </c>
      <c r="J8" s="250">
        <f t="shared" si="28"/>
        <v>11</v>
      </c>
      <c r="K8" s="124">
        <v>16</v>
      </c>
      <c r="L8" s="75">
        <v>10</v>
      </c>
      <c r="M8" s="79">
        <f t="shared" si="29"/>
        <v>6</v>
      </c>
      <c r="N8" s="79">
        <v>0</v>
      </c>
      <c r="O8" s="233">
        <f t="shared" si="30"/>
        <v>16</v>
      </c>
      <c r="P8" s="124">
        <v>6</v>
      </c>
      <c r="Q8" s="75">
        <v>17</v>
      </c>
      <c r="R8" s="79">
        <f t="shared" si="4"/>
        <v>-11</v>
      </c>
      <c r="S8" s="79">
        <v>11</v>
      </c>
      <c r="T8" s="233">
        <f t="shared" si="5"/>
        <v>17</v>
      </c>
      <c r="U8" s="124">
        <v>9</v>
      </c>
      <c r="V8" s="75">
        <v>29</v>
      </c>
      <c r="W8" s="79">
        <f t="shared" si="6"/>
        <v>-20</v>
      </c>
      <c r="X8" s="79">
        <v>20</v>
      </c>
      <c r="Y8" s="233">
        <f t="shared" si="7"/>
        <v>29</v>
      </c>
      <c r="Z8" s="124">
        <v>13</v>
      </c>
      <c r="AA8" s="75">
        <v>18</v>
      </c>
      <c r="AB8" s="79">
        <f t="shared" si="8"/>
        <v>-5</v>
      </c>
      <c r="AC8" s="181">
        <v>5</v>
      </c>
      <c r="AD8" s="233">
        <f t="shared" si="9"/>
        <v>18</v>
      </c>
      <c r="AE8" s="124">
        <v>0</v>
      </c>
      <c r="AF8" s="75">
        <v>9</v>
      </c>
      <c r="AG8" s="79">
        <f t="shared" si="10"/>
        <v>-9</v>
      </c>
      <c r="AH8" s="79">
        <v>9</v>
      </c>
      <c r="AI8" s="233">
        <f t="shared" si="11"/>
        <v>9</v>
      </c>
      <c r="AJ8" s="124">
        <v>6</v>
      </c>
      <c r="AK8" s="75">
        <v>19</v>
      </c>
      <c r="AL8" s="79">
        <f t="shared" si="12"/>
        <v>-13</v>
      </c>
      <c r="AM8" s="181">
        <v>13</v>
      </c>
      <c r="AN8" s="233">
        <f t="shared" si="13"/>
        <v>19</v>
      </c>
      <c r="AO8" s="188">
        <v>28</v>
      </c>
      <c r="AP8" s="75">
        <v>25</v>
      </c>
      <c r="AQ8" s="79">
        <f t="shared" si="14"/>
        <v>3</v>
      </c>
      <c r="AR8" s="81">
        <v>0</v>
      </c>
      <c r="AS8" s="234">
        <f t="shared" si="15"/>
        <v>28</v>
      </c>
      <c r="AT8" s="124">
        <v>12</v>
      </c>
      <c r="AU8" s="75">
        <v>13</v>
      </c>
      <c r="AV8" s="79">
        <f t="shared" si="16"/>
        <v>-1</v>
      </c>
      <c r="AW8" s="79">
        <v>1</v>
      </c>
      <c r="AX8" s="233">
        <f t="shared" si="17"/>
        <v>13</v>
      </c>
      <c r="AY8" s="124">
        <v>78</v>
      </c>
      <c r="AZ8" s="75">
        <v>165</v>
      </c>
      <c r="BA8" s="79">
        <f t="shared" si="18"/>
        <v>-87</v>
      </c>
      <c r="BB8" s="181">
        <v>87</v>
      </c>
      <c r="BC8" s="233">
        <f t="shared" si="19"/>
        <v>165</v>
      </c>
      <c r="BD8" s="124">
        <v>11</v>
      </c>
      <c r="BE8" s="75">
        <v>9</v>
      </c>
      <c r="BF8" s="79">
        <f t="shared" si="20"/>
        <v>2</v>
      </c>
      <c r="BG8" s="79">
        <v>0</v>
      </c>
      <c r="BH8" s="233">
        <f t="shared" si="21"/>
        <v>11</v>
      </c>
      <c r="BI8" s="124">
        <v>17</v>
      </c>
      <c r="BJ8" s="75">
        <v>43</v>
      </c>
      <c r="BK8" s="79">
        <f t="shared" si="31"/>
        <v>-26</v>
      </c>
      <c r="BL8" s="181">
        <v>26</v>
      </c>
      <c r="BM8" s="233">
        <f t="shared" si="22"/>
        <v>43</v>
      </c>
      <c r="BN8" s="276"/>
      <c r="BO8" s="30"/>
      <c r="BP8" s="14">
        <f t="shared" si="23"/>
        <v>0</v>
      </c>
      <c r="BQ8" s="16"/>
      <c r="BR8" s="30"/>
      <c r="BS8" s="30"/>
      <c r="BT8" s="14">
        <f t="shared" si="24"/>
        <v>0</v>
      </c>
      <c r="BU8" s="16"/>
      <c r="BV8" s="30"/>
      <c r="BW8" s="30"/>
      <c r="BX8" s="14">
        <f t="shared" si="25"/>
        <v>0</v>
      </c>
      <c r="BY8" s="16"/>
      <c r="BZ8" s="30"/>
      <c r="CA8" s="30"/>
      <c r="CB8" s="17">
        <f t="shared" si="26"/>
        <v>0</v>
      </c>
      <c r="CC8" s="24"/>
    </row>
    <row r="9" spans="1:81" ht="42.6" customHeight="1" x14ac:dyDescent="0.25">
      <c r="A9" s="31">
        <v>7</v>
      </c>
      <c r="B9" s="25" t="s">
        <v>32</v>
      </c>
      <c r="C9" s="26">
        <v>8</v>
      </c>
      <c r="D9" s="26">
        <v>30</v>
      </c>
      <c r="E9" s="253">
        <f t="shared" si="0"/>
        <v>79</v>
      </c>
      <c r="F9" s="254">
        <f t="shared" si="1"/>
        <v>158</v>
      </c>
      <c r="G9" s="255">
        <f t="shared" si="2"/>
        <v>-79</v>
      </c>
      <c r="H9" s="255">
        <f t="shared" si="3"/>
        <v>95</v>
      </c>
      <c r="I9" s="251">
        <f t="shared" si="27"/>
        <v>174</v>
      </c>
      <c r="J9" s="250">
        <f t="shared" si="28"/>
        <v>16</v>
      </c>
      <c r="K9" s="350">
        <v>8</v>
      </c>
      <c r="L9" s="218">
        <v>5</v>
      </c>
      <c r="M9" s="79">
        <f t="shared" si="29"/>
        <v>3</v>
      </c>
      <c r="N9" s="79">
        <v>0</v>
      </c>
      <c r="O9" s="233">
        <f t="shared" si="30"/>
        <v>8</v>
      </c>
      <c r="P9" s="350">
        <v>0</v>
      </c>
      <c r="Q9" s="218">
        <v>7</v>
      </c>
      <c r="R9" s="79">
        <f t="shared" si="4"/>
        <v>-7</v>
      </c>
      <c r="S9" s="79">
        <v>8</v>
      </c>
      <c r="T9" s="233">
        <f t="shared" si="5"/>
        <v>8</v>
      </c>
      <c r="U9" s="350">
        <v>0</v>
      </c>
      <c r="V9" s="218">
        <v>11</v>
      </c>
      <c r="W9" s="79">
        <f t="shared" si="6"/>
        <v>-11</v>
      </c>
      <c r="X9" s="79">
        <v>11</v>
      </c>
      <c r="Y9" s="233">
        <f t="shared" si="7"/>
        <v>11</v>
      </c>
      <c r="Z9" s="350">
        <v>12</v>
      </c>
      <c r="AA9" s="218">
        <v>7</v>
      </c>
      <c r="AB9" s="79">
        <f t="shared" si="8"/>
        <v>5</v>
      </c>
      <c r="AC9" s="181">
        <v>0</v>
      </c>
      <c r="AD9" s="233">
        <f t="shared" si="9"/>
        <v>12</v>
      </c>
      <c r="AE9" s="350">
        <v>0</v>
      </c>
      <c r="AF9" s="218">
        <v>5</v>
      </c>
      <c r="AG9" s="79">
        <f t="shared" si="10"/>
        <v>-5</v>
      </c>
      <c r="AH9" s="181">
        <v>5</v>
      </c>
      <c r="AI9" s="233">
        <f t="shared" si="11"/>
        <v>5</v>
      </c>
      <c r="AJ9" s="350">
        <v>0</v>
      </c>
      <c r="AK9" s="218">
        <v>8</v>
      </c>
      <c r="AL9" s="79">
        <f t="shared" si="12"/>
        <v>-8</v>
      </c>
      <c r="AM9" s="181">
        <v>8</v>
      </c>
      <c r="AN9" s="233">
        <f t="shared" si="13"/>
        <v>8</v>
      </c>
      <c r="AO9" s="353">
        <v>13</v>
      </c>
      <c r="AP9" s="218">
        <v>16</v>
      </c>
      <c r="AQ9" s="79">
        <f t="shared" si="14"/>
        <v>-3</v>
      </c>
      <c r="AR9" s="81">
        <v>3</v>
      </c>
      <c r="AS9" s="234">
        <f t="shared" si="15"/>
        <v>16</v>
      </c>
      <c r="AT9" s="350">
        <v>0</v>
      </c>
      <c r="AU9" s="218">
        <v>5</v>
      </c>
      <c r="AV9" s="79">
        <f t="shared" si="16"/>
        <v>-5</v>
      </c>
      <c r="AW9" s="181">
        <v>5</v>
      </c>
      <c r="AX9" s="233">
        <f t="shared" si="17"/>
        <v>5</v>
      </c>
      <c r="AY9" s="350">
        <v>35</v>
      </c>
      <c r="AZ9" s="218">
        <v>70</v>
      </c>
      <c r="BA9" s="79">
        <f t="shared" si="18"/>
        <v>-35</v>
      </c>
      <c r="BB9" s="181">
        <v>35</v>
      </c>
      <c r="BC9" s="233">
        <f t="shared" si="19"/>
        <v>70</v>
      </c>
      <c r="BD9" s="350">
        <v>11</v>
      </c>
      <c r="BE9" s="218">
        <v>4</v>
      </c>
      <c r="BF9" s="79">
        <f t="shared" si="20"/>
        <v>7</v>
      </c>
      <c r="BG9" s="79">
        <v>0</v>
      </c>
      <c r="BH9" s="233">
        <f t="shared" si="21"/>
        <v>11</v>
      </c>
      <c r="BI9" s="350">
        <v>0</v>
      </c>
      <c r="BJ9" s="218">
        <v>20</v>
      </c>
      <c r="BK9" s="79">
        <f t="shared" si="31"/>
        <v>-20</v>
      </c>
      <c r="BL9" s="181">
        <v>20</v>
      </c>
      <c r="BM9" s="233">
        <f t="shared" si="22"/>
        <v>20</v>
      </c>
      <c r="BN9" s="277"/>
      <c r="BO9" s="32"/>
      <c r="BP9" s="14">
        <f t="shared" si="23"/>
        <v>0</v>
      </c>
      <c r="BQ9" s="16"/>
      <c r="BR9" s="32"/>
      <c r="BS9" s="32"/>
      <c r="BT9" s="14">
        <f t="shared" si="24"/>
        <v>0</v>
      </c>
      <c r="BU9" s="16"/>
      <c r="BV9" s="32"/>
      <c r="BW9" s="32"/>
      <c r="BX9" s="14">
        <f t="shared" si="25"/>
        <v>0</v>
      </c>
      <c r="BY9" s="16"/>
      <c r="BZ9" s="32"/>
      <c r="CA9" s="32"/>
      <c r="CB9" s="17">
        <f t="shared" si="26"/>
        <v>0</v>
      </c>
      <c r="CC9" s="24"/>
    </row>
    <row r="10" spans="1:81" ht="42.6" customHeight="1" x14ac:dyDescent="0.25">
      <c r="A10" s="33">
        <v>8</v>
      </c>
      <c r="B10" s="126" t="s">
        <v>33</v>
      </c>
      <c r="C10" s="35">
        <v>20</v>
      </c>
      <c r="D10" s="35">
        <v>30</v>
      </c>
      <c r="E10" s="253">
        <f t="shared" si="0"/>
        <v>56</v>
      </c>
      <c r="F10" s="254">
        <f t="shared" si="1"/>
        <v>150</v>
      </c>
      <c r="G10" s="255">
        <f t="shared" si="2"/>
        <v>-94</v>
      </c>
      <c r="H10" s="255">
        <f t="shared" si="3"/>
        <v>110</v>
      </c>
      <c r="I10" s="251">
        <f t="shared" si="27"/>
        <v>166</v>
      </c>
      <c r="J10" s="250">
        <f t="shared" si="28"/>
        <v>16</v>
      </c>
      <c r="K10" s="350">
        <v>0</v>
      </c>
      <c r="L10" s="218">
        <v>4</v>
      </c>
      <c r="M10" s="79">
        <f t="shared" si="29"/>
        <v>-4</v>
      </c>
      <c r="N10" s="181">
        <v>4</v>
      </c>
      <c r="O10" s="233">
        <f t="shared" si="30"/>
        <v>4</v>
      </c>
      <c r="P10" s="350">
        <v>0</v>
      </c>
      <c r="Q10" s="218">
        <v>5</v>
      </c>
      <c r="R10" s="79">
        <f t="shared" si="4"/>
        <v>-5</v>
      </c>
      <c r="S10" s="181">
        <v>5</v>
      </c>
      <c r="T10" s="233">
        <f t="shared" si="5"/>
        <v>5</v>
      </c>
      <c r="U10" s="350">
        <v>0</v>
      </c>
      <c r="V10" s="218">
        <v>13</v>
      </c>
      <c r="W10" s="79">
        <f t="shared" si="6"/>
        <v>-13</v>
      </c>
      <c r="X10" s="181">
        <v>13</v>
      </c>
      <c r="Y10" s="233">
        <f t="shared" si="7"/>
        <v>13</v>
      </c>
      <c r="Z10" s="350">
        <v>0</v>
      </c>
      <c r="AA10" s="218">
        <v>9</v>
      </c>
      <c r="AB10" s="79">
        <f t="shared" si="8"/>
        <v>-9</v>
      </c>
      <c r="AC10" s="181">
        <v>9</v>
      </c>
      <c r="AD10" s="233">
        <f t="shared" si="9"/>
        <v>9</v>
      </c>
      <c r="AE10" s="350">
        <v>0</v>
      </c>
      <c r="AF10" s="218">
        <v>3</v>
      </c>
      <c r="AG10" s="79">
        <f t="shared" si="10"/>
        <v>-3</v>
      </c>
      <c r="AH10" s="181">
        <v>3</v>
      </c>
      <c r="AI10" s="233">
        <f t="shared" si="11"/>
        <v>3</v>
      </c>
      <c r="AJ10" s="350">
        <v>0</v>
      </c>
      <c r="AK10" s="218">
        <v>9</v>
      </c>
      <c r="AL10" s="79">
        <f t="shared" si="12"/>
        <v>-9</v>
      </c>
      <c r="AM10" s="181">
        <v>9</v>
      </c>
      <c r="AN10" s="233">
        <f t="shared" si="13"/>
        <v>9</v>
      </c>
      <c r="AO10" s="350">
        <v>15</v>
      </c>
      <c r="AP10" s="218">
        <v>10</v>
      </c>
      <c r="AQ10" s="79">
        <f t="shared" si="14"/>
        <v>5</v>
      </c>
      <c r="AR10" s="182">
        <v>5</v>
      </c>
      <c r="AS10" s="234">
        <f t="shared" si="15"/>
        <v>20</v>
      </c>
      <c r="AT10" s="350">
        <v>0</v>
      </c>
      <c r="AU10" s="218">
        <v>4</v>
      </c>
      <c r="AV10" s="79">
        <f t="shared" si="16"/>
        <v>-4</v>
      </c>
      <c r="AW10" s="181">
        <v>4</v>
      </c>
      <c r="AX10" s="233">
        <f t="shared" si="17"/>
        <v>4</v>
      </c>
      <c r="AY10" s="350">
        <v>17</v>
      </c>
      <c r="AZ10" s="218">
        <v>71</v>
      </c>
      <c r="BA10" s="79">
        <f t="shared" si="18"/>
        <v>-54</v>
      </c>
      <c r="BB10" s="181">
        <v>54</v>
      </c>
      <c r="BC10" s="233">
        <f t="shared" si="19"/>
        <v>71</v>
      </c>
      <c r="BD10" s="350">
        <v>0</v>
      </c>
      <c r="BE10" s="218">
        <v>4</v>
      </c>
      <c r="BF10" s="79">
        <f t="shared" si="20"/>
        <v>-4</v>
      </c>
      <c r="BG10" s="181">
        <v>4</v>
      </c>
      <c r="BH10" s="233">
        <f t="shared" si="21"/>
        <v>4</v>
      </c>
      <c r="BI10" s="350">
        <v>24</v>
      </c>
      <c r="BJ10" s="218">
        <v>18</v>
      </c>
      <c r="BK10" s="79">
        <f t="shared" si="31"/>
        <v>6</v>
      </c>
      <c r="BL10" s="79">
        <v>0</v>
      </c>
      <c r="BM10" s="233">
        <f t="shared" si="22"/>
        <v>24</v>
      </c>
      <c r="BN10" s="278"/>
      <c r="BO10" s="36"/>
      <c r="BP10" s="14">
        <f t="shared" si="23"/>
        <v>0</v>
      </c>
      <c r="BQ10" s="16"/>
      <c r="BR10" s="36"/>
      <c r="BS10" s="36"/>
      <c r="BT10" s="14">
        <f t="shared" si="24"/>
        <v>0</v>
      </c>
      <c r="BU10" s="16"/>
      <c r="BV10" s="36"/>
      <c r="BW10" s="36"/>
      <c r="BX10" s="14">
        <f t="shared" si="25"/>
        <v>0</v>
      </c>
      <c r="BY10" s="16"/>
      <c r="BZ10" s="36"/>
      <c r="CA10" s="36"/>
      <c r="CB10" s="17">
        <f t="shared" si="26"/>
        <v>0</v>
      </c>
      <c r="CC10" s="24"/>
    </row>
    <row r="11" spans="1:81" ht="42.6" customHeight="1" x14ac:dyDescent="0.25">
      <c r="A11" s="32">
        <v>9</v>
      </c>
      <c r="B11" s="25" t="s">
        <v>34</v>
      </c>
      <c r="C11" s="26">
        <v>20</v>
      </c>
      <c r="D11" s="26">
        <v>30</v>
      </c>
      <c r="E11" s="253">
        <f t="shared" si="0"/>
        <v>38</v>
      </c>
      <c r="F11" s="254">
        <f t="shared" si="1"/>
        <v>604</v>
      </c>
      <c r="G11" s="255">
        <f t="shared" si="2"/>
        <v>-566</v>
      </c>
      <c r="H11" s="255">
        <f t="shared" si="3"/>
        <v>566</v>
      </c>
      <c r="I11" s="251">
        <f t="shared" si="27"/>
        <v>604</v>
      </c>
      <c r="J11" s="250">
        <f t="shared" si="28"/>
        <v>0</v>
      </c>
      <c r="K11" s="350">
        <v>0</v>
      </c>
      <c r="L11" s="218">
        <v>18</v>
      </c>
      <c r="M11" s="79">
        <f t="shared" si="29"/>
        <v>-18</v>
      </c>
      <c r="N11" s="181">
        <v>18</v>
      </c>
      <c r="O11" s="233">
        <f t="shared" si="30"/>
        <v>18</v>
      </c>
      <c r="P11" s="350">
        <v>0</v>
      </c>
      <c r="Q11" s="218">
        <v>30</v>
      </c>
      <c r="R11" s="79">
        <f t="shared" si="4"/>
        <v>-30</v>
      </c>
      <c r="S11" s="181">
        <v>30</v>
      </c>
      <c r="T11" s="233">
        <f t="shared" si="5"/>
        <v>30</v>
      </c>
      <c r="U11" s="350">
        <v>0</v>
      </c>
      <c r="V11" s="218">
        <v>47</v>
      </c>
      <c r="W11" s="79">
        <f t="shared" si="6"/>
        <v>-47</v>
      </c>
      <c r="X11" s="79">
        <v>47</v>
      </c>
      <c r="Y11" s="233">
        <f t="shared" si="7"/>
        <v>47</v>
      </c>
      <c r="Z11" s="350">
        <v>0</v>
      </c>
      <c r="AA11" s="218">
        <v>28</v>
      </c>
      <c r="AB11" s="79">
        <f t="shared" si="8"/>
        <v>-28</v>
      </c>
      <c r="AC11" s="181">
        <v>28</v>
      </c>
      <c r="AD11" s="233">
        <f t="shared" si="9"/>
        <v>28</v>
      </c>
      <c r="AE11" s="350">
        <v>0</v>
      </c>
      <c r="AF11" s="218">
        <v>23</v>
      </c>
      <c r="AG11" s="79">
        <f t="shared" si="10"/>
        <v>-23</v>
      </c>
      <c r="AH11" s="181">
        <v>23</v>
      </c>
      <c r="AI11" s="233">
        <f t="shared" si="11"/>
        <v>23</v>
      </c>
      <c r="AJ11" s="350">
        <v>0</v>
      </c>
      <c r="AK11" s="218">
        <v>29</v>
      </c>
      <c r="AL11" s="79">
        <f t="shared" si="12"/>
        <v>-29</v>
      </c>
      <c r="AM11" s="79">
        <v>29</v>
      </c>
      <c r="AN11" s="233">
        <f t="shared" si="13"/>
        <v>29</v>
      </c>
      <c r="AO11" s="350">
        <v>15</v>
      </c>
      <c r="AP11" s="218">
        <v>42</v>
      </c>
      <c r="AQ11" s="79">
        <f t="shared" si="14"/>
        <v>-27</v>
      </c>
      <c r="AR11" s="81">
        <v>27</v>
      </c>
      <c r="AS11" s="234">
        <f t="shared" si="15"/>
        <v>42</v>
      </c>
      <c r="AT11" s="350">
        <v>0</v>
      </c>
      <c r="AU11" s="218">
        <v>23</v>
      </c>
      <c r="AV11" s="79">
        <f t="shared" si="16"/>
        <v>-23</v>
      </c>
      <c r="AW11" s="79">
        <v>23</v>
      </c>
      <c r="AX11" s="233">
        <f t="shared" si="17"/>
        <v>23</v>
      </c>
      <c r="AY11" s="350">
        <v>23</v>
      </c>
      <c r="AZ11" s="218">
        <v>282</v>
      </c>
      <c r="BA11" s="79">
        <f t="shared" si="18"/>
        <v>-259</v>
      </c>
      <c r="BB11" s="181">
        <v>259</v>
      </c>
      <c r="BC11" s="233">
        <f t="shared" si="19"/>
        <v>282</v>
      </c>
      <c r="BD11" s="350">
        <v>0</v>
      </c>
      <c r="BE11" s="218">
        <v>26</v>
      </c>
      <c r="BF11" s="79">
        <f t="shared" si="20"/>
        <v>-26</v>
      </c>
      <c r="BG11" s="181">
        <v>26</v>
      </c>
      <c r="BH11" s="233">
        <f t="shared" si="21"/>
        <v>26</v>
      </c>
      <c r="BI11" s="350">
        <v>0</v>
      </c>
      <c r="BJ11" s="218">
        <v>56</v>
      </c>
      <c r="BK11" s="79">
        <f t="shared" si="31"/>
        <v>-56</v>
      </c>
      <c r="BL11" s="181">
        <v>56</v>
      </c>
      <c r="BM11" s="233">
        <f t="shared" si="22"/>
        <v>56</v>
      </c>
      <c r="BN11" s="277"/>
      <c r="BO11" s="32"/>
      <c r="BP11" s="14">
        <f t="shared" si="23"/>
        <v>0</v>
      </c>
      <c r="BQ11" s="16"/>
      <c r="BR11" s="32"/>
      <c r="BS11" s="32"/>
      <c r="BT11" s="14">
        <f t="shared" si="24"/>
        <v>0</v>
      </c>
      <c r="BU11" s="16"/>
      <c r="BV11" s="32"/>
      <c r="BW11" s="32"/>
      <c r="BX11" s="14">
        <f t="shared" si="25"/>
        <v>0</v>
      </c>
      <c r="BY11" s="16"/>
      <c r="BZ11" s="32"/>
      <c r="CA11" s="32"/>
      <c r="CB11" s="17">
        <f t="shared" si="26"/>
        <v>0</v>
      </c>
      <c r="CC11" s="24"/>
    </row>
    <row r="12" spans="1:81" ht="42.6" customHeight="1" x14ac:dyDescent="0.25">
      <c r="A12" s="18">
        <v>10</v>
      </c>
      <c r="B12" s="25" t="s">
        <v>35</v>
      </c>
      <c r="C12" s="11">
        <v>10</v>
      </c>
      <c r="D12" s="12">
        <v>50</v>
      </c>
      <c r="E12" s="253">
        <f t="shared" si="0"/>
        <v>0</v>
      </c>
      <c r="F12" s="254">
        <f t="shared" si="1"/>
        <v>17</v>
      </c>
      <c r="G12" s="255">
        <f t="shared" si="2"/>
        <v>-17</v>
      </c>
      <c r="H12" s="255">
        <f t="shared" si="3"/>
        <v>20</v>
      </c>
      <c r="I12" s="251">
        <f t="shared" si="27"/>
        <v>20</v>
      </c>
      <c r="J12" s="250">
        <f t="shared" si="28"/>
        <v>3</v>
      </c>
      <c r="K12" s="9">
        <v>0</v>
      </c>
      <c r="L12" s="13">
        <v>1</v>
      </c>
      <c r="M12" s="79">
        <f>K12-L12</f>
        <v>-1</v>
      </c>
      <c r="N12" s="181">
        <v>1</v>
      </c>
      <c r="O12" s="232">
        <f t="shared" si="30"/>
        <v>1</v>
      </c>
      <c r="P12" s="9">
        <v>0</v>
      </c>
      <c r="Q12" s="15">
        <v>1</v>
      </c>
      <c r="R12" s="79">
        <f t="shared" si="4"/>
        <v>-1</v>
      </c>
      <c r="S12" s="181">
        <v>1</v>
      </c>
      <c r="T12" s="233">
        <f t="shared" si="5"/>
        <v>1</v>
      </c>
      <c r="U12" s="9">
        <v>0</v>
      </c>
      <c r="V12" s="11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13">
        <v>1</v>
      </c>
      <c r="AB12" s="79">
        <f t="shared" si="8"/>
        <v>-1</v>
      </c>
      <c r="AC12" s="181">
        <v>1</v>
      </c>
      <c r="AD12" s="232">
        <f t="shared" si="9"/>
        <v>1</v>
      </c>
      <c r="AE12" s="9">
        <v>0</v>
      </c>
      <c r="AF12" s="13">
        <v>1</v>
      </c>
      <c r="AG12" s="79">
        <f>AE12-AF12</f>
        <v>-1</v>
      </c>
      <c r="AH12" s="181">
        <v>1</v>
      </c>
      <c r="AI12" s="232">
        <f t="shared" si="11"/>
        <v>1</v>
      </c>
      <c r="AJ12" s="9">
        <v>0</v>
      </c>
      <c r="AK12" s="13">
        <v>1</v>
      </c>
      <c r="AL12" s="79">
        <f t="shared" si="12"/>
        <v>-1</v>
      </c>
      <c r="AM12" s="181">
        <v>1</v>
      </c>
      <c r="AN12" s="232">
        <f t="shared" si="13"/>
        <v>1</v>
      </c>
      <c r="AO12" s="9">
        <v>0</v>
      </c>
      <c r="AP12" s="13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9">
        <v>0</v>
      </c>
      <c r="AU12" s="13">
        <v>1</v>
      </c>
      <c r="AV12" s="79">
        <f t="shared" si="16"/>
        <v>-1</v>
      </c>
      <c r="AW12" s="79">
        <v>0</v>
      </c>
      <c r="AX12" s="232">
        <f t="shared" si="17"/>
        <v>0</v>
      </c>
      <c r="AY12" s="9">
        <v>0</v>
      </c>
      <c r="AZ12" s="13">
        <v>6</v>
      </c>
      <c r="BA12" s="79">
        <f t="shared" si="18"/>
        <v>-6</v>
      </c>
      <c r="BB12" s="77">
        <v>10</v>
      </c>
      <c r="BC12" s="232">
        <f t="shared" si="19"/>
        <v>10</v>
      </c>
      <c r="BD12" s="9">
        <v>0</v>
      </c>
      <c r="BE12" s="15">
        <v>1</v>
      </c>
      <c r="BF12" s="79">
        <f t="shared" si="20"/>
        <v>-1</v>
      </c>
      <c r="BG12" s="181">
        <v>1</v>
      </c>
      <c r="BH12" s="233">
        <f t="shared" si="21"/>
        <v>1</v>
      </c>
      <c r="BI12" s="9">
        <v>0</v>
      </c>
      <c r="BJ12" s="11">
        <v>2</v>
      </c>
      <c r="BK12" s="79">
        <f t="shared" si="31"/>
        <v>-2</v>
      </c>
      <c r="BL12" s="181">
        <v>2</v>
      </c>
      <c r="BM12" s="233">
        <f t="shared" si="22"/>
        <v>2</v>
      </c>
      <c r="BN12" s="13"/>
      <c r="BO12" s="11"/>
      <c r="BP12" s="14">
        <f t="shared" si="23"/>
        <v>0</v>
      </c>
      <c r="BQ12" s="16"/>
      <c r="BR12" s="11"/>
      <c r="BS12" s="11"/>
      <c r="BT12" s="14">
        <f t="shared" si="24"/>
        <v>0</v>
      </c>
      <c r="BU12" s="16"/>
      <c r="BV12" s="11"/>
      <c r="BW12" s="11"/>
      <c r="BX12" s="14">
        <f t="shared" si="25"/>
        <v>0</v>
      </c>
      <c r="BY12" s="16"/>
      <c r="BZ12" s="11"/>
      <c r="CA12" s="11"/>
      <c r="CB12" s="14">
        <f t="shared" si="26"/>
        <v>0</v>
      </c>
      <c r="CC12" s="24"/>
    </row>
    <row r="13" spans="1:81" ht="42.6" customHeight="1" thickBot="1" x14ac:dyDescent="0.3">
      <c r="A13" s="32">
        <v>11</v>
      </c>
      <c r="B13" s="38" t="s">
        <v>36</v>
      </c>
      <c r="C13" s="20" t="s">
        <v>27</v>
      </c>
      <c r="D13" s="21" t="s">
        <v>27</v>
      </c>
      <c r="E13" s="253">
        <f t="shared" si="0"/>
        <v>809</v>
      </c>
      <c r="F13" s="254">
        <f t="shared" si="1"/>
        <v>0</v>
      </c>
      <c r="G13" s="255">
        <f t="shared" si="2"/>
        <v>809</v>
      </c>
      <c r="H13" s="255">
        <f t="shared" si="3"/>
        <v>20</v>
      </c>
      <c r="I13" s="251">
        <f t="shared" si="27"/>
        <v>829</v>
      </c>
      <c r="J13" s="250">
        <f t="shared" si="28"/>
        <v>829</v>
      </c>
      <c r="K13" s="350">
        <v>30</v>
      </c>
      <c r="L13" s="218">
        <v>0</v>
      </c>
      <c r="M13" s="79">
        <f>K13-L13</f>
        <v>30</v>
      </c>
      <c r="N13" s="79">
        <v>0</v>
      </c>
      <c r="O13" s="233">
        <f t="shared" si="30"/>
        <v>30</v>
      </c>
      <c r="P13" s="350">
        <v>86</v>
      </c>
      <c r="Q13" s="218">
        <v>0</v>
      </c>
      <c r="R13" s="79">
        <f t="shared" si="4"/>
        <v>86</v>
      </c>
      <c r="S13" s="79">
        <v>0</v>
      </c>
      <c r="T13" s="233">
        <f t="shared" si="5"/>
        <v>86</v>
      </c>
      <c r="U13" s="350">
        <v>79</v>
      </c>
      <c r="V13" s="218">
        <v>0</v>
      </c>
      <c r="W13" s="79">
        <f t="shared" si="6"/>
        <v>79</v>
      </c>
      <c r="X13" s="79">
        <v>0</v>
      </c>
      <c r="Y13" s="233">
        <f t="shared" si="7"/>
        <v>79</v>
      </c>
      <c r="Z13" s="350">
        <v>43</v>
      </c>
      <c r="AA13" s="218">
        <v>0</v>
      </c>
      <c r="AB13" s="79">
        <f t="shared" si="8"/>
        <v>43</v>
      </c>
      <c r="AC13" s="79">
        <v>0</v>
      </c>
      <c r="AD13" s="233">
        <f t="shared" si="9"/>
        <v>43</v>
      </c>
      <c r="AE13" s="350">
        <v>23</v>
      </c>
      <c r="AF13" s="218">
        <v>0</v>
      </c>
      <c r="AG13" s="79">
        <f t="shared" ref="AG13:AG30" si="32">AE13-AF13</f>
        <v>23</v>
      </c>
      <c r="AH13" s="79">
        <v>0</v>
      </c>
      <c r="AI13" s="233">
        <f t="shared" si="11"/>
        <v>23</v>
      </c>
      <c r="AJ13" s="350">
        <v>45</v>
      </c>
      <c r="AK13" s="218">
        <v>0</v>
      </c>
      <c r="AL13" s="79">
        <f t="shared" si="12"/>
        <v>45</v>
      </c>
      <c r="AM13" s="79">
        <v>0</v>
      </c>
      <c r="AN13" s="233">
        <f t="shared" si="13"/>
        <v>45</v>
      </c>
      <c r="AO13" s="350">
        <v>70</v>
      </c>
      <c r="AP13" s="218">
        <v>0</v>
      </c>
      <c r="AQ13" s="79">
        <f t="shared" si="14"/>
        <v>70</v>
      </c>
      <c r="AR13" s="79">
        <v>20</v>
      </c>
      <c r="AS13" s="233">
        <f t="shared" si="15"/>
        <v>90</v>
      </c>
      <c r="AT13" s="350">
        <v>75</v>
      </c>
      <c r="AU13" s="218">
        <v>0</v>
      </c>
      <c r="AV13" s="79">
        <f t="shared" si="16"/>
        <v>75</v>
      </c>
      <c r="AW13" s="79">
        <v>0</v>
      </c>
      <c r="AX13" s="233">
        <f t="shared" si="17"/>
        <v>75</v>
      </c>
      <c r="AY13" s="350">
        <v>240</v>
      </c>
      <c r="AZ13" s="218">
        <v>0</v>
      </c>
      <c r="BA13" s="79">
        <f t="shared" si="18"/>
        <v>240</v>
      </c>
      <c r="BB13" s="77">
        <v>0</v>
      </c>
      <c r="BC13" s="232">
        <f t="shared" si="19"/>
        <v>240</v>
      </c>
      <c r="BD13" s="350">
        <v>30</v>
      </c>
      <c r="BE13" s="218">
        <v>0</v>
      </c>
      <c r="BF13" s="79">
        <f t="shared" si="20"/>
        <v>30</v>
      </c>
      <c r="BG13" s="79">
        <v>0</v>
      </c>
      <c r="BH13" s="233">
        <f t="shared" si="21"/>
        <v>30</v>
      </c>
      <c r="BI13" s="350">
        <v>88</v>
      </c>
      <c r="BJ13" s="218">
        <v>0</v>
      </c>
      <c r="BK13" s="79">
        <f t="shared" si="31"/>
        <v>88</v>
      </c>
      <c r="BL13" s="79">
        <v>0</v>
      </c>
      <c r="BM13" s="233">
        <f t="shared" si="22"/>
        <v>88</v>
      </c>
      <c r="BN13" s="279"/>
      <c r="BO13" s="39"/>
      <c r="BP13" s="14">
        <f t="shared" si="23"/>
        <v>0</v>
      </c>
      <c r="BQ13" s="16"/>
      <c r="BR13" s="39"/>
      <c r="BS13" s="39"/>
      <c r="BT13" s="14">
        <f t="shared" si="24"/>
        <v>0</v>
      </c>
      <c r="BU13" s="16"/>
      <c r="BV13" s="39"/>
      <c r="BW13" s="39"/>
      <c r="BX13" s="14">
        <f t="shared" si="25"/>
        <v>0</v>
      </c>
      <c r="BY13" s="16"/>
      <c r="BZ13" s="39"/>
      <c r="CA13" s="39"/>
      <c r="CB13" s="14">
        <f t="shared" si="26"/>
        <v>0</v>
      </c>
      <c r="CC13" s="24"/>
    </row>
    <row r="14" spans="1:81" ht="42.6" customHeight="1" x14ac:dyDescent="0.25">
      <c r="A14" s="18">
        <v>12</v>
      </c>
      <c r="B14" s="40" t="s">
        <v>37</v>
      </c>
      <c r="C14" s="11">
        <v>8</v>
      </c>
      <c r="D14" s="12">
        <v>12</v>
      </c>
      <c r="E14" s="253">
        <f t="shared" si="0"/>
        <v>90</v>
      </c>
      <c r="F14" s="254">
        <f t="shared" si="1"/>
        <v>45</v>
      </c>
      <c r="G14" s="330">
        <f t="shared" si="2"/>
        <v>45</v>
      </c>
      <c r="H14" s="255">
        <f t="shared" si="3"/>
        <v>0</v>
      </c>
      <c r="I14" s="251">
        <f t="shared" si="27"/>
        <v>90</v>
      </c>
      <c r="J14" s="250">
        <f t="shared" si="28"/>
        <v>45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30"/>
        <v>0</v>
      </c>
      <c r="P14" s="9">
        <v>0</v>
      </c>
      <c r="Q14" s="15">
        <v>2</v>
      </c>
      <c r="R14" s="79">
        <f t="shared" si="4"/>
        <v>-2</v>
      </c>
      <c r="S14" s="43">
        <v>0</v>
      </c>
      <c r="T14" s="233">
        <f t="shared" si="5"/>
        <v>0</v>
      </c>
      <c r="U14" s="9">
        <v>0</v>
      </c>
      <c r="V14" s="11">
        <v>4</v>
      </c>
      <c r="W14" s="79">
        <f t="shared" si="6"/>
        <v>-4</v>
      </c>
      <c r="X14" s="42">
        <v>0</v>
      </c>
      <c r="Y14" s="232">
        <f t="shared" si="7"/>
        <v>0</v>
      </c>
      <c r="Z14" s="9">
        <v>8</v>
      </c>
      <c r="AA14" s="13">
        <v>3</v>
      </c>
      <c r="AB14" s="79">
        <f t="shared" si="8"/>
        <v>5</v>
      </c>
      <c r="AC14" s="42">
        <v>0</v>
      </c>
      <c r="AD14" s="232">
        <f t="shared" si="9"/>
        <v>8</v>
      </c>
      <c r="AE14" s="9">
        <v>0</v>
      </c>
      <c r="AF14" s="13">
        <v>1</v>
      </c>
      <c r="AG14" s="79">
        <f t="shared" si="32"/>
        <v>-1</v>
      </c>
      <c r="AH14" s="42">
        <v>0</v>
      </c>
      <c r="AI14" s="232">
        <f t="shared" si="11"/>
        <v>0</v>
      </c>
      <c r="AJ14" s="9">
        <v>0</v>
      </c>
      <c r="AK14" s="13">
        <v>3</v>
      </c>
      <c r="AL14" s="79">
        <f t="shared" si="12"/>
        <v>-3</v>
      </c>
      <c r="AM14" s="42">
        <v>0</v>
      </c>
      <c r="AN14" s="232">
        <f t="shared" si="13"/>
        <v>0</v>
      </c>
      <c r="AO14" s="9">
        <v>14</v>
      </c>
      <c r="AP14" s="13">
        <v>3</v>
      </c>
      <c r="AQ14" s="79">
        <f t="shared" si="14"/>
        <v>11</v>
      </c>
      <c r="AR14" s="42">
        <v>0</v>
      </c>
      <c r="AS14" s="232">
        <f t="shared" si="15"/>
        <v>14</v>
      </c>
      <c r="AT14" s="9">
        <v>0</v>
      </c>
      <c r="AU14" s="13">
        <v>2</v>
      </c>
      <c r="AV14" s="79">
        <f t="shared" si="16"/>
        <v>-2</v>
      </c>
      <c r="AW14" s="42">
        <v>0</v>
      </c>
      <c r="AX14" s="232">
        <f t="shared" si="17"/>
        <v>0</v>
      </c>
      <c r="AY14" s="9">
        <v>68</v>
      </c>
      <c r="AZ14" s="13">
        <v>18</v>
      </c>
      <c r="BA14" s="79">
        <f t="shared" si="18"/>
        <v>50</v>
      </c>
      <c r="BB14" s="42">
        <v>0</v>
      </c>
      <c r="BC14" s="232">
        <f t="shared" si="19"/>
        <v>68</v>
      </c>
      <c r="BD14" s="9">
        <v>0</v>
      </c>
      <c r="BE14" s="15">
        <v>2</v>
      </c>
      <c r="BF14" s="79">
        <f t="shared" si="20"/>
        <v>-2</v>
      </c>
      <c r="BG14" s="43">
        <v>0</v>
      </c>
      <c r="BH14" s="233">
        <f t="shared" si="21"/>
        <v>0</v>
      </c>
      <c r="BI14" s="9">
        <v>0</v>
      </c>
      <c r="BJ14" s="11">
        <v>6</v>
      </c>
      <c r="BK14" s="79">
        <f t="shared" si="31"/>
        <v>-6</v>
      </c>
      <c r="BL14" s="43">
        <v>0</v>
      </c>
      <c r="BM14" s="233">
        <f t="shared" si="22"/>
        <v>0</v>
      </c>
      <c r="BN14" s="13"/>
      <c r="BO14" s="11"/>
      <c r="BP14" s="41">
        <f t="shared" si="23"/>
        <v>0</v>
      </c>
      <c r="BQ14" s="43"/>
      <c r="BR14" s="11"/>
      <c r="BS14" s="11"/>
      <c r="BT14" s="41">
        <f t="shared" si="24"/>
        <v>0</v>
      </c>
      <c r="BU14" s="43"/>
      <c r="BV14" s="11"/>
      <c r="BW14" s="11"/>
      <c r="BX14" s="41">
        <f t="shared" si="25"/>
        <v>0</v>
      </c>
      <c r="BY14" s="43"/>
      <c r="BZ14" s="11"/>
      <c r="CA14" s="11"/>
      <c r="CB14" s="44">
        <f t="shared" si="26"/>
        <v>0</v>
      </c>
      <c r="CC14" s="43"/>
    </row>
    <row r="15" spans="1:81" ht="42.6" customHeight="1" x14ac:dyDescent="0.25">
      <c r="A15" s="32">
        <v>13</v>
      </c>
      <c r="B15" s="40" t="s">
        <v>372</v>
      </c>
      <c r="C15" s="20" t="s">
        <v>39</v>
      </c>
      <c r="D15" s="21" t="s">
        <v>40</v>
      </c>
      <c r="E15" s="253">
        <f t="shared" si="0"/>
        <v>0</v>
      </c>
      <c r="F15" s="254">
        <f t="shared" si="1"/>
        <v>0</v>
      </c>
      <c r="G15" s="330">
        <f t="shared" si="2"/>
        <v>0</v>
      </c>
      <c r="H15" s="255">
        <f t="shared" si="3"/>
        <v>0</v>
      </c>
      <c r="I15" s="251">
        <f t="shared" si="27"/>
        <v>0</v>
      </c>
      <c r="J15" s="250">
        <f t="shared" si="28"/>
        <v>0</v>
      </c>
      <c r="K15" s="117">
        <v>0</v>
      </c>
      <c r="L15" s="26">
        <v>0</v>
      </c>
      <c r="M15" s="79">
        <f t="shared" ref="M15:M30" si="33">K15-L15</f>
        <v>0</v>
      </c>
      <c r="N15" s="42">
        <v>0</v>
      </c>
      <c r="O15" s="232">
        <f t="shared" si="30"/>
        <v>0</v>
      </c>
      <c r="P15" s="9">
        <v>0</v>
      </c>
      <c r="Q15" s="15"/>
      <c r="R15" s="79">
        <f t="shared" si="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32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18"/>
        <v>0</v>
      </c>
      <c r="BB15" s="42">
        <v>0</v>
      </c>
      <c r="BC15" s="232">
        <f t="shared" si="19"/>
        <v>0</v>
      </c>
      <c r="BD15" s="9">
        <v>0</v>
      </c>
      <c r="BE15" s="15">
        <v>0</v>
      </c>
      <c r="BF15" s="79">
        <f t="shared" si="20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31"/>
        <v>0</v>
      </c>
      <c r="BL15" s="43">
        <v>0</v>
      </c>
      <c r="BM15" s="233">
        <f t="shared" si="22"/>
        <v>0</v>
      </c>
      <c r="BN15" s="22"/>
      <c r="BO15" s="23"/>
      <c r="BP15" s="45">
        <f t="shared" si="23"/>
        <v>0</v>
      </c>
      <c r="BQ15" s="47"/>
      <c r="BR15" s="23"/>
      <c r="BS15" s="23"/>
      <c r="BT15" s="45">
        <f t="shared" si="24"/>
        <v>0</v>
      </c>
      <c r="BU15" s="47"/>
      <c r="BV15" s="23"/>
      <c r="BW15" s="23"/>
      <c r="BX15" s="45">
        <f t="shared" si="25"/>
        <v>0</v>
      </c>
      <c r="BY15" s="47"/>
      <c r="BZ15" s="23"/>
      <c r="CA15" s="23"/>
      <c r="CB15" s="48">
        <f t="shared" si="26"/>
        <v>0</v>
      </c>
      <c r="CC15" s="49"/>
    </row>
    <row r="16" spans="1:81" ht="42.6" customHeight="1" x14ac:dyDescent="0.25">
      <c r="A16" s="18">
        <v>14</v>
      </c>
      <c r="B16" s="40" t="s">
        <v>41</v>
      </c>
      <c r="C16" s="26">
        <v>8</v>
      </c>
      <c r="D16" s="26">
        <v>12</v>
      </c>
      <c r="E16" s="253">
        <f t="shared" si="0"/>
        <v>70</v>
      </c>
      <c r="F16" s="254">
        <f t="shared" si="1"/>
        <v>43</v>
      </c>
      <c r="G16" s="330">
        <f t="shared" si="2"/>
        <v>27</v>
      </c>
      <c r="H16" s="255">
        <f t="shared" si="3"/>
        <v>0</v>
      </c>
      <c r="I16" s="251">
        <f t="shared" si="27"/>
        <v>70</v>
      </c>
      <c r="J16" s="250">
        <f t="shared" si="28"/>
        <v>27</v>
      </c>
      <c r="K16" s="9">
        <v>0</v>
      </c>
      <c r="L16" s="13">
        <v>1</v>
      </c>
      <c r="M16" s="79">
        <f t="shared" si="33"/>
        <v>-1</v>
      </c>
      <c r="N16" s="42">
        <v>0</v>
      </c>
      <c r="O16" s="232">
        <f t="shared" si="30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5"/>
        <v>0</v>
      </c>
      <c r="U16" s="9">
        <v>0</v>
      </c>
      <c r="V16" s="11">
        <v>4</v>
      </c>
      <c r="W16" s="79">
        <f t="shared" si="6"/>
        <v>-4</v>
      </c>
      <c r="X16" s="42">
        <v>0</v>
      </c>
      <c r="Y16" s="232">
        <f t="shared" si="7"/>
        <v>0</v>
      </c>
      <c r="Z16" s="9">
        <v>0</v>
      </c>
      <c r="AA16" s="13">
        <v>3</v>
      </c>
      <c r="AB16" s="79">
        <f t="shared" si="8"/>
        <v>-3</v>
      </c>
      <c r="AC16" s="42">
        <v>0</v>
      </c>
      <c r="AD16" s="232">
        <f t="shared" si="9"/>
        <v>0</v>
      </c>
      <c r="AE16" s="9">
        <v>0</v>
      </c>
      <c r="AF16" s="13">
        <v>1</v>
      </c>
      <c r="AG16" s="79">
        <f t="shared" si="32"/>
        <v>-1</v>
      </c>
      <c r="AH16" s="42">
        <v>0</v>
      </c>
      <c r="AI16" s="232">
        <f t="shared" si="11"/>
        <v>0</v>
      </c>
      <c r="AJ16" s="9">
        <v>0</v>
      </c>
      <c r="AK16" s="13">
        <v>3</v>
      </c>
      <c r="AL16" s="79">
        <f t="shared" si="12"/>
        <v>-3</v>
      </c>
      <c r="AM16" s="42">
        <v>0</v>
      </c>
      <c r="AN16" s="232">
        <f t="shared" si="13"/>
        <v>0</v>
      </c>
      <c r="AO16" s="9">
        <v>0</v>
      </c>
      <c r="AP16" s="13">
        <v>3</v>
      </c>
      <c r="AQ16" s="79">
        <f t="shared" si="14"/>
        <v>-3</v>
      </c>
      <c r="AR16" s="42">
        <v>0</v>
      </c>
      <c r="AS16" s="232">
        <f t="shared" si="15"/>
        <v>0</v>
      </c>
      <c r="AT16" s="9">
        <v>0</v>
      </c>
      <c r="AU16" s="13">
        <v>1</v>
      </c>
      <c r="AV16" s="79">
        <f t="shared" si="16"/>
        <v>-1</v>
      </c>
      <c r="AW16" s="42">
        <v>0</v>
      </c>
      <c r="AX16" s="232">
        <f t="shared" si="17"/>
        <v>0</v>
      </c>
      <c r="AY16" s="9">
        <v>28</v>
      </c>
      <c r="AZ16" s="13">
        <v>19</v>
      </c>
      <c r="BA16" s="79">
        <f t="shared" si="18"/>
        <v>9</v>
      </c>
      <c r="BB16" s="42">
        <v>0</v>
      </c>
      <c r="BC16" s="232">
        <f t="shared" si="19"/>
        <v>28</v>
      </c>
      <c r="BD16" s="9">
        <v>28</v>
      </c>
      <c r="BE16" s="15">
        <v>1</v>
      </c>
      <c r="BF16" s="79">
        <f t="shared" si="20"/>
        <v>27</v>
      </c>
      <c r="BG16" s="43">
        <v>0</v>
      </c>
      <c r="BH16" s="233">
        <f t="shared" si="21"/>
        <v>28</v>
      </c>
      <c r="BI16" s="9">
        <v>14</v>
      </c>
      <c r="BJ16" s="11">
        <v>5</v>
      </c>
      <c r="BK16" s="79">
        <f t="shared" si="31"/>
        <v>9</v>
      </c>
      <c r="BL16" s="43">
        <v>0</v>
      </c>
      <c r="BM16" s="233">
        <f t="shared" si="22"/>
        <v>14</v>
      </c>
      <c r="BN16" s="13"/>
      <c r="BO16" s="11"/>
      <c r="BP16" s="41">
        <f t="shared" si="23"/>
        <v>0</v>
      </c>
      <c r="BQ16" s="43"/>
      <c r="BR16" s="11"/>
      <c r="BS16" s="11"/>
      <c r="BT16" s="41">
        <f t="shared" si="24"/>
        <v>0</v>
      </c>
      <c r="BU16" s="43"/>
      <c r="BV16" s="11"/>
      <c r="BW16" s="11"/>
      <c r="BX16" s="41">
        <f t="shared" si="25"/>
        <v>0</v>
      </c>
      <c r="BY16" s="43"/>
      <c r="BZ16" s="11"/>
      <c r="CA16" s="11"/>
      <c r="CB16" s="44">
        <f t="shared" si="26"/>
        <v>0</v>
      </c>
      <c r="CC16" s="50"/>
    </row>
    <row r="17" spans="1:81" ht="42.6" customHeight="1" x14ac:dyDescent="0.25">
      <c r="A17" s="32">
        <v>15</v>
      </c>
      <c r="B17" s="40" t="s">
        <v>42</v>
      </c>
      <c r="C17" s="27">
        <v>8</v>
      </c>
      <c r="D17" s="27">
        <v>20</v>
      </c>
      <c r="E17" s="253">
        <f t="shared" si="0"/>
        <v>39</v>
      </c>
      <c r="F17" s="254">
        <f t="shared" si="1"/>
        <v>222</v>
      </c>
      <c r="G17" s="330">
        <f t="shared" si="2"/>
        <v>-183</v>
      </c>
      <c r="H17" s="255">
        <f t="shared" si="3"/>
        <v>183</v>
      </c>
      <c r="I17" s="251">
        <f t="shared" si="27"/>
        <v>222</v>
      </c>
      <c r="J17" s="250">
        <f t="shared" si="28"/>
        <v>0</v>
      </c>
      <c r="K17" s="117">
        <v>0</v>
      </c>
      <c r="L17" s="13">
        <v>7</v>
      </c>
      <c r="M17" s="79">
        <f t="shared" si="33"/>
        <v>-7</v>
      </c>
      <c r="N17" s="42">
        <v>0</v>
      </c>
      <c r="O17" s="232">
        <f t="shared" si="30"/>
        <v>0</v>
      </c>
      <c r="P17" s="9">
        <v>0</v>
      </c>
      <c r="Q17" s="15">
        <v>13</v>
      </c>
      <c r="R17" s="79">
        <f t="shared" si="4"/>
        <v>-13</v>
      </c>
      <c r="S17" s="181">
        <v>13</v>
      </c>
      <c r="T17" s="233">
        <f t="shared" si="5"/>
        <v>13</v>
      </c>
      <c r="U17" s="9">
        <v>0</v>
      </c>
      <c r="V17" s="11">
        <v>22</v>
      </c>
      <c r="W17" s="79">
        <f t="shared" si="6"/>
        <v>-22</v>
      </c>
      <c r="X17" s="180">
        <v>22</v>
      </c>
      <c r="Y17" s="232">
        <f t="shared" si="7"/>
        <v>22</v>
      </c>
      <c r="Z17" s="9">
        <v>0</v>
      </c>
      <c r="AA17" s="13">
        <v>10</v>
      </c>
      <c r="AB17" s="79">
        <f t="shared" si="8"/>
        <v>-10</v>
      </c>
      <c r="AC17" s="180">
        <v>10</v>
      </c>
      <c r="AD17" s="232">
        <f t="shared" si="9"/>
        <v>10</v>
      </c>
      <c r="AE17" s="9">
        <v>0</v>
      </c>
      <c r="AF17" s="13">
        <v>6</v>
      </c>
      <c r="AG17" s="79">
        <f t="shared" si="32"/>
        <v>-6</v>
      </c>
      <c r="AH17" s="42">
        <v>0</v>
      </c>
      <c r="AI17" s="232">
        <f t="shared" si="11"/>
        <v>0</v>
      </c>
      <c r="AJ17" s="9">
        <v>0</v>
      </c>
      <c r="AK17" s="13">
        <v>9</v>
      </c>
      <c r="AL17" s="79">
        <f t="shared" si="12"/>
        <v>-9</v>
      </c>
      <c r="AM17" s="180">
        <v>9</v>
      </c>
      <c r="AN17" s="232">
        <f t="shared" si="13"/>
        <v>9</v>
      </c>
      <c r="AO17" s="9">
        <v>15</v>
      </c>
      <c r="AP17" s="13">
        <v>19</v>
      </c>
      <c r="AQ17" s="79">
        <f t="shared" si="14"/>
        <v>-4</v>
      </c>
      <c r="AR17" s="42">
        <v>4</v>
      </c>
      <c r="AS17" s="232">
        <f t="shared" si="15"/>
        <v>19</v>
      </c>
      <c r="AT17" s="9">
        <v>24</v>
      </c>
      <c r="AU17" s="13">
        <v>10</v>
      </c>
      <c r="AV17" s="79">
        <f t="shared" si="16"/>
        <v>14</v>
      </c>
      <c r="AW17" s="42">
        <v>0</v>
      </c>
      <c r="AX17" s="232">
        <f t="shared" si="17"/>
        <v>24</v>
      </c>
      <c r="AY17" s="9">
        <v>0</v>
      </c>
      <c r="AZ17" s="13">
        <v>97</v>
      </c>
      <c r="BA17" s="79">
        <f t="shared" si="18"/>
        <v>-97</v>
      </c>
      <c r="BB17" s="180">
        <v>96</v>
      </c>
      <c r="BC17" s="232">
        <f t="shared" si="19"/>
        <v>96</v>
      </c>
      <c r="BD17" s="9">
        <v>0</v>
      </c>
      <c r="BE17" s="15">
        <v>8</v>
      </c>
      <c r="BF17" s="79">
        <f t="shared" si="20"/>
        <v>-8</v>
      </c>
      <c r="BG17" s="181">
        <v>8</v>
      </c>
      <c r="BH17" s="233">
        <f t="shared" si="21"/>
        <v>8</v>
      </c>
      <c r="BI17" s="9">
        <v>0</v>
      </c>
      <c r="BJ17" s="11">
        <v>21</v>
      </c>
      <c r="BK17" s="79">
        <f t="shared" si="31"/>
        <v>-21</v>
      </c>
      <c r="BL17" s="181">
        <v>21</v>
      </c>
      <c r="BM17" s="233">
        <f t="shared" si="22"/>
        <v>21</v>
      </c>
      <c r="BN17" s="22"/>
      <c r="BO17" s="23"/>
      <c r="BP17" s="45">
        <f t="shared" si="23"/>
        <v>0</v>
      </c>
      <c r="BQ17" s="47"/>
      <c r="BR17" s="23"/>
      <c r="BS17" s="23"/>
      <c r="BT17" s="45">
        <f t="shared" si="24"/>
        <v>0</v>
      </c>
      <c r="BU17" s="47"/>
      <c r="BV17" s="23"/>
      <c r="BW17" s="23"/>
      <c r="BX17" s="45">
        <f t="shared" si="25"/>
        <v>0</v>
      </c>
      <c r="BY17" s="47"/>
      <c r="BZ17" s="23"/>
      <c r="CA17" s="23"/>
      <c r="CB17" s="48">
        <f t="shared" si="26"/>
        <v>0</v>
      </c>
      <c r="CC17" s="49"/>
    </row>
    <row r="18" spans="1:81" ht="42.6" customHeight="1" x14ac:dyDescent="0.25">
      <c r="A18" s="18">
        <v>16</v>
      </c>
      <c r="B18" s="40" t="s">
        <v>43</v>
      </c>
      <c r="C18" s="26">
        <v>8</v>
      </c>
      <c r="D18" s="26">
        <v>30</v>
      </c>
      <c r="E18" s="253">
        <f t="shared" si="0"/>
        <v>41</v>
      </c>
      <c r="F18" s="254">
        <f t="shared" si="1"/>
        <v>178</v>
      </c>
      <c r="G18" s="330">
        <f t="shared" si="2"/>
        <v>-137</v>
      </c>
      <c r="H18" s="255">
        <f t="shared" si="3"/>
        <v>137</v>
      </c>
      <c r="I18" s="251">
        <f t="shared" si="27"/>
        <v>178</v>
      </c>
      <c r="J18" s="250">
        <f t="shared" si="28"/>
        <v>0</v>
      </c>
      <c r="K18" s="124">
        <v>0</v>
      </c>
      <c r="L18" s="75">
        <v>5</v>
      </c>
      <c r="M18" s="79">
        <f t="shared" si="33"/>
        <v>-5</v>
      </c>
      <c r="N18" s="181">
        <v>6</v>
      </c>
      <c r="O18" s="233">
        <f t="shared" si="30"/>
        <v>6</v>
      </c>
      <c r="P18" s="124">
        <v>0</v>
      </c>
      <c r="Q18" s="75">
        <v>11</v>
      </c>
      <c r="R18" s="79">
        <f t="shared" si="4"/>
        <v>-11</v>
      </c>
      <c r="S18" s="181">
        <v>11</v>
      </c>
      <c r="T18" s="233">
        <f t="shared" si="5"/>
        <v>11</v>
      </c>
      <c r="U18" s="124">
        <v>0</v>
      </c>
      <c r="V18" s="75">
        <v>13</v>
      </c>
      <c r="W18" s="79">
        <f t="shared" si="6"/>
        <v>-13</v>
      </c>
      <c r="X18" s="181">
        <v>13</v>
      </c>
      <c r="Y18" s="233">
        <f t="shared" si="7"/>
        <v>13</v>
      </c>
      <c r="Z18" s="124">
        <v>0</v>
      </c>
      <c r="AA18" s="75">
        <v>8</v>
      </c>
      <c r="AB18" s="79">
        <f t="shared" si="8"/>
        <v>-8</v>
      </c>
      <c r="AC18" s="181">
        <v>8</v>
      </c>
      <c r="AD18" s="233">
        <f t="shared" si="9"/>
        <v>8</v>
      </c>
      <c r="AE18" s="124">
        <v>0</v>
      </c>
      <c r="AF18" s="75">
        <v>7</v>
      </c>
      <c r="AG18" s="79">
        <f t="shared" si="32"/>
        <v>-7</v>
      </c>
      <c r="AH18" s="181">
        <v>8</v>
      </c>
      <c r="AI18" s="233">
        <f t="shared" si="11"/>
        <v>8</v>
      </c>
      <c r="AJ18" s="124">
        <v>0</v>
      </c>
      <c r="AK18" s="75">
        <v>9</v>
      </c>
      <c r="AL18" s="79">
        <f t="shared" si="12"/>
        <v>-9</v>
      </c>
      <c r="AM18" s="181">
        <v>9</v>
      </c>
      <c r="AN18" s="233">
        <f t="shared" si="13"/>
        <v>9</v>
      </c>
      <c r="AO18" s="124">
        <v>15</v>
      </c>
      <c r="AP18" s="75">
        <v>14</v>
      </c>
      <c r="AQ18" s="79">
        <f t="shared" si="14"/>
        <v>1</v>
      </c>
      <c r="AR18" s="43">
        <v>0</v>
      </c>
      <c r="AS18" s="233">
        <f t="shared" si="15"/>
        <v>15</v>
      </c>
      <c r="AT18" s="124">
        <v>0</v>
      </c>
      <c r="AU18" s="75">
        <v>10</v>
      </c>
      <c r="AV18" s="79">
        <f t="shared" si="16"/>
        <v>-10</v>
      </c>
      <c r="AW18" s="181">
        <v>10</v>
      </c>
      <c r="AX18" s="233">
        <f t="shared" si="17"/>
        <v>10</v>
      </c>
      <c r="AY18" s="124">
        <v>10</v>
      </c>
      <c r="AZ18" s="75">
        <v>74</v>
      </c>
      <c r="BA18" s="79">
        <f t="shared" si="18"/>
        <v>-64</v>
      </c>
      <c r="BB18" s="43">
        <v>14</v>
      </c>
      <c r="BC18" s="233">
        <f t="shared" si="19"/>
        <v>24</v>
      </c>
      <c r="BD18" s="124">
        <v>8</v>
      </c>
      <c r="BE18" s="75">
        <v>7</v>
      </c>
      <c r="BF18" s="79">
        <f t="shared" si="20"/>
        <v>1</v>
      </c>
      <c r="BG18" s="43">
        <v>36</v>
      </c>
      <c r="BH18" s="233">
        <f t="shared" si="21"/>
        <v>44</v>
      </c>
      <c r="BI18" s="124">
        <v>8</v>
      </c>
      <c r="BJ18" s="75">
        <v>20</v>
      </c>
      <c r="BK18" s="79">
        <f t="shared" si="31"/>
        <v>-12</v>
      </c>
      <c r="BL18" s="43">
        <v>22</v>
      </c>
      <c r="BM18" s="233">
        <f t="shared" si="22"/>
        <v>30</v>
      </c>
      <c r="BN18" s="275"/>
      <c r="BO18" s="28"/>
      <c r="BP18" s="41">
        <f t="shared" si="23"/>
        <v>0</v>
      </c>
      <c r="BQ18" s="43"/>
      <c r="BR18" s="28"/>
      <c r="BS18" s="28"/>
      <c r="BT18" s="41">
        <f t="shared" si="24"/>
        <v>0</v>
      </c>
      <c r="BU18" s="43"/>
      <c r="BV18" s="28"/>
      <c r="BW18" s="28"/>
      <c r="BX18" s="41">
        <f t="shared" si="25"/>
        <v>0</v>
      </c>
      <c r="BY18" s="43"/>
      <c r="BZ18" s="28"/>
      <c r="CA18" s="28"/>
      <c r="CB18" s="51">
        <f t="shared" si="26"/>
        <v>0</v>
      </c>
      <c r="CC18" s="50"/>
    </row>
    <row r="19" spans="1:81" ht="42.6" customHeight="1" x14ac:dyDescent="0.25">
      <c r="A19" s="32">
        <v>17</v>
      </c>
      <c r="B19" s="40" t="s">
        <v>44</v>
      </c>
      <c r="C19" s="27">
        <v>8</v>
      </c>
      <c r="D19" s="27">
        <v>30</v>
      </c>
      <c r="E19" s="253">
        <f t="shared" si="0"/>
        <v>0</v>
      </c>
      <c r="F19" s="254">
        <f t="shared" si="1"/>
        <v>867</v>
      </c>
      <c r="G19" s="330">
        <f t="shared" si="2"/>
        <v>-867</v>
      </c>
      <c r="H19" s="255">
        <f t="shared" si="3"/>
        <v>867</v>
      </c>
      <c r="I19" s="251">
        <f t="shared" si="27"/>
        <v>867</v>
      </c>
      <c r="J19" s="250">
        <f t="shared" si="28"/>
        <v>0</v>
      </c>
      <c r="K19" s="124">
        <v>0</v>
      </c>
      <c r="L19" s="75">
        <v>23</v>
      </c>
      <c r="M19" s="79">
        <f t="shared" si="33"/>
        <v>-23</v>
      </c>
      <c r="N19" s="43">
        <v>23</v>
      </c>
      <c r="O19" s="233">
        <f t="shared" si="30"/>
        <v>23</v>
      </c>
      <c r="P19" s="124">
        <v>0</v>
      </c>
      <c r="Q19" s="75">
        <v>94</v>
      </c>
      <c r="R19" s="79">
        <f t="shared" si="4"/>
        <v>-94</v>
      </c>
      <c r="S19" s="181">
        <v>94</v>
      </c>
      <c r="T19" s="233">
        <f t="shared" si="5"/>
        <v>94</v>
      </c>
      <c r="U19" s="124">
        <v>0</v>
      </c>
      <c r="V19" s="75">
        <v>56</v>
      </c>
      <c r="W19" s="79">
        <f t="shared" si="6"/>
        <v>-56</v>
      </c>
      <c r="X19" s="181">
        <v>56</v>
      </c>
      <c r="Y19" s="233">
        <f t="shared" si="7"/>
        <v>56</v>
      </c>
      <c r="Z19" s="124">
        <v>0</v>
      </c>
      <c r="AA19" s="75">
        <v>16</v>
      </c>
      <c r="AB19" s="79">
        <f t="shared" si="8"/>
        <v>-16</v>
      </c>
      <c r="AC19" s="181">
        <v>16</v>
      </c>
      <c r="AD19" s="233">
        <f t="shared" si="9"/>
        <v>16</v>
      </c>
      <c r="AE19" s="124">
        <v>0</v>
      </c>
      <c r="AF19" s="75">
        <v>46</v>
      </c>
      <c r="AG19" s="79">
        <f t="shared" si="32"/>
        <v>-46</v>
      </c>
      <c r="AH19" s="181">
        <v>46</v>
      </c>
      <c r="AI19" s="233">
        <f t="shared" si="11"/>
        <v>46</v>
      </c>
      <c r="AJ19" s="124">
        <v>0</v>
      </c>
      <c r="AK19" s="75">
        <v>38</v>
      </c>
      <c r="AL19" s="79">
        <f t="shared" si="12"/>
        <v>-38</v>
      </c>
      <c r="AM19" s="43">
        <v>38</v>
      </c>
      <c r="AN19" s="233">
        <f t="shared" si="13"/>
        <v>38</v>
      </c>
      <c r="AO19" s="124">
        <v>0</v>
      </c>
      <c r="AP19" s="75">
        <v>16</v>
      </c>
      <c r="AQ19" s="79">
        <f t="shared" si="14"/>
        <v>-16</v>
      </c>
      <c r="AR19" s="43">
        <v>20</v>
      </c>
      <c r="AS19" s="233">
        <f t="shared" si="15"/>
        <v>20</v>
      </c>
      <c r="AT19" s="124">
        <v>0</v>
      </c>
      <c r="AU19" s="75">
        <v>71</v>
      </c>
      <c r="AV19" s="79">
        <f t="shared" si="16"/>
        <v>-71</v>
      </c>
      <c r="AW19" s="181">
        <v>71</v>
      </c>
      <c r="AX19" s="233">
        <f t="shared" si="17"/>
        <v>71</v>
      </c>
      <c r="AY19" s="124">
        <v>0</v>
      </c>
      <c r="AZ19" s="75">
        <v>405</v>
      </c>
      <c r="BA19" s="79">
        <f t="shared" si="18"/>
        <v>-405</v>
      </c>
      <c r="BB19" s="181">
        <v>405</v>
      </c>
      <c r="BC19" s="233">
        <f t="shared" si="19"/>
        <v>405</v>
      </c>
      <c r="BD19" s="124">
        <v>0</v>
      </c>
      <c r="BE19" s="75">
        <v>19</v>
      </c>
      <c r="BF19" s="79">
        <f t="shared" si="20"/>
        <v>-19</v>
      </c>
      <c r="BG19" s="181">
        <v>19</v>
      </c>
      <c r="BH19" s="233">
        <f t="shared" si="21"/>
        <v>19</v>
      </c>
      <c r="BI19" s="124">
        <v>0</v>
      </c>
      <c r="BJ19" s="75">
        <v>83</v>
      </c>
      <c r="BK19" s="79">
        <f t="shared" si="31"/>
        <v>-83</v>
      </c>
      <c r="BL19" s="181">
        <v>79</v>
      </c>
      <c r="BM19" s="233">
        <f t="shared" si="22"/>
        <v>79</v>
      </c>
      <c r="BN19" s="276"/>
      <c r="BO19" s="30"/>
      <c r="BP19" s="45">
        <f t="shared" si="23"/>
        <v>0</v>
      </c>
      <c r="BQ19" s="47"/>
      <c r="BR19" s="30"/>
      <c r="BS19" s="30"/>
      <c r="BT19" s="45">
        <f t="shared" si="24"/>
        <v>0</v>
      </c>
      <c r="BU19" s="47"/>
      <c r="BV19" s="30"/>
      <c r="BW19" s="30"/>
      <c r="BX19" s="45">
        <f t="shared" si="25"/>
        <v>0</v>
      </c>
      <c r="BY19" s="47"/>
      <c r="BZ19" s="30"/>
      <c r="CA19" s="30"/>
      <c r="CB19" s="48">
        <f t="shared" si="26"/>
        <v>0</v>
      </c>
      <c r="CC19" s="49"/>
    </row>
    <row r="20" spans="1:81" ht="42.6" customHeight="1" x14ac:dyDescent="0.25">
      <c r="A20" s="18">
        <v>18</v>
      </c>
      <c r="B20" s="40" t="s">
        <v>45</v>
      </c>
      <c r="C20" s="26">
        <v>8</v>
      </c>
      <c r="D20" s="26">
        <v>20</v>
      </c>
      <c r="E20" s="253">
        <f t="shared" si="0"/>
        <v>0</v>
      </c>
      <c r="F20" s="254">
        <f t="shared" si="1"/>
        <v>77</v>
      </c>
      <c r="G20" s="330">
        <f t="shared" si="2"/>
        <v>-77</v>
      </c>
      <c r="H20" s="255">
        <f t="shared" si="3"/>
        <v>77</v>
      </c>
      <c r="I20" s="251">
        <f t="shared" si="27"/>
        <v>77</v>
      </c>
      <c r="J20" s="250">
        <f t="shared" si="28"/>
        <v>0</v>
      </c>
      <c r="K20" s="350">
        <v>0</v>
      </c>
      <c r="L20" s="219">
        <v>3</v>
      </c>
      <c r="M20" s="79">
        <f t="shared" si="33"/>
        <v>-3</v>
      </c>
      <c r="N20" s="43">
        <v>0</v>
      </c>
      <c r="O20" s="233">
        <f t="shared" si="30"/>
        <v>0</v>
      </c>
      <c r="P20" s="350">
        <v>0</v>
      </c>
      <c r="Q20" s="218">
        <v>4</v>
      </c>
      <c r="R20" s="79">
        <f t="shared" si="4"/>
        <v>-4</v>
      </c>
      <c r="S20" s="43">
        <v>20</v>
      </c>
      <c r="T20" s="233">
        <f t="shared" si="5"/>
        <v>20</v>
      </c>
      <c r="U20" s="350">
        <v>0</v>
      </c>
      <c r="V20" s="218">
        <v>6</v>
      </c>
      <c r="W20" s="79">
        <f t="shared" si="6"/>
        <v>-6</v>
      </c>
      <c r="X20" s="43">
        <v>0</v>
      </c>
      <c r="Y20" s="233">
        <f t="shared" si="7"/>
        <v>0</v>
      </c>
      <c r="Z20" s="350">
        <v>0</v>
      </c>
      <c r="AA20" s="218">
        <v>4</v>
      </c>
      <c r="AB20" s="79">
        <f t="shared" si="8"/>
        <v>-4</v>
      </c>
      <c r="AC20" s="181">
        <v>14</v>
      </c>
      <c r="AD20" s="233">
        <f t="shared" si="9"/>
        <v>14</v>
      </c>
      <c r="AE20" s="350">
        <v>0</v>
      </c>
      <c r="AF20" s="218">
        <v>2</v>
      </c>
      <c r="AG20" s="79">
        <f t="shared" si="32"/>
        <v>-2</v>
      </c>
      <c r="AH20" s="43">
        <v>0</v>
      </c>
      <c r="AI20" s="233">
        <f t="shared" si="11"/>
        <v>0</v>
      </c>
      <c r="AJ20" s="350">
        <v>0</v>
      </c>
      <c r="AK20" s="218">
        <v>4</v>
      </c>
      <c r="AL20" s="79">
        <f t="shared" si="12"/>
        <v>-4</v>
      </c>
      <c r="AM20" s="43">
        <v>0</v>
      </c>
      <c r="AN20" s="233">
        <f t="shared" si="13"/>
        <v>0</v>
      </c>
      <c r="AO20" s="350">
        <v>0</v>
      </c>
      <c r="AP20" s="218">
        <v>6</v>
      </c>
      <c r="AQ20" s="79">
        <f t="shared" si="14"/>
        <v>-6</v>
      </c>
      <c r="AR20" s="43">
        <v>0</v>
      </c>
      <c r="AS20" s="233">
        <f t="shared" si="15"/>
        <v>0</v>
      </c>
      <c r="AT20" s="350">
        <v>0</v>
      </c>
      <c r="AU20" s="218">
        <v>3</v>
      </c>
      <c r="AV20" s="79">
        <f t="shared" si="16"/>
        <v>-3</v>
      </c>
      <c r="AW20" s="43">
        <v>0</v>
      </c>
      <c r="AX20" s="233">
        <f t="shared" si="17"/>
        <v>0</v>
      </c>
      <c r="AY20" s="350">
        <v>0</v>
      </c>
      <c r="AZ20" s="218">
        <v>34</v>
      </c>
      <c r="BA20" s="79">
        <f t="shared" si="18"/>
        <v>-34</v>
      </c>
      <c r="BB20" s="181">
        <v>34</v>
      </c>
      <c r="BC20" s="233">
        <f t="shared" si="19"/>
        <v>34</v>
      </c>
      <c r="BD20" s="350">
        <v>0</v>
      </c>
      <c r="BE20" s="218">
        <v>2</v>
      </c>
      <c r="BF20" s="79">
        <f t="shared" si="20"/>
        <v>-2</v>
      </c>
      <c r="BG20" s="43">
        <v>0</v>
      </c>
      <c r="BH20" s="233">
        <f t="shared" si="21"/>
        <v>0</v>
      </c>
      <c r="BI20" s="350">
        <v>0</v>
      </c>
      <c r="BJ20" s="218">
        <v>9</v>
      </c>
      <c r="BK20" s="79">
        <f t="shared" si="31"/>
        <v>-9</v>
      </c>
      <c r="BL20" s="181">
        <v>9</v>
      </c>
      <c r="BM20" s="233">
        <f t="shared" si="22"/>
        <v>9</v>
      </c>
      <c r="BN20" s="292"/>
      <c r="BO20" s="87"/>
      <c r="BP20" s="41">
        <f t="shared" si="23"/>
        <v>0</v>
      </c>
      <c r="BQ20" s="43"/>
      <c r="BR20" s="87"/>
      <c r="BS20" s="87"/>
      <c r="BT20" s="41">
        <f t="shared" si="24"/>
        <v>0</v>
      </c>
      <c r="BU20" s="43"/>
      <c r="BV20" s="87"/>
      <c r="BW20" s="87"/>
      <c r="BX20" s="41">
        <f t="shared" si="25"/>
        <v>0</v>
      </c>
      <c r="BY20" s="43"/>
      <c r="BZ20" s="87"/>
      <c r="CA20" s="87"/>
      <c r="CB20" s="44">
        <f t="shared" si="26"/>
        <v>0</v>
      </c>
      <c r="CC20" s="50"/>
    </row>
    <row r="21" spans="1:81" ht="42.6" customHeight="1" x14ac:dyDescent="0.25">
      <c r="A21" s="32">
        <v>19</v>
      </c>
      <c r="B21" s="40" t="s">
        <v>46</v>
      </c>
      <c r="C21" s="35">
        <v>8</v>
      </c>
      <c r="D21" s="35">
        <v>30</v>
      </c>
      <c r="E21" s="253">
        <f t="shared" si="0"/>
        <v>0</v>
      </c>
      <c r="F21" s="254">
        <f t="shared" si="1"/>
        <v>51</v>
      </c>
      <c r="G21" s="330">
        <f t="shared" si="2"/>
        <v>-51</v>
      </c>
      <c r="H21" s="255">
        <f t="shared" si="3"/>
        <v>51</v>
      </c>
      <c r="I21" s="251">
        <f t="shared" si="27"/>
        <v>51</v>
      </c>
      <c r="J21" s="250">
        <f t="shared" si="28"/>
        <v>0</v>
      </c>
      <c r="K21" s="350">
        <v>0</v>
      </c>
      <c r="L21" s="218">
        <v>2</v>
      </c>
      <c r="M21" s="81">
        <f t="shared" si="33"/>
        <v>-2</v>
      </c>
      <c r="N21" s="182">
        <v>2</v>
      </c>
      <c r="O21" s="234">
        <f t="shared" si="30"/>
        <v>2</v>
      </c>
      <c r="P21" s="350">
        <v>0</v>
      </c>
      <c r="Q21" s="218">
        <v>4</v>
      </c>
      <c r="R21" s="81">
        <f t="shared" si="4"/>
        <v>-4</v>
      </c>
      <c r="S21" s="182">
        <v>4</v>
      </c>
      <c r="T21" s="234">
        <f t="shared" si="5"/>
        <v>4</v>
      </c>
      <c r="U21" s="350">
        <v>0</v>
      </c>
      <c r="V21" s="218">
        <v>5</v>
      </c>
      <c r="W21" s="81">
        <f t="shared" si="6"/>
        <v>-5</v>
      </c>
      <c r="X21" s="182">
        <v>5</v>
      </c>
      <c r="Y21" s="234">
        <f t="shared" si="7"/>
        <v>5</v>
      </c>
      <c r="Z21" s="350">
        <v>0</v>
      </c>
      <c r="AA21" s="218">
        <v>3</v>
      </c>
      <c r="AB21" s="81">
        <f t="shared" si="8"/>
        <v>-3</v>
      </c>
      <c r="AC21" s="182">
        <v>3</v>
      </c>
      <c r="AD21" s="234">
        <f t="shared" si="9"/>
        <v>3</v>
      </c>
      <c r="AE21" s="350">
        <v>0</v>
      </c>
      <c r="AF21" s="218">
        <v>2</v>
      </c>
      <c r="AG21" s="81">
        <f t="shared" si="32"/>
        <v>-2</v>
      </c>
      <c r="AH21" s="182">
        <v>2</v>
      </c>
      <c r="AI21" s="234">
        <f t="shared" si="11"/>
        <v>2</v>
      </c>
      <c r="AJ21" s="350">
        <v>0</v>
      </c>
      <c r="AK21" s="218">
        <v>2</v>
      </c>
      <c r="AL21" s="81">
        <f t="shared" si="12"/>
        <v>-2</v>
      </c>
      <c r="AM21" s="182">
        <v>2</v>
      </c>
      <c r="AN21" s="234">
        <f t="shared" si="13"/>
        <v>2</v>
      </c>
      <c r="AO21" s="350">
        <v>0</v>
      </c>
      <c r="AP21" s="218">
        <v>5</v>
      </c>
      <c r="AQ21" s="81">
        <f t="shared" si="14"/>
        <v>-5</v>
      </c>
      <c r="AR21" s="182">
        <v>5</v>
      </c>
      <c r="AS21" s="234">
        <f t="shared" si="15"/>
        <v>5</v>
      </c>
      <c r="AT21" s="350">
        <v>0</v>
      </c>
      <c r="AU21" s="218">
        <v>4</v>
      </c>
      <c r="AV21" s="81">
        <f t="shared" si="16"/>
        <v>-4</v>
      </c>
      <c r="AW21" s="182">
        <v>4</v>
      </c>
      <c r="AX21" s="234">
        <f t="shared" si="17"/>
        <v>4</v>
      </c>
      <c r="AY21" s="350">
        <v>0</v>
      </c>
      <c r="AZ21" s="218">
        <v>16</v>
      </c>
      <c r="BA21" s="81">
        <f t="shared" si="18"/>
        <v>-16</v>
      </c>
      <c r="BB21" s="182">
        <v>16</v>
      </c>
      <c r="BC21" s="234">
        <f t="shared" si="19"/>
        <v>16</v>
      </c>
      <c r="BD21" s="350">
        <v>0</v>
      </c>
      <c r="BE21" s="218">
        <v>2</v>
      </c>
      <c r="BF21" s="81">
        <f t="shared" si="20"/>
        <v>-2</v>
      </c>
      <c r="BG21" s="182">
        <v>2</v>
      </c>
      <c r="BH21" s="234">
        <f t="shared" si="21"/>
        <v>2</v>
      </c>
      <c r="BI21" s="350">
        <v>0</v>
      </c>
      <c r="BJ21" s="218">
        <v>6</v>
      </c>
      <c r="BK21" s="81">
        <f t="shared" si="31"/>
        <v>-6</v>
      </c>
      <c r="BL21" s="182">
        <v>6</v>
      </c>
      <c r="BM21" s="234">
        <f t="shared" si="22"/>
        <v>6</v>
      </c>
      <c r="BN21" s="278"/>
      <c r="BO21" s="36"/>
      <c r="BP21" s="52">
        <f t="shared" si="23"/>
        <v>0</v>
      </c>
      <c r="BQ21" s="49"/>
      <c r="BR21" s="36"/>
      <c r="BS21" s="36"/>
      <c r="BT21" s="52">
        <f t="shared" si="24"/>
        <v>0</v>
      </c>
      <c r="BU21" s="49"/>
      <c r="BV21" s="36"/>
      <c r="BW21" s="36"/>
      <c r="BX21" s="52">
        <f t="shared" si="25"/>
        <v>0</v>
      </c>
      <c r="BY21" s="49"/>
      <c r="BZ21" s="36"/>
      <c r="CA21" s="36"/>
      <c r="CB21" s="53">
        <f t="shared" si="26"/>
        <v>0</v>
      </c>
      <c r="CC21" s="49"/>
    </row>
    <row r="22" spans="1:81" ht="42.6" customHeight="1" x14ac:dyDescent="0.25">
      <c r="A22" s="18">
        <v>20</v>
      </c>
      <c r="B22" s="54" t="s">
        <v>47</v>
      </c>
      <c r="C22" s="55">
        <v>15</v>
      </c>
      <c r="D22" s="56">
        <v>120</v>
      </c>
      <c r="E22" s="253">
        <f t="shared" si="0"/>
        <v>75</v>
      </c>
      <c r="F22" s="254">
        <f t="shared" si="1"/>
        <v>350</v>
      </c>
      <c r="G22" s="330">
        <f t="shared" si="2"/>
        <v>-275</v>
      </c>
      <c r="H22" s="255">
        <f t="shared" si="3"/>
        <v>275</v>
      </c>
      <c r="I22" s="251">
        <f t="shared" si="27"/>
        <v>350</v>
      </c>
      <c r="J22" s="250">
        <f t="shared" si="28"/>
        <v>0</v>
      </c>
      <c r="K22" s="356">
        <v>0</v>
      </c>
      <c r="L22" s="220">
        <v>16</v>
      </c>
      <c r="M22" s="81">
        <f t="shared" si="33"/>
        <v>-16</v>
      </c>
      <c r="N22" s="50">
        <v>16</v>
      </c>
      <c r="O22" s="234">
        <f t="shared" si="30"/>
        <v>16</v>
      </c>
      <c r="P22" s="350">
        <v>0</v>
      </c>
      <c r="Q22" s="218">
        <v>19</v>
      </c>
      <c r="R22" s="81">
        <f t="shared" si="4"/>
        <v>-19</v>
      </c>
      <c r="S22" s="182">
        <v>19</v>
      </c>
      <c r="T22" s="234">
        <f t="shared" si="5"/>
        <v>19</v>
      </c>
      <c r="U22" s="350">
        <v>20</v>
      </c>
      <c r="V22" s="218">
        <v>23</v>
      </c>
      <c r="W22" s="81">
        <f t="shared" si="6"/>
        <v>-3</v>
      </c>
      <c r="X22" s="50">
        <v>3</v>
      </c>
      <c r="Y22" s="234">
        <f t="shared" si="7"/>
        <v>23</v>
      </c>
      <c r="Z22" s="350">
        <v>0</v>
      </c>
      <c r="AA22" s="218">
        <v>14</v>
      </c>
      <c r="AB22" s="81">
        <f t="shared" si="8"/>
        <v>-14</v>
      </c>
      <c r="AC22" s="182">
        <v>14</v>
      </c>
      <c r="AD22" s="234">
        <f t="shared" si="9"/>
        <v>14</v>
      </c>
      <c r="AE22" s="350">
        <v>0</v>
      </c>
      <c r="AF22" s="218">
        <v>12</v>
      </c>
      <c r="AG22" s="81">
        <f t="shared" si="32"/>
        <v>-12</v>
      </c>
      <c r="AH22" s="182">
        <v>12</v>
      </c>
      <c r="AI22" s="234">
        <f t="shared" si="11"/>
        <v>12</v>
      </c>
      <c r="AJ22" s="350">
        <v>0</v>
      </c>
      <c r="AK22" s="218">
        <v>19</v>
      </c>
      <c r="AL22" s="81">
        <f t="shared" si="12"/>
        <v>-19</v>
      </c>
      <c r="AM22" s="182">
        <v>19</v>
      </c>
      <c r="AN22" s="234">
        <f t="shared" si="13"/>
        <v>19</v>
      </c>
      <c r="AO22" s="350">
        <v>0</v>
      </c>
      <c r="AP22" s="218">
        <v>26</v>
      </c>
      <c r="AQ22" s="81">
        <f t="shared" si="14"/>
        <v>-26</v>
      </c>
      <c r="AR22" s="50">
        <v>26</v>
      </c>
      <c r="AS22" s="234">
        <f t="shared" si="15"/>
        <v>26</v>
      </c>
      <c r="AT22" s="350">
        <v>0</v>
      </c>
      <c r="AU22" s="218">
        <v>15</v>
      </c>
      <c r="AV22" s="81">
        <f t="shared" si="16"/>
        <v>-15</v>
      </c>
      <c r="AW22" s="182">
        <v>15</v>
      </c>
      <c r="AX22" s="234">
        <f t="shared" si="17"/>
        <v>15</v>
      </c>
      <c r="AY22" s="350">
        <v>55</v>
      </c>
      <c r="AZ22" s="218">
        <v>141</v>
      </c>
      <c r="BA22" s="81">
        <f t="shared" si="18"/>
        <v>-86</v>
      </c>
      <c r="BB22" s="182">
        <v>86</v>
      </c>
      <c r="BC22" s="234">
        <f t="shared" si="19"/>
        <v>141</v>
      </c>
      <c r="BD22" s="350">
        <v>0</v>
      </c>
      <c r="BE22" s="218">
        <v>25</v>
      </c>
      <c r="BF22" s="81">
        <f t="shared" si="20"/>
        <v>-25</v>
      </c>
      <c r="BG22" s="50">
        <v>25</v>
      </c>
      <c r="BH22" s="234">
        <f t="shared" si="21"/>
        <v>25</v>
      </c>
      <c r="BI22" s="350">
        <v>0</v>
      </c>
      <c r="BJ22" s="218">
        <v>40</v>
      </c>
      <c r="BK22" s="81">
        <f t="shared" si="31"/>
        <v>-40</v>
      </c>
      <c r="BL22" s="182">
        <v>40</v>
      </c>
      <c r="BM22" s="234">
        <f t="shared" si="22"/>
        <v>40</v>
      </c>
      <c r="BN22" s="279"/>
      <c r="BO22" s="39"/>
      <c r="BP22" s="57">
        <f t="shared" si="23"/>
        <v>0</v>
      </c>
      <c r="BQ22" s="50"/>
      <c r="BR22" s="39"/>
      <c r="BS22" s="39"/>
      <c r="BT22" s="57">
        <f t="shared" si="24"/>
        <v>0</v>
      </c>
      <c r="BU22" s="50"/>
      <c r="BV22" s="39"/>
      <c r="BW22" s="39"/>
      <c r="BX22" s="57">
        <f t="shared" si="25"/>
        <v>0</v>
      </c>
      <c r="BY22" s="50"/>
      <c r="BZ22" s="39"/>
      <c r="CA22" s="39"/>
      <c r="CB22" s="51">
        <f t="shared" si="26"/>
        <v>0</v>
      </c>
      <c r="CC22" s="50"/>
    </row>
    <row r="23" spans="1:81" ht="120" customHeight="1" x14ac:dyDescent="0.25">
      <c r="A23" s="32">
        <v>21</v>
      </c>
      <c r="B23" s="40" t="s">
        <v>125</v>
      </c>
      <c r="C23" s="58">
        <v>6</v>
      </c>
      <c r="D23" s="59">
        <v>9</v>
      </c>
      <c r="E23" s="253">
        <f t="shared" si="0"/>
        <v>0</v>
      </c>
      <c r="F23" s="254">
        <f t="shared" si="1"/>
        <v>16</v>
      </c>
      <c r="G23" s="330">
        <f t="shared" si="2"/>
        <v>-16</v>
      </c>
      <c r="H23" s="255">
        <f t="shared" si="3"/>
        <v>16</v>
      </c>
      <c r="I23" s="251">
        <f t="shared" si="27"/>
        <v>16</v>
      </c>
      <c r="J23" s="250">
        <f t="shared" si="28"/>
        <v>0</v>
      </c>
      <c r="K23" s="350">
        <v>0</v>
      </c>
      <c r="L23" s="218">
        <v>1</v>
      </c>
      <c r="M23" s="81">
        <f t="shared" si="33"/>
        <v>-1</v>
      </c>
      <c r="N23" s="182">
        <v>1</v>
      </c>
      <c r="O23" s="234">
        <f t="shared" si="30"/>
        <v>1</v>
      </c>
      <c r="P23" s="350">
        <v>0</v>
      </c>
      <c r="Q23" s="218">
        <v>1</v>
      </c>
      <c r="R23" s="81">
        <f t="shared" si="4"/>
        <v>-1</v>
      </c>
      <c r="S23" s="182">
        <v>1</v>
      </c>
      <c r="T23" s="234">
        <f t="shared" si="5"/>
        <v>1</v>
      </c>
      <c r="U23" s="350">
        <v>0</v>
      </c>
      <c r="V23" s="218">
        <v>1</v>
      </c>
      <c r="W23" s="81">
        <f t="shared" si="6"/>
        <v>-1</v>
      </c>
      <c r="X23" s="182">
        <v>1</v>
      </c>
      <c r="Y23" s="234">
        <f t="shared" si="7"/>
        <v>1</v>
      </c>
      <c r="Z23" s="350">
        <v>0</v>
      </c>
      <c r="AA23" s="218">
        <v>1</v>
      </c>
      <c r="AB23" s="81">
        <f t="shared" si="8"/>
        <v>-1</v>
      </c>
      <c r="AC23" s="182">
        <v>1</v>
      </c>
      <c r="AD23" s="234">
        <f t="shared" si="9"/>
        <v>1</v>
      </c>
      <c r="AE23" s="350">
        <v>0</v>
      </c>
      <c r="AF23" s="218">
        <v>1</v>
      </c>
      <c r="AG23" s="81">
        <f t="shared" si="32"/>
        <v>-1</v>
      </c>
      <c r="AH23" s="182">
        <v>1</v>
      </c>
      <c r="AI23" s="234">
        <f t="shared" si="11"/>
        <v>1</v>
      </c>
      <c r="AJ23" s="350">
        <v>0</v>
      </c>
      <c r="AK23" s="218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350">
        <v>0</v>
      </c>
      <c r="AP23" s="218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350">
        <v>0</v>
      </c>
      <c r="AU23" s="218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350">
        <v>0</v>
      </c>
      <c r="AZ23" s="218">
        <v>5</v>
      </c>
      <c r="BA23" s="81">
        <f t="shared" si="18"/>
        <v>-5</v>
      </c>
      <c r="BB23" s="182">
        <v>5</v>
      </c>
      <c r="BC23" s="234">
        <f t="shared" si="19"/>
        <v>5</v>
      </c>
      <c r="BD23" s="350">
        <v>0</v>
      </c>
      <c r="BE23" s="218">
        <v>1</v>
      </c>
      <c r="BF23" s="81">
        <f t="shared" si="20"/>
        <v>-1</v>
      </c>
      <c r="BG23" s="182">
        <v>1</v>
      </c>
      <c r="BH23" s="234">
        <f t="shared" si="21"/>
        <v>1</v>
      </c>
      <c r="BI23" s="350">
        <v>0</v>
      </c>
      <c r="BJ23" s="218">
        <v>2</v>
      </c>
      <c r="BK23" s="81">
        <f t="shared" si="31"/>
        <v>-2</v>
      </c>
      <c r="BL23" s="182">
        <v>2</v>
      </c>
      <c r="BM23" s="234">
        <f t="shared" si="22"/>
        <v>2</v>
      </c>
      <c r="BN23" s="280"/>
      <c r="BO23" s="60"/>
      <c r="BP23" s="52">
        <f t="shared" si="23"/>
        <v>0</v>
      </c>
      <c r="BQ23" s="49"/>
      <c r="BR23" s="60"/>
      <c r="BS23" s="60"/>
      <c r="BT23" s="52">
        <f t="shared" si="24"/>
        <v>0</v>
      </c>
      <c r="BU23" s="49"/>
      <c r="BV23" s="60"/>
      <c r="BW23" s="60"/>
      <c r="BX23" s="52">
        <f t="shared" si="25"/>
        <v>0</v>
      </c>
      <c r="BY23" s="49"/>
      <c r="BZ23" s="60"/>
      <c r="CA23" s="60"/>
      <c r="CB23" s="53">
        <f t="shared" si="26"/>
        <v>0</v>
      </c>
      <c r="CC23" s="49"/>
    </row>
    <row r="24" spans="1:81" ht="120" customHeight="1" x14ac:dyDescent="0.25">
      <c r="A24" s="18">
        <v>22</v>
      </c>
      <c r="B24" s="40" t="s">
        <v>49</v>
      </c>
      <c r="C24" s="55">
        <v>8</v>
      </c>
      <c r="D24" s="56">
        <v>15</v>
      </c>
      <c r="E24" s="253">
        <f t="shared" si="0"/>
        <v>0</v>
      </c>
      <c r="F24" s="254">
        <f t="shared" si="1"/>
        <v>111</v>
      </c>
      <c r="G24" s="330">
        <f t="shared" si="2"/>
        <v>-111</v>
      </c>
      <c r="H24" s="255">
        <f t="shared" si="3"/>
        <v>111</v>
      </c>
      <c r="I24" s="251">
        <f t="shared" si="27"/>
        <v>111</v>
      </c>
      <c r="J24" s="250">
        <f t="shared" si="28"/>
        <v>0</v>
      </c>
      <c r="K24" s="350">
        <v>0</v>
      </c>
      <c r="L24" s="218">
        <v>4</v>
      </c>
      <c r="M24" s="81">
        <f t="shared" si="33"/>
        <v>-4</v>
      </c>
      <c r="N24" s="182">
        <v>4</v>
      </c>
      <c r="O24" s="234">
        <f t="shared" si="30"/>
        <v>4</v>
      </c>
      <c r="P24" s="350">
        <v>0</v>
      </c>
      <c r="Q24" s="218">
        <v>7</v>
      </c>
      <c r="R24" s="81">
        <f t="shared" si="4"/>
        <v>-7</v>
      </c>
      <c r="S24" s="182">
        <v>7</v>
      </c>
      <c r="T24" s="234">
        <f t="shared" si="5"/>
        <v>7</v>
      </c>
      <c r="U24" s="350">
        <v>0</v>
      </c>
      <c r="V24" s="218">
        <v>10</v>
      </c>
      <c r="W24" s="81">
        <f t="shared" si="6"/>
        <v>-10</v>
      </c>
      <c r="X24" s="182">
        <v>10</v>
      </c>
      <c r="Y24" s="234">
        <f t="shared" si="7"/>
        <v>10</v>
      </c>
      <c r="Z24" s="350">
        <v>0</v>
      </c>
      <c r="AA24" s="218">
        <v>6</v>
      </c>
      <c r="AB24" s="81">
        <f t="shared" si="8"/>
        <v>-6</v>
      </c>
      <c r="AC24" s="50">
        <v>0</v>
      </c>
      <c r="AD24" s="234">
        <f t="shared" si="9"/>
        <v>0</v>
      </c>
      <c r="AE24" s="350">
        <v>0</v>
      </c>
      <c r="AF24" s="218">
        <v>3</v>
      </c>
      <c r="AG24" s="81">
        <f t="shared" si="32"/>
        <v>-3</v>
      </c>
      <c r="AH24" s="182">
        <v>3</v>
      </c>
      <c r="AI24" s="234">
        <f t="shared" si="11"/>
        <v>3</v>
      </c>
      <c r="AJ24" s="350">
        <v>0</v>
      </c>
      <c r="AK24" s="218">
        <v>6</v>
      </c>
      <c r="AL24" s="81">
        <f t="shared" si="12"/>
        <v>-6</v>
      </c>
      <c r="AM24" s="50">
        <v>0</v>
      </c>
      <c r="AN24" s="234">
        <f t="shared" si="13"/>
        <v>0</v>
      </c>
      <c r="AO24" s="350">
        <v>0</v>
      </c>
      <c r="AP24" s="218">
        <v>9</v>
      </c>
      <c r="AQ24" s="81">
        <f t="shared" si="14"/>
        <v>-9</v>
      </c>
      <c r="AR24" s="50">
        <v>9</v>
      </c>
      <c r="AS24" s="234">
        <f t="shared" si="15"/>
        <v>9</v>
      </c>
      <c r="AT24" s="350">
        <v>0</v>
      </c>
      <c r="AU24" s="218">
        <v>5</v>
      </c>
      <c r="AV24" s="81">
        <f t="shared" si="16"/>
        <v>-5</v>
      </c>
      <c r="AW24" s="50">
        <v>0</v>
      </c>
      <c r="AX24" s="234">
        <f t="shared" si="17"/>
        <v>0</v>
      </c>
      <c r="AY24" s="350">
        <v>0</v>
      </c>
      <c r="AZ24" s="218">
        <v>46</v>
      </c>
      <c r="BA24" s="81">
        <f t="shared" si="18"/>
        <v>-46</v>
      </c>
      <c r="BB24" s="182">
        <v>46</v>
      </c>
      <c r="BC24" s="234">
        <f t="shared" si="19"/>
        <v>46</v>
      </c>
      <c r="BD24" s="350">
        <v>0</v>
      </c>
      <c r="BE24" s="218">
        <v>3</v>
      </c>
      <c r="BF24" s="81">
        <f t="shared" si="20"/>
        <v>-3</v>
      </c>
      <c r="BG24" s="50">
        <v>20</v>
      </c>
      <c r="BH24" s="234">
        <f t="shared" si="21"/>
        <v>20</v>
      </c>
      <c r="BI24" s="350">
        <v>0</v>
      </c>
      <c r="BJ24" s="218">
        <v>12</v>
      </c>
      <c r="BK24" s="81">
        <f t="shared" si="31"/>
        <v>-12</v>
      </c>
      <c r="BL24" s="182">
        <v>12</v>
      </c>
      <c r="BM24" s="234">
        <f t="shared" si="22"/>
        <v>12</v>
      </c>
      <c r="BN24" s="279"/>
      <c r="BO24" s="39"/>
      <c r="BP24" s="57">
        <f t="shared" si="23"/>
        <v>0</v>
      </c>
      <c r="BQ24" s="50"/>
      <c r="BR24" s="39"/>
      <c r="BS24" s="39"/>
      <c r="BT24" s="57">
        <f t="shared" si="24"/>
        <v>0</v>
      </c>
      <c r="BU24" s="50"/>
      <c r="BV24" s="39"/>
      <c r="BW24" s="39"/>
      <c r="BX24" s="57">
        <f t="shared" si="25"/>
        <v>0</v>
      </c>
      <c r="BY24" s="50"/>
      <c r="BZ24" s="39"/>
      <c r="CA24" s="39"/>
      <c r="CB24" s="51">
        <f t="shared" si="26"/>
        <v>0</v>
      </c>
      <c r="CC24" s="50"/>
    </row>
    <row r="25" spans="1:81" ht="120" customHeight="1" x14ac:dyDescent="0.25">
      <c r="A25" s="32">
        <v>23</v>
      </c>
      <c r="B25" s="40" t="s">
        <v>126</v>
      </c>
      <c r="C25" s="58">
        <v>8</v>
      </c>
      <c r="D25" s="58">
        <v>15</v>
      </c>
      <c r="E25" s="253">
        <f t="shared" si="0"/>
        <v>0</v>
      </c>
      <c r="F25" s="254">
        <f t="shared" si="1"/>
        <v>86</v>
      </c>
      <c r="G25" s="330">
        <f t="shared" si="2"/>
        <v>-86</v>
      </c>
      <c r="H25" s="255">
        <f t="shared" si="3"/>
        <v>86</v>
      </c>
      <c r="I25" s="251">
        <f t="shared" si="27"/>
        <v>86</v>
      </c>
      <c r="J25" s="250">
        <f t="shared" si="28"/>
        <v>0</v>
      </c>
      <c r="K25" s="350">
        <v>0</v>
      </c>
      <c r="L25" s="218">
        <v>8</v>
      </c>
      <c r="M25" s="81">
        <f t="shared" si="33"/>
        <v>-8</v>
      </c>
      <c r="N25" s="182">
        <v>8</v>
      </c>
      <c r="O25" s="234">
        <f t="shared" si="30"/>
        <v>8</v>
      </c>
      <c r="P25" s="350">
        <v>0</v>
      </c>
      <c r="Q25" s="218">
        <v>11</v>
      </c>
      <c r="R25" s="81">
        <f t="shared" si="4"/>
        <v>-11</v>
      </c>
      <c r="S25" s="182">
        <v>11</v>
      </c>
      <c r="T25" s="234">
        <f t="shared" si="5"/>
        <v>11</v>
      </c>
      <c r="U25" s="350">
        <v>0</v>
      </c>
      <c r="V25" s="218">
        <v>6</v>
      </c>
      <c r="W25" s="81">
        <f t="shared" si="6"/>
        <v>-6</v>
      </c>
      <c r="X25" s="50">
        <v>0</v>
      </c>
      <c r="Y25" s="234">
        <f t="shared" si="7"/>
        <v>0</v>
      </c>
      <c r="Z25" s="350">
        <v>0</v>
      </c>
      <c r="AA25" s="218">
        <v>2</v>
      </c>
      <c r="AB25" s="81">
        <f t="shared" si="8"/>
        <v>-2</v>
      </c>
      <c r="AC25" s="182">
        <v>2</v>
      </c>
      <c r="AD25" s="234">
        <f t="shared" si="9"/>
        <v>2</v>
      </c>
      <c r="AE25" s="350">
        <v>0</v>
      </c>
      <c r="AF25" s="218">
        <v>4</v>
      </c>
      <c r="AG25" s="81">
        <f t="shared" si="32"/>
        <v>-4</v>
      </c>
      <c r="AH25" s="50">
        <v>0</v>
      </c>
      <c r="AI25" s="234">
        <f t="shared" si="11"/>
        <v>0</v>
      </c>
      <c r="AJ25" s="350">
        <v>0</v>
      </c>
      <c r="AK25" s="218">
        <v>4</v>
      </c>
      <c r="AL25" s="81">
        <f t="shared" si="12"/>
        <v>-4</v>
      </c>
      <c r="AM25" s="182">
        <v>4</v>
      </c>
      <c r="AN25" s="234">
        <f t="shared" si="13"/>
        <v>4</v>
      </c>
      <c r="AO25" s="350">
        <v>0</v>
      </c>
      <c r="AP25" s="218">
        <v>7</v>
      </c>
      <c r="AQ25" s="81">
        <f t="shared" si="14"/>
        <v>-7</v>
      </c>
      <c r="AR25" s="182">
        <v>8</v>
      </c>
      <c r="AS25" s="234">
        <f t="shared" si="15"/>
        <v>8</v>
      </c>
      <c r="AT25" s="350">
        <v>0</v>
      </c>
      <c r="AU25" s="218">
        <v>12</v>
      </c>
      <c r="AV25" s="81">
        <f t="shared" si="16"/>
        <v>-12</v>
      </c>
      <c r="AW25" s="182">
        <v>12</v>
      </c>
      <c r="AX25" s="234">
        <f t="shared" si="17"/>
        <v>12</v>
      </c>
      <c r="AY25" s="350">
        <v>0</v>
      </c>
      <c r="AZ25" s="218">
        <v>16</v>
      </c>
      <c r="BA25" s="81">
        <f t="shared" si="18"/>
        <v>-16</v>
      </c>
      <c r="BB25" s="182">
        <v>16</v>
      </c>
      <c r="BC25" s="234">
        <f t="shared" si="19"/>
        <v>16</v>
      </c>
      <c r="BD25" s="350">
        <v>0</v>
      </c>
      <c r="BE25" s="218">
        <v>9</v>
      </c>
      <c r="BF25" s="81">
        <f t="shared" si="20"/>
        <v>-9</v>
      </c>
      <c r="BG25" s="50">
        <v>25</v>
      </c>
      <c r="BH25" s="234">
        <f t="shared" si="21"/>
        <v>25</v>
      </c>
      <c r="BI25" s="350">
        <v>0</v>
      </c>
      <c r="BJ25" s="218">
        <v>7</v>
      </c>
      <c r="BK25" s="81">
        <f t="shared" si="31"/>
        <v>-7</v>
      </c>
      <c r="BL25" s="50">
        <v>0</v>
      </c>
      <c r="BM25" s="234">
        <f t="shared" si="22"/>
        <v>0</v>
      </c>
      <c r="BN25" s="280"/>
      <c r="BO25" s="60"/>
      <c r="BP25" s="52">
        <f t="shared" si="23"/>
        <v>0</v>
      </c>
      <c r="BQ25" s="49"/>
      <c r="BR25" s="60"/>
      <c r="BS25" s="60"/>
      <c r="BT25" s="52">
        <f t="shared" si="24"/>
        <v>0</v>
      </c>
      <c r="BU25" s="49"/>
      <c r="BV25" s="60"/>
      <c r="BW25" s="60"/>
      <c r="BX25" s="52">
        <f t="shared" si="25"/>
        <v>0</v>
      </c>
      <c r="BY25" s="49"/>
      <c r="BZ25" s="60"/>
      <c r="CA25" s="60"/>
      <c r="CB25" s="53">
        <f t="shared" si="26"/>
        <v>0</v>
      </c>
      <c r="CC25" s="49"/>
    </row>
    <row r="26" spans="1:81" ht="42.6" customHeight="1" x14ac:dyDescent="0.25">
      <c r="A26" s="18">
        <v>24</v>
      </c>
      <c r="B26" s="138" t="s">
        <v>322</v>
      </c>
      <c r="C26" s="20" t="s">
        <v>52</v>
      </c>
      <c r="D26" s="21" t="s">
        <v>53</v>
      </c>
      <c r="E26" s="253">
        <f t="shared" si="0"/>
        <v>0</v>
      </c>
      <c r="F26" s="254">
        <f t="shared" si="1"/>
        <v>0</v>
      </c>
      <c r="G26" s="330">
        <f t="shared" si="2"/>
        <v>0</v>
      </c>
      <c r="H26" s="255">
        <f t="shared" si="3"/>
        <v>0</v>
      </c>
      <c r="I26" s="251">
        <f t="shared" si="27"/>
        <v>0</v>
      </c>
      <c r="J26" s="250">
        <f t="shared" si="28"/>
        <v>0</v>
      </c>
      <c r="K26" s="9">
        <v>0</v>
      </c>
      <c r="L26" s="13">
        <v>0</v>
      </c>
      <c r="M26" s="79">
        <f t="shared" si="33"/>
        <v>0</v>
      </c>
      <c r="N26" s="43">
        <v>0</v>
      </c>
      <c r="O26" s="232">
        <f t="shared" si="30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0</v>
      </c>
      <c r="V26" s="11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0</v>
      </c>
      <c r="AF26" s="13">
        <v>0</v>
      </c>
      <c r="AG26" s="79">
        <f t="shared" si="32"/>
        <v>0</v>
      </c>
      <c r="AH26" s="11">
        <v>0</v>
      </c>
      <c r="AI26" s="232">
        <f t="shared" si="11"/>
        <v>0</v>
      </c>
      <c r="AJ26" s="9">
        <v>0</v>
      </c>
      <c r="AK26" s="13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18"/>
        <v>0</v>
      </c>
      <c r="BB26" s="13">
        <v>0</v>
      </c>
      <c r="BC26" s="232">
        <f t="shared" si="19"/>
        <v>0</v>
      </c>
      <c r="BD26" s="9">
        <v>0</v>
      </c>
      <c r="BE26" s="15">
        <v>0</v>
      </c>
      <c r="BF26" s="79">
        <f t="shared" si="20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31"/>
        <v>0</v>
      </c>
      <c r="BL26" s="11">
        <v>0</v>
      </c>
      <c r="BM26" s="233">
        <f t="shared" si="22"/>
        <v>0</v>
      </c>
      <c r="BN26" s="22"/>
      <c r="BO26" s="23"/>
      <c r="BP26" s="62">
        <f t="shared" si="23"/>
        <v>0</v>
      </c>
      <c r="BQ26" s="23"/>
      <c r="BR26" s="23"/>
      <c r="BS26" s="23"/>
      <c r="BT26" s="62">
        <f t="shared" si="24"/>
        <v>0</v>
      </c>
      <c r="BU26" s="23"/>
      <c r="BV26" s="23"/>
      <c r="BW26" s="23"/>
      <c r="BX26" s="62">
        <f t="shared" si="25"/>
        <v>0</v>
      </c>
      <c r="BY26" s="23"/>
      <c r="BZ26" s="23"/>
      <c r="CA26" s="23"/>
      <c r="CB26" s="62">
        <f t="shared" si="26"/>
        <v>0</v>
      </c>
      <c r="CC26" s="63"/>
    </row>
    <row r="27" spans="1:81" ht="42.6" customHeight="1" x14ac:dyDescent="0.25">
      <c r="A27" s="32">
        <v>25</v>
      </c>
      <c r="B27" s="25" t="s">
        <v>54</v>
      </c>
      <c r="C27" s="26">
        <v>10</v>
      </c>
      <c r="D27" s="26">
        <v>15</v>
      </c>
      <c r="E27" s="253">
        <f t="shared" si="0"/>
        <v>0</v>
      </c>
      <c r="F27" s="254">
        <f t="shared" si="1"/>
        <v>24</v>
      </c>
      <c r="G27" s="330">
        <f t="shared" si="2"/>
        <v>-24</v>
      </c>
      <c r="H27" s="255">
        <f t="shared" si="3"/>
        <v>24</v>
      </c>
      <c r="I27" s="251">
        <f t="shared" si="27"/>
        <v>24</v>
      </c>
      <c r="J27" s="250">
        <f t="shared" si="28"/>
        <v>0</v>
      </c>
      <c r="K27" s="9">
        <v>0</v>
      </c>
      <c r="L27" s="13">
        <v>1</v>
      </c>
      <c r="M27" s="79">
        <f t="shared" si="33"/>
        <v>-1</v>
      </c>
      <c r="N27" s="181">
        <v>1</v>
      </c>
      <c r="O27" s="232">
        <f t="shared" si="30"/>
        <v>1</v>
      </c>
      <c r="P27" s="9">
        <v>0</v>
      </c>
      <c r="Q27" s="15">
        <v>1</v>
      </c>
      <c r="R27" s="79">
        <f t="shared" si="4"/>
        <v>-1</v>
      </c>
      <c r="S27" s="181">
        <v>1</v>
      </c>
      <c r="T27" s="233">
        <f t="shared" si="5"/>
        <v>1</v>
      </c>
      <c r="U27" s="9">
        <v>0</v>
      </c>
      <c r="V27" s="11">
        <v>2</v>
      </c>
      <c r="W27" s="79">
        <f t="shared" si="6"/>
        <v>-2</v>
      </c>
      <c r="X27" s="181">
        <v>2</v>
      </c>
      <c r="Y27" s="232">
        <f t="shared" si="7"/>
        <v>2</v>
      </c>
      <c r="Z27" s="9">
        <v>0</v>
      </c>
      <c r="AA27" s="13">
        <v>1</v>
      </c>
      <c r="AB27" s="79">
        <f t="shared" si="8"/>
        <v>-1</v>
      </c>
      <c r="AC27" s="181">
        <v>1</v>
      </c>
      <c r="AD27" s="232">
        <f t="shared" si="9"/>
        <v>1</v>
      </c>
      <c r="AE27" s="9">
        <v>0</v>
      </c>
      <c r="AF27" s="13">
        <v>1</v>
      </c>
      <c r="AG27" s="79">
        <f t="shared" si="32"/>
        <v>-1</v>
      </c>
      <c r="AH27" s="181">
        <v>1</v>
      </c>
      <c r="AI27" s="232">
        <f t="shared" si="11"/>
        <v>1</v>
      </c>
      <c r="AJ27" s="9">
        <v>0</v>
      </c>
      <c r="AK27" s="13">
        <v>2</v>
      </c>
      <c r="AL27" s="79">
        <f t="shared" si="12"/>
        <v>-2</v>
      </c>
      <c r="AM27" s="181">
        <v>2</v>
      </c>
      <c r="AN27" s="232">
        <f t="shared" si="13"/>
        <v>2</v>
      </c>
      <c r="AO27" s="9">
        <v>0</v>
      </c>
      <c r="AP27" s="13">
        <v>2</v>
      </c>
      <c r="AQ27" s="79">
        <f t="shared" si="14"/>
        <v>-2</v>
      </c>
      <c r="AR27" s="181">
        <v>2</v>
      </c>
      <c r="AS27" s="232">
        <f t="shared" si="15"/>
        <v>2</v>
      </c>
      <c r="AT27" s="9">
        <v>0</v>
      </c>
      <c r="AU27" s="13">
        <v>1</v>
      </c>
      <c r="AV27" s="79">
        <f t="shared" si="16"/>
        <v>-1</v>
      </c>
      <c r="AW27" s="181">
        <v>1</v>
      </c>
      <c r="AX27" s="232">
        <f t="shared" si="17"/>
        <v>1</v>
      </c>
      <c r="AY27" s="9">
        <v>0</v>
      </c>
      <c r="AZ27" s="13">
        <v>9</v>
      </c>
      <c r="BA27" s="79">
        <f t="shared" si="18"/>
        <v>-9</v>
      </c>
      <c r="BB27" s="180">
        <v>9</v>
      </c>
      <c r="BC27" s="232">
        <f t="shared" si="19"/>
        <v>9</v>
      </c>
      <c r="BD27" s="9">
        <v>0</v>
      </c>
      <c r="BE27" s="15">
        <v>1</v>
      </c>
      <c r="BF27" s="79">
        <f t="shared" si="20"/>
        <v>-1</v>
      </c>
      <c r="BG27" s="181">
        <v>1</v>
      </c>
      <c r="BH27" s="233">
        <f t="shared" si="21"/>
        <v>1</v>
      </c>
      <c r="BI27" s="9">
        <v>0</v>
      </c>
      <c r="BJ27" s="11">
        <v>3</v>
      </c>
      <c r="BK27" s="79">
        <f t="shared" si="31"/>
        <v>-3</v>
      </c>
      <c r="BL27" s="181">
        <v>3</v>
      </c>
      <c r="BM27" s="233">
        <f t="shared" si="22"/>
        <v>3</v>
      </c>
      <c r="BN27" s="13"/>
      <c r="BO27" s="11"/>
      <c r="BP27" s="64">
        <f t="shared" si="23"/>
        <v>0</v>
      </c>
      <c r="BQ27" s="11"/>
      <c r="BR27" s="11"/>
      <c r="BS27" s="11"/>
      <c r="BT27" s="64">
        <f t="shared" si="24"/>
        <v>0</v>
      </c>
      <c r="BU27" s="11"/>
      <c r="BV27" s="11"/>
      <c r="BW27" s="11"/>
      <c r="BX27" s="64">
        <f t="shared" si="25"/>
        <v>0</v>
      </c>
      <c r="BY27" s="11"/>
      <c r="BZ27" s="11"/>
      <c r="CA27" s="11"/>
      <c r="CB27" s="64">
        <f t="shared" si="26"/>
        <v>0</v>
      </c>
      <c r="CC27" s="65"/>
    </row>
    <row r="28" spans="1:81" ht="63.6" customHeight="1" x14ac:dyDescent="0.25">
      <c r="A28" s="18">
        <v>26</v>
      </c>
      <c r="B28" s="25" t="s">
        <v>321</v>
      </c>
      <c r="C28" s="27">
        <v>4</v>
      </c>
      <c r="D28" s="27">
        <v>6</v>
      </c>
      <c r="E28" s="253">
        <f t="shared" si="0"/>
        <v>0</v>
      </c>
      <c r="F28" s="254">
        <f t="shared" si="1"/>
        <v>0</v>
      </c>
      <c r="G28" s="330">
        <f t="shared" si="2"/>
        <v>0</v>
      </c>
      <c r="H28" s="255">
        <f t="shared" si="3"/>
        <v>0</v>
      </c>
      <c r="I28" s="251">
        <f t="shared" si="27"/>
        <v>0</v>
      </c>
      <c r="J28" s="250">
        <f t="shared" si="28"/>
        <v>0</v>
      </c>
      <c r="K28" s="9">
        <v>0</v>
      </c>
      <c r="L28" s="13">
        <v>0</v>
      </c>
      <c r="M28" s="79">
        <f t="shared" si="33"/>
        <v>0</v>
      </c>
      <c r="N28" s="43">
        <v>0</v>
      </c>
      <c r="O28" s="232">
        <f t="shared" si="30"/>
        <v>0</v>
      </c>
      <c r="P28" s="9">
        <v>0</v>
      </c>
      <c r="Q28" s="15">
        <v>0</v>
      </c>
      <c r="R28" s="79">
        <f t="shared" si="4"/>
        <v>0</v>
      </c>
      <c r="S28" s="11">
        <v>0</v>
      </c>
      <c r="T28" s="233">
        <f t="shared" si="5"/>
        <v>0</v>
      </c>
      <c r="U28" s="9">
        <v>0</v>
      </c>
      <c r="V28" s="11">
        <v>0</v>
      </c>
      <c r="W28" s="79">
        <f t="shared" si="6"/>
        <v>0</v>
      </c>
      <c r="X28" s="11">
        <v>0</v>
      </c>
      <c r="Y28" s="232">
        <f t="shared" si="7"/>
        <v>0</v>
      </c>
      <c r="Z28" s="9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>
        <v>0</v>
      </c>
      <c r="AF28" s="13">
        <v>0</v>
      </c>
      <c r="AG28" s="79">
        <f t="shared" si="32"/>
        <v>0</v>
      </c>
      <c r="AH28" s="11">
        <v>0</v>
      </c>
      <c r="AI28" s="232">
        <f t="shared" si="11"/>
        <v>0</v>
      </c>
      <c r="AJ28" s="9">
        <v>0</v>
      </c>
      <c r="AK28" s="13">
        <v>0</v>
      </c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18"/>
        <v>0</v>
      </c>
      <c r="BB28" s="13">
        <v>0</v>
      </c>
      <c r="BC28" s="232">
        <f t="shared" si="19"/>
        <v>0</v>
      </c>
      <c r="BD28" s="9">
        <v>0</v>
      </c>
      <c r="BE28" s="15">
        <v>0</v>
      </c>
      <c r="BF28" s="79">
        <f t="shared" si="20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31"/>
        <v>0</v>
      </c>
      <c r="BL28" s="11">
        <v>0</v>
      </c>
      <c r="BM28" s="233">
        <f t="shared" si="22"/>
        <v>0</v>
      </c>
      <c r="BN28" s="22"/>
      <c r="BO28" s="23"/>
      <c r="BP28" s="62">
        <f t="shared" si="23"/>
        <v>0</v>
      </c>
      <c r="BQ28" s="23"/>
      <c r="BR28" s="23"/>
      <c r="BS28" s="23"/>
      <c r="BT28" s="62">
        <f t="shared" si="24"/>
        <v>0</v>
      </c>
      <c r="BU28" s="23"/>
      <c r="BV28" s="23"/>
      <c r="BW28" s="23"/>
      <c r="BX28" s="62">
        <f t="shared" si="25"/>
        <v>0</v>
      </c>
      <c r="BY28" s="23"/>
      <c r="BZ28" s="23"/>
      <c r="CA28" s="23"/>
      <c r="CB28" s="62">
        <f t="shared" si="26"/>
        <v>0</v>
      </c>
      <c r="CC28" s="63"/>
    </row>
    <row r="29" spans="1:81" ht="65.45" customHeight="1" x14ac:dyDescent="0.25">
      <c r="A29" s="32">
        <v>27</v>
      </c>
      <c r="B29" s="25" t="s">
        <v>55</v>
      </c>
      <c r="C29" s="27">
        <v>6</v>
      </c>
      <c r="D29" s="27">
        <v>10</v>
      </c>
      <c r="E29" s="253">
        <f t="shared" si="0"/>
        <v>8</v>
      </c>
      <c r="F29" s="254">
        <f t="shared" si="1"/>
        <v>22</v>
      </c>
      <c r="G29" s="330">
        <f t="shared" si="2"/>
        <v>-14</v>
      </c>
      <c r="H29" s="255">
        <f t="shared" si="3"/>
        <v>14</v>
      </c>
      <c r="I29" s="251">
        <f t="shared" si="27"/>
        <v>22</v>
      </c>
      <c r="J29" s="250">
        <f t="shared" si="28"/>
        <v>0</v>
      </c>
      <c r="K29" s="124">
        <v>0</v>
      </c>
      <c r="L29" s="75">
        <v>1</v>
      </c>
      <c r="M29" s="79">
        <f t="shared" si="33"/>
        <v>-1</v>
      </c>
      <c r="N29" s="181">
        <v>1</v>
      </c>
      <c r="O29" s="233">
        <f t="shared" si="30"/>
        <v>1</v>
      </c>
      <c r="P29" s="124">
        <v>0</v>
      </c>
      <c r="Q29" s="75">
        <v>1</v>
      </c>
      <c r="R29" s="79">
        <f t="shared" si="4"/>
        <v>-1</v>
      </c>
      <c r="S29" s="181">
        <v>1</v>
      </c>
      <c r="T29" s="233">
        <f t="shared" si="5"/>
        <v>1</v>
      </c>
      <c r="U29" s="124">
        <v>0</v>
      </c>
      <c r="V29" s="75">
        <v>2</v>
      </c>
      <c r="W29" s="79">
        <f t="shared" si="6"/>
        <v>-2</v>
      </c>
      <c r="X29" s="181">
        <v>2</v>
      </c>
      <c r="Y29" s="233">
        <f t="shared" si="7"/>
        <v>2</v>
      </c>
      <c r="Z29" s="124">
        <v>0</v>
      </c>
      <c r="AA29" s="75">
        <v>1</v>
      </c>
      <c r="AB29" s="79">
        <f t="shared" si="8"/>
        <v>-1</v>
      </c>
      <c r="AC29" s="181">
        <v>1</v>
      </c>
      <c r="AD29" s="233">
        <f t="shared" si="9"/>
        <v>1</v>
      </c>
      <c r="AE29" s="124">
        <v>0</v>
      </c>
      <c r="AF29" s="75">
        <v>1</v>
      </c>
      <c r="AG29" s="79">
        <f t="shared" si="32"/>
        <v>-1</v>
      </c>
      <c r="AH29" s="181">
        <v>1</v>
      </c>
      <c r="AI29" s="233">
        <f t="shared" si="11"/>
        <v>1</v>
      </c>
      <c r="AJ29" s="124">
        <v>0</v>
      </c>
      <c r="AK29" s="75">
        <v>1</v>
      </c>
      <c r="AL29" s="79">
        <f t="shared" si="12"/>
        <v>-1</v>
      </c>
      <c r="AM29" s="181">
        <v>1</v>
      </c>
      <c r="AN29" s="233">
        <f t="shared" si="13"/>
        <v>1</v>
      </c>
      <c r="AO29" s="124">
        <v>0</v>
      </c>
      <c r="AP29" s="75">
        <v>2</v>
      </c>
      <c r="AQ29" s="79">
        <f t="shared" si="14"/>
        <v>-2</v>
      </c>
      <c r="AR29" s="181">
        <v>2</v>
      </c>
      <c r="AS29" s="233">
        <f t="shared" si="15"/>
        <v>2</v>
      </c>
      <c r="AT29" s="124">
        <v>0</v>
      </c>
      <c r="AU29" s="75">
        <v>1</v>
      </c>
      <c r="AV29" s="79">
        <f t="shared" si="16"/>
        <v>-1</v>
      </c>
      <c r="AW29" s="181">
        <v>1</v>
      </c>
      <c r="AX29" s="233">
        <f t="shared" si="17"/>
        <v>1</v>
      </c>
      <c r="AY29" s="124">
        <v>8</v>
      </c>
      <c r="AZ29" s="75">
        <v>8</v>
      </c>
      <c r="BA29" s="79">
        <f t="shared" si="18"/>
        <v>0</v>
      </c>
      <c r="BB29" s="79">
        <v>0</v>
      </c>
      <c r="BC29" s="233">
        <f t="shared" si="19"/>
        <v>8</v>
      </c>
      <c r="BD29" s="124">
        <v>0</v>
      </c>
      <c r="BE29" s="75">
        <v>1</v>
      </c>
      <c r="BF29" s="79">
        <f t="shared" si="20"/>
        <v>-1</v>
      </c>
      <c r="BG29" s="181">
        <v>1</v>
      </c>
      <c r="BH29" s="233">
        <f t="shared" si="21"/>
        <v>1</v>
      </c>
      <c r="BI29" s="124">
        <v>0</v>
      </c>
      <c r="BJ29" s="75">
        <v>3</v>
      </c>
      <c r="BK29" s="79">
        <f t="shared" si="31"/>
        <v>-3</v>
      </c>
      <c r="BL29" s="181">
        <v>3</v>
      </c>
      <c r="BM29" s="233">
        <f t="shared" si="22"/>
        <v>3</v>
      </c>
      <c r="BN29" s="276"/>
      <c r="BO29" s="30"/>
      <c r="BP29" s="64">
        <f t="shared" si="23"/>
        <v>0</v>
      </c>
      <c r="BQ29" s="11"/>
      <c r="BR29" s="30"/>
      <c r="BS29" s="30"/>
      <c r="BT29" s="64">
        <f t="shared" si="24"/>
        <v>0</v>
      </c>
      <c r="BU29" s="11"/>
      <c r="BV29" s="30"/>
      <c r="BW29" s="30"/>
      <c r="BX29" s="64">
        <f t="shared" si="25"/>
        <v>0</v>
      </c>
      <c r="BY29" s="11"/>
      <c r="BZ29" s="30"/>
      <c r="CA29" s="30"/>
      <c r="CB29" s="64">
        <f t="shared" si="26"/>
        <v>0</v>
      </c>
      <c r="CC29" s="65"/>
    </row>
    <row r="30" spans="1:81" ht="93.6" customHeight="1" thickBot="1" x14ac:dyDescent="0.3">
      <c r="A30" s="18">
        <v>28</v>
      </c>
      <c r="B30" s="25" t="s">
        <v>56</v>
      </c>
      <c r="C30" s="26">
        <v>6</v>
      </c>
      <c r="D30" s="26">
        <v>10</v>
      </c>
      <c r="E30" s="253">
        <f t="shared" si="0"/>
        <v>0</v>
      </c>
      <c r="F30" s="254">
        <f t="shared" si="1"/>
        <v>27</v>
      </c>
      <c r="G30" s="330">
        <f t="shared" si="2"/>
        <v>-27</v>
      </c>
      <c r="H30" s="255">
        <f t="shared" si="3"/>
        <v>27</v>
      </c>
      <c r="I30" s="270">
        <f t="shared" si="27"/>
        <v>27</v>
      </c>
      <c r="J30" s="322">
        <f t="shared" si="28"/>
        <v>0</v>
      </c>
      <c r="K30" s="169">
        <v>0</v>
      </c>
      <c r="L30" s="170">
        <v>1</v>
      </c>
      <c r="M30" s="256">
        <f t="shared" si="33"/>
        <v>-1</v>
      </c>
      <c r="N30" s="235">
        <v>1</v>
      </c>
      <c r="O30" s="236">
        <f t="shared" si="30"/>
        <v>1</v>
      </c>
      <c r="P30" s="169">
        <v>0</v>
      </c>
      <c r="Q30" s="170">
        <v>2</v>
      </c>
      <c r="R30" s="256">
        <f t="shared" si="4"/>
        <v>-2</v>
      </c>
      <c r="S30" s="235">
        <v>2</v>
      </c>
      <c r="T30" s="236">
        <f t="shared" si="5"/>
        <v>2</v>
      </c>
      <c r="U30" s="169">
        <v>0</v>
      </c>
      <c r="V30" s="170">
        <v>2</v>
      </c>
      <c r="W30" s="256">
        <f t="shared" si="6"/>
        <v>-2</v>
      </c>
      <c r="X30" s="235">
        <v>2</v>
      </c>
      <c r="Y30" s="236">
        <f t="shared" si="7"/>
        <v>2</v>
      </c>
      <c r="Z30" s="169">
        <v>0</v>
      </c>
      <c r="AA30" s="170">
        <v>1</v>
      </c>
      <c r="AB30" s="256">
        <f t="shared" si="8"/>
        <v>-1</v>
      </c>
      <c r="AC30" s="235">
        <v>1</v>
      </c>
      <c r="AD30" s="236">
        <f t="shared" si="9"/>
        <v>1</v>
      </c>
      <c r="AE30" s="169">
        <v>0</v>
      </c>
      <c r="AF30" s="170">
        <v>1</v>
      </c>
      <c r="AG30" s="256">
        <f t="shared" si="32"/>
        <v>-1</v>
      </c>
      <c r="AH30" s="235">
        <v>1</v>
      </c>
      <c r="AI30" s="236">
        <f t="shared" si="11"/>
        <v>1</v>
      </c>
      <c r="AJ30" s="169">
        <v>0</v>
      </c>
      <c r="AK30" s="170">
        <v>2</v>
      </c>
      <c r="AL30" s="256">
        <f t="shared" si="12"/>
        <v>-2</v>
      </c>
      <c r="AM30" s="235">
        <v>2</v>
      </c>
      <c r="AN30" s="236">
        <f t="shared" si="13"/>
        <v>2</v>
      </c>
      <c r="AO30" s="169">
        <v>0</v>
      </c>
      <c r="AP30" s="170">
        <v>2</v>
      </c>
      <c r="AQ30" s="256">
        <f t="shared" si="14"/>
        <v>-2</v>
      </c>
      <c r="AR30" s="235">
        <v>2</v>
      </c>
      <c r="AS30" s="236">
        <f t="shared" si="15"/>
        <v>2</v>
      </c>
      <c r="AT30" s="169">
        <v>0</v>
      </c>
      <c r="AU30" s="170">
        <v>1</v>
      </c>
      <c r="AV30" s="256">
        <f t="shared" si="16"/>
        <v>-1</v>
      </c>
      <c r="AW30" s="235">
        <v>1</v>
      </c>
      <c r="AX30" s="236">
        <f t="shared" si="17"/>
        <v>1</v>
      </c>
      <c r="AY30" s="169">
        <v>0</v>
      </c>
      <c r="AZ30" s="170">
        <v>11</v>
      </c>
      <c r="BA30" s="256">
        <f t="shared" si="18"/>
        <v>-11</v>
      </c>
      <c r="BB30" s="235">
        <v>11</v>
      </c>
      <c r="BC30" s="236">
        <f t="shared" si="19"/>
        <v>11</v>
      </c>
      <c r="BD30" s="169">
        <v>0</v>
      </c>
      <c r="BE30" s="170">
        <v>1</v>
      </c>
      <c r="BF30" s="256">
        <f t="shared" si="20"/>
        <v>-1</v>
      </c>
      <c r="BG30" s="235">
        <v>1</v>
      </c>
      <c r="BH30" s="236">
        <f t="shared" si="21"/>
        <v>1</v>
      </c>
      <c r="BI30" s="169">
        <v>0</v>
      </c>
      <c r="BJ30" s="170">
        <v>3</v>
      </c>
      <c r="BK30" s="256">
        <f t="shared" si="31"/>
        <v>-3</v>
      </c>
      <c r="BL30" s="235">
        <v>3</v>
      </c>
      <c r="BM30" s="236">
        <f t="shared" si="22"/>
        <v>3</v>
      </c>
      <c r="BN30" s="283"/>
      <c r="BO30" s="66"/>
      <c r="BP30" s="64">
        <f t="shared" si="23"/>
        <v>0</v>
      </c>
      <c r="BQ30" s="11"/>
      <c r="BR30" s="66"/>
      <c r="BS30" s="66"/>
      <c r="BT30" s="64">
        <f t="shared" si="24"/>
        <v>0</v>
      </c>
      <c r="BU30" s="11"/>
      <c r="BV30" s="66"/>
      <c r="BW30" s="66"/>
      <c r="BX30" s="64">
        <f t="shared" si="25"/>
        <v>0</v>
      </c>
      <c r="BY30" s="11"/>
      <c r="BZ30" s="66"/>
      <c r="CA30" s="66"/>
      <c r="CB30" s="64">
        <f t="shared" si="26"/>
        <v>0</v>
      </c>
      <c r="CC30" s="65"/>
    </row>
  </sheetData>
  <sheetProtection password="C611" sheet="1" objects="1" scenarios="1" selectLockedCells="1" selectUnlockedCells="1"/>
  <customSheetViews>
    <customSheetView guid="{F2E46030-49F3-46E6-9036-40A255D924CC}" scale="80">
      <pane xSplit="9" ySplit="2" topLeftCell="J9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  <customSheetView guid="{FE079330-EA52-4CE0-9E5A-80865C54CE2C}" scale="80">
      <pane xSplit="1" ySplit="2" topLeftCell="B3" activePane="bottomRight" state="frozen"/>
      <selection pane="bottomRight" activeCell="E1" sqref="E1:H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1" ySplit="2" topLeftCell="B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80">
      <pane xSplit="1" ySplit="2" topLeftCell="B3" activePane="bottomRight" state="frozen"/>
      <selection pane="bottomRight" activeCell="E1" sqref="E1:H1"/>
      <pageMargins left="0.7" right="0.7" top="0.75" bottom="0.75" header="0.3" footer="0.3"/>
    </customSheetView>
    <customSheetView guid="{9CEE0026-06FE-43C5-B7E2-4C27C1B1B851}" scale="80">
      <pane xSplit="1" ySplit="2" topLeftCell="B21" activePane="bottomRight" state="frozen"/>
      <selection pane="bottomRight" activeCell="AP22" sqref="AP22"/>
      <pageMargins left="0.7" right="0.7" top="0.75" bottom="0.75" header="0.3" footer="0.3"/>
    </customSheetView>
  </customSheetViews>
  <mergeCells count="18">
    <mergeCell ref="Z1:AD1"/>
    <mergeCell ref="AE1:AI1"/>
    <mergeCell ref="AJ1:AN1"/>
    <mergeCell ref="AO1:AS1"/>
    <mergeCell ref="A1:D1"/>
    <mergeCell ref="J1:J2"/>
    <mergeCell ref="K1:O1"/>
    <mergeCell ref="P1:T1"/>
    <mergeCell ref="U1:Y1"/>
    <mergeCell ref="E1:I1"/>
    <mergeCell ref="AT1:AX1"/>
    <mergeCell ref="BN1:BQ1"/>
    <mergeCell ref="BR1:BU1"/>
    <mergeCell ref="BV1:BY1"/>
    <mergeCell ref="BZ1:CC1"/>
    <mergeCell ref="AY1:BC1"/>
    <mergeCell ref="BD1:BH1"/>
    <mergeCell ref="BI1:BM1"/>
  </mergeCells>
  <pageMargins left="0.7" right="0.7" top="0.75" bottom="0.75" header="0.3" footer="0.3"/>
  <pageSetup paperSize="9" orientation="portrait" horizontalDpi="0" verticalDpi="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V643"/>
  <sheetViews>
    <sheetView zoomScale="70" zoomScaleNormal="56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30" sqref="B30"/>
    </sheetView>
  </sheetViews>
  <sheetFormatPr defaultRowHeight="51.6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7" width="6.28515625" bestFit="1" customWidth="1"/>
    <col min="8" max="8" width="5.7109375" customWidth="1"/>
    <col min="9" max="9" width="5.7109375" style="363" customWidth="1"/>
    <col min="10" max="10" width="13.7109375" style="366" bestFit="1" customWidth="1"/>
    <col min="11" max="12" width="5" customWidth="1"/>
    <col min="13" max="13" width="5.7109375" customWidth="1"/>
    <col min="14" max="14" width="5.7109375" style="69" customWidth="1"/>
    <col min="15" max="15" width="5.7109375" style="362" customWidth="1"/>
    <col min="16" max="19" width="5.7109375" customWidth="1"/>
    <col min="20" max="20" width="5.7109375" style="363" customWidth="1"/>
    <col min="21" max="22" width="5.7109375" customWidth="1"/>
    <col min="23" max="24" width="5.28515625" customWidth="1"/>
    <col min="25" max="25" width="5.28515625" style="363" customWidth="1"/>
    <col min="26" max="26" width="4.7109375" customWidth="1"/>
    <col min="27" max="27" width="5.85546875" customWidth="1"/>
    <col min="28" max="29" width="5.7109375" customWidth="1"/>
    <col min="30" max="30" width="5.7109375" style="363" customWidth="1"/>
    <col min="31" max="31" width="6.28515625" customWidth="1"/>
    <col min="32" max="32" width="5.42578125" customWidth="1"/>
    <col min="33" max="34" width="5.28515625" customWidth="1"/>
    <col min="35" max="35" width="5.28515625" style="363" customWidth="1"/>
    <col min="36" max="37" width="5.28515625" customWidth="1"/>
    <col min="38" max="39" width="4.5703125" customWidth="1"/>
    <col min="40" max="40" width="4.5703125" style="363" customWidth="1"/>
    <col min="41" max="42" width="5.42578125" customWidth="1"/>
    <col min="43" max="44" width="5.28515625" customWidth="1"/>
    <col min="45" max="45" width="5.28515625" style="363" customWidth="1"/>
    <col min="46" max="47" width="5.5703125" customWidth="1"/>
    <col min="48" max="49" width="5.140625" customWidth="1"/>
    <col min="50" max="50" width="5.140625" style="363" customWidth="1"/>
    <col min="51" max="52" width="5.140625" customWidth="1"/>
    <col min="53" max="54" width="5" customWidth="1"/>
    <col min="55" max="55" width="5" style="363" customWidth="1"/>
    <col min="56" max="56" width="5.85546875" customWidth="1"/>
    <col min="57" max="57" width="5.28515625" customWidth="1"/>
    <col min="58" max="59" width="5.42578125" customWidth="1"/>
    <col min="60" max="60" width="5.42578125" style="363" customWidth="1"/>
    <col min="61" max="62" width="5.42578125" customWidth="1"/>
    <col min="63" max="64" width="5.5703125" customWidth="1"/>
    <col min="65" max="65" width="5.5703125" style="363" customWidth="1"/>
    <col min="66" max="69" width="5.42578125" customWidth="1"/>
    <col min="70" max="70" width="5.42578125" style="363" customWidth="1"/>
    <col min="71" max="71" width="5.42578125" customWidth="1"/>
    <col min="72" max="72" width="6.7109375" customWidth="1"/>
    <col min="73" max="74" width="5.85546875" customWidth="1"/>
    <col min="75" max="75" width="5.85546875" style="363" customWidth="1"/>
    <col min="76" max="77" width="5.42578125" customWidth="1"/>
    <col min="78" max="79" width="6.140625" customWidth="1"/>
    <col min="80" max="80" width="6.140625" style="363" customWidth="1"/>
    <col min="81" max="82" width="5.42578125" customWidth="1"/>
    <col min="83" max="84" width="5.85546875" customWidth="1"/>
    <col min="85" max="85" width="5.85546875" style="363" customWidth="1"/>
    <col min="86" max="87" width="5.42578125" customWidth="1"/>
    <col min="88" max="89" width="5.85546875" customWidth="1"/>
    <col min="90" max="90" width="5.85546875" style="363" customWidth="1"/>
    <col min="91" max="92" width="5.42578125" customWidth="1"/>
    <col min="93" max="94" width="5.85546875" customWidth="1"/>
    <col min="95" max="95" width="5.85546875" style="363" customWidth="1"/>
    <col min="96" max="97" width="5.42578125" customWidth="1"/>
    <col min="98" max="99" width="5.85546875" customWidth="1"/>
    <col min="100" max="100" width="5.85546875" style="363" customWidth="1"/>
  </cols>
  <sheetData>
    <row r="1" spans="1:100" ht="51.6" customHeight="1" thickBot="1" x14ac:dyDescent="0.3">
      <c r="A1" s="729" t="s">
        <v>0</v>
      </c>
      <c r="B1" s="729"/>
      <c r="C1" s="729"/>
      <c r="D1" s="729"/>
      <c r="E1" s="733" t="s">
        <v>340</v>
      </c>
      <c r="F1" s="734"/>
      <c r="G1" s="734"/>
      <c r="H1" s="734"/>
      <c r="I1" s="735"/>
      <c r="J1" s="730" t="s">
        <v>359</v>
      </c>
      <c r="K1" s="731" t="s">
        <v>341</v>
      </c>
      <c r="L1" s="731"/>
      <c r="M1" s="731"/>
      <c r="N1" s="731"/>
      <c r="O1" s="731"/>
      <c r="P1" s="731" t="s">
        <v>342</v>
      </c>
      <c r="Q1" s="731"/>
      <c r="R1" s="731"/>
      <c r="S1" s="731"/>
      <c r="T1" s="731"/>
      <c r="U1" s="732" t="s">
        <v>343</v>
      </c>
      <c r="V1" s="732"/>
      <c r="W1" s="732"/>
      <c r="X1" s="732"/>
      <c r="Y1" s="732"/>
      <c r="Z1" s="732" t="s">
        <v>344</v>
      </c>
      <c r="AA1" s="732"/>
      <c r="AB1" s="732"/>
      <c r="AC1" s="732"/>
      <c r="AD1" s="732"/>
      <c r="AE1" s="732" t="s">
        <v>345</v>
      </c>
      <c r="AF1" s="732"/>
      <c r="AG1" s="732"/>
      <c r="AH1" s="732"/>
      <c r="AI1" s="732"/>
      <c r="AJ1" s="732" t="s">
        <v>346</v>
      </c>
      <c r="AK1" s="732"/>
      <c r="AL1" s="732"/>
      <c r="AM1" s="732"/>
      <c r="AN1" s="732"/>
      <c r="AO1" s="731" t="s">
        <v>347</v>
      </c>
      <c r="AP1" s="731"/>
      <c r="AQ1" s="731"/>
      <c r="AR1" s="731"/>
      <c r="AS1" s="731"/>
      <c r="AT1" s="731" t="s">
        <v>348</v>
      </c>
      <c r="AU1" s="731"/>
      <c r="AV1" s="731"/>
      <c r="AW1" s="731"/>
      <c r="AX1" s="731"/>
      <c r="AY1" s="731" t="s">
        <v>349</v>
      </c>
      <c r="AZ1" s="731"/>
      <c r="BA1" s="731"/>
      <c r="BB1" s="731"/>
      <c r="BC1" s="731"/>
      <c r="BD1" s="725" t="s">
        <v>350</v>
      </c>
      <c r="BE1" s="732"/>
      <c r="BF1" s="732"/>
      <c r="BG1" s="732"/>
      <c r="BH1" s="732"/>
      <c r="BI1" s="731" t="s">
        <v>351</v>
      </c>
      <c r="BJ1" s="731"/>
      <c r="BK1" s="731"/>
      <c r="BL1" s="731"/>
      <c r="BM1" s="736"/>
      <c r="BN1" s="732" t="s">
        <v>352</v>
      </c>
      <c r="BO1" s="732"/>
      <c r="BP1" s="732"/>
      <c r="BQ1" s="732"/>
      <c r="BR1" s="732"/>
      <c r="BS1" s="732" t="s">
        <v>353</v>
      </c>
      <c r="BT1" s="732"/>
      <c r="BU1" s="732"/>
      <c r="BV1" s="732"/>
      <c r="BW1" s="732"/>
      <c r="BX1" s="731" t="s">
        <v>354</v>
      </c>
      <c r="BY1" s="731"/>
      <c r="BZ1" s="731"/>
      <c r="CA1" s="731"/>
      <c r="CB1" s="731"/>
      <c r="CC1" s="731" t="s">
        <v>355</v>
      </c>
      <c r="CD1" s="731"/>
      <c r="CE1" s="731"/>
      <c r="CF1" s="731"/>
      <c r="CG1" s="731"/>
      <c r="CH1" s="731" t="s">
        <v>356</v>
      </c>
      <c r="CI1" s="731"/>
      <c r="CJ1" s="731"/>
      <c r="CK1" s="731"/>
      <c r="CL1" s="731"/>
      <c r="CM1" s="737" t="s">
        <v>357</v>
      </c>
      <c r="CN1" s="737"/>
      <c r="CO1" s="737"/>
      <c r="CP1" s="737"/>
      <c r="CQ1" s="737"/>
      <c r="CR1" s="731" t="s">
        <v>358</v>
      </c>
      <c r="CS1" s="731"/>
      <c r="CT1" s="731"/>
      <c r="CU1" s="731"/>
      <c r="CV1" s="731"/>
    </row>
    <row r="2" spans="1:100" ht="51.6" customHeight="1" thickBot="1" x14ac:dyDescent="0.3">
      <c r="A2" s="5" t="s">
        <v>17</v>
      </c>
      <c r="B2" s="5" t="s">
        <v>18</v>
      </c>
      <c r="C2" s="3" t="s">
        <v>19</v>
      </c>
      <c r="D2" s="3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367" t="s">
        <v>365</v>
      </c>
      <c r="J2" s="730"/>
      <c r="K2" s="196" t="s">
        <v>21</v>
      </c>
      <c r="L2" s="196" t="s">
        <v>22</v>
      </c>
      <c r="M2" s="196" t="s">
        <v>23</v>
      </c>
      <c r="N2" s="196" t="s">
        <v>24</v>
      </c>
      <c r="O2" s="361" t="s">
        <v>365</v>
      </c>
      <c r="P2" s="196" t="s">
        <v>21</v>
      </c>
      <c r="Q2" s="196" t="s">
        <v>22</v>
      </c>
      <c r="R2" s="196" t="s">
        <v>23</v>
      </c>
      <c r="S2" s="196" t="s">
        <v>24</v>
      </c>
      <c r="T2" s="361" t="s">
        <v>365</v>
      </c>
      <c r="U2" s="196" t="s">
        <v>21</v>
      </c>
      <c r="V2" s="196" t="s">
        <v>22</v>
      </c>
      <c r="W2" s="196" t="s">
        <v>23</v>
      </c>
      <c r="X2" s="196" t="s">
        <v>24</v>
      </c>
      <c r="Y2" s="361"/>
      <c r="Z2" s="196" t="s">
        <v>21</v>
      </c>
      <c r="AA2" s="196" t="s">
        <v>22</v>
      </c>
      <c r="AB2" s="196" t="s">
        <v>23</v>
      </c>
      <c r="AC2" s="196" t="s">
        <v>24</v>
      </c>
      <c r="AD2" s="361" t="s">
        <v>365</v>
      </c>
      <c r="AE2" s="196" t="s">
        <v>21</v>
      </c>
      <c r="AF2" s="196" t="s">
        <v>22</v>
      </c>
      <c r="AG2" s="196" t="s">
        <v>23</v>
      </c>
      <c r="AH2" s="196" t="s">
        <v>24</v>
      </c>
      <c r="AI2" s="361" t="s">
        <v>365</v>
      </c>
      <c r="AJ2" s="196" t="s">
        <v>21</v>
      </c>
      <c r="AK2" s="196" t="s">
        <v>22</v>
      </c>
      <c r="AL2" s="196" t="s">
        <v>23</v>
      </c>
      <c r="AM2" s="196" t="s">
        <v>24</v>
      </c>
      <c r="AN2" s="361" t="s">
        <v>365</v>
      </c>
      <c r="AO2" s="196" t="s">
        <v>21</v>
      </c>
      <c r="AP2" s="196" t="s">
        <v>22</v>
      </c>
      <c r="AQ2" s="196" t="s">
        <v>23</v>
      </c>
      <c r="AR2" s="196" t="s">
        <v>24</v>
      </c>
      <c r="AS2" s="361" t="s">
        <v>365</v>
      </c>
      <c r="AT2" s="196" t="s">
        <v>21</v>
      </c>
      <c r="AU2" s="196" t="s">
        <v>22</v>
      </c>
      <c r="AV2" s="196" t="s">
        <v>23</v>
      </c>
      <c r="AW2" s="196" t="s">
        <v>24</v>
      </c>
      <c r="AX2" s="361" t="s">
        <v>365</v>
      </c>
      <c r="AY2" s="196" t="s">
        <v>21</v>
      </c>
      <c r="AZ2" s="196" t="s">
        <v>22</v>
      </c>
      <c r="BA2" s="196" t="s">
        <v>23</v>
      </c>
      <c r="BB2" s="196" t="s">
        <v>24</v>
      </c>
      <c r="BC2" s="361" t="s">
        <v>365</v>
      </c>
      <c r="BD2" s="197" t="s">
        <v>21</v>
      </c>
      <c r="BE2" s="196" t="s">
        <v>22</v>
      </c>
      <c r="BF2" s="196" t="s">
        <v>23</v>
      </c>
      <c r="BG2" s="196" t="s">
        <v>24</v>
      </c>
      <c r="BH2" s="361" t="s">
        <v>365</v>
      </c>
      <c r="BI2" s="196" t="s">
        <v>21</v>
      </c>
      <c r="BJ2" s="196" t="s">
        <v>22</v>
      </c>
      <c r="BK2" s="196" t="s">
        <v>23</v>
      </c>
      <c r="BL2" s="196" t="s">
        <v>24</v>
      </c>
      <c r="BM2" s="418" t="s">
        <v>365</v>
      </c>
      <c r="BN2" s="196" t="s">
        <v>21</v>
      </c>
      <c r="BO2" s="196" t="s">
        <v>22</v>
      </c>
      <c r="BP2" s="196" t="s">
        <v>23</v>
      </c>
      <c r="BQ2" s="196" t="s">
        <v>24</v>
      </c>
      <c r="BR2" s="361" t="s">
        <v>365</v>
      </c>
      <c r="BS2" s="196" t="s">
        <v>21</v>
      </c>
      <c r="BT2" s="196" t="s">
        <v>22</v>
      </c>
      <c r="BU2" s="196" t="s">
        <v>23</v>
      </c>
      <c r="BV2" s="196" t="s">
        <v>24</v>
      </c>
      <c r="BW2" s="361" t="s">
        <v>365</v>
      </c>
      <c r="BX2" s="196" t="s">
        <v>21</v>
      </c>
      <c r="BY2" s="196" t="s">
        <v>22</v>
      </c>
      <c r="BZ2" s="196" t="s">
        <v>23</v>
      </c>
      <c r="CA2" s="196" t="s">
        <v>24</v>
      </c>
      <c r="CB2" s="361" t="s">
        <v>365</v>
      </c>
      <c r="CC2" s="196" t="s">
        <v>21</v>
      </c>
      <c r="CD2" s="196" t="s">
        <v>22</v>
      </c>
      <c r="CE2" s="196" t="s">
        <v>23</v>
      </c>
      <c r="CF2" s="196" t="s">
        <v>24</v>
      </c>
      <c r="CG2" s="361" t="s">
        <v>365</v>
      </c>
      <c r="CH2" s="196" t="s">
        <v>21</v>
      </c>
      <c r="CI2" s="196" t="s">
        <v>22</v>
      </c>
      <c r="CJ2" s="196" t="s">
        <v>23</v>
      </c>
      <c r="CK2" s="196" t="s">
        <v>24</v>
      </c>
      <c r="CL2" s="361" t="s">
        <v>365</v>
      </c>
      <c r="CM2" s="196" t="s">
        <v>21</v>
      </c>
      <c r="CN2" s="196" t="s">
        <v>22</v>
      </c>
      <c r="CO2" s="196" t="s">
        <v>23</v>
      </c>
      <c r="CP2" s="196" t="s">
        <v>24</v>
      </c>
      <c r="CQ2" s="361" t="s">
        <v>365</v>
      </c>
      <c r="CR2" s="196" t="s">
        <v>21</v>
      </c>
      <c r="CS2" s="196" t="s">
        <v>22</v>
      </c>
      <c r="CT2" s="196" t="s">
        <v>23</v>
      </c>
      <c r="CU2" s="196" t="s">
        <v>24</v>
      </c>
      <c r="CV2" s="361" t="s">
        <v>365</v>
      </c>
    </row>
    <row r="3" spans="1:100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253">
        <f t="shared" ref="E3:E30" si="0">K3+P3+U3+Z3+AE3+AJ3+AO3+AT3+AY3+BD3+BI3+BN3+BS3+BX3+CC3+CH3+CM3+CR3</f>
        <v>0</v>
      </c>
      <c r="F3" s="253">
        <f t="shared" ref="F3:F30" si="1">L3+Q3+V3+AA3+AF3+AK3+AP3+AU3+AZ3+BE3+BJ3+BO3+BT3+BY3+CD3+CI3+CN3+CS3</f>
        <v>231</v>
      </c>
      <c r="G3" s="253">
        <f t="shared" ref="G3:G30" si="2">M3+R3+W3+AB3+AG3+AL3+AQ3+AV3+BA3+BF3+BK3+BP3+BU3+BZ3+CE3+CJ3+CO3+CT3</f>
        <v>-231</v>
      </c>
      <c r="H3" s="254">
        <f t="shared" ref="H3:H30" si="3">N3+S3+X3+AC3+AH3+AM3+AR3+AW3+BB3+BG3+BL3+BQ3+BV3+CA3+CF3+CK3+CP3+CU3</f>
        <v>231</v>
      </c>
      <c r="I3" s="302">
        <f>SUM(O3+T3+Y3+AD3+AI3+AN3+AS3+AX3+BC3+BH3+BM3+BR3+BW3+CB3+CG3+CL3+CQ3+CV3)</f>
        <v>231</v>
      </c>
      <c r="J3" s="250">
        <f>E3+H3-F3</f>
        <v>0</v>
      </c>
      <c r="K3" s="9">
        <v>0</v>
      </c>
      <c r="L3" s="77">
        <v>20</v>
      </c>
      <c r="M3" s="79">
        <f>K3-L3</f>
        <v>-20</v>
      </c>
      <c r="N3" s="180">
        <v>20</v>
      </c>
      <c r="O3" s="232">
        <f>SUM(K3+N3)</f>
        <v>20</v>
      </c>
      <c r="P3" s="9">
        <v>0</v>
      </c>
      <c r="Q3" s="78">
        <v>3</v>
      </c>
      <c r="R3" s="79">
        <f t="shared" ref="R3:R30" si="4">P3-Q3</f>
        <v>-3</v>
      </c>
      <c r="S3" s="181">
        <v>3</v>
      </c>
      <c r="T3" s="232">
        <f t="shared" ref="T3:T30" si="5">SUM(P3+S3)</f>
        <v>3</v>
      </c>
      <c r="U3" s="9">
        <v>0</v>
      </c>
      <c r="V3" s="79">
        <v>4</v>
      </c>
      <c r="W3" s="79">
        <f t="shared" ref="W3:W30" si="6">U3-V3</f>
        <v>-4</v>
      </c>
      <c r="X3" s="180">
        <v>4</v>
      </c>
      <c r="Y3" s="232">
        <f t="shared" ref="Y3:Y30" si="7">SUM(U3+X3)</f>
        <v>4</v>
      </c>
      <c r="Z3" s="9">
        <v>0</v>
      </c>
      <c r="AA3" s="77">
        <v>16</v>
      </c>
      <c r="AB3" s="79">
        <f t="shared" ref="AB3:AB12" si="8">Z3-AA3</f>
        <v>-16</v>
      </c>
      <c r="AC3" s="77">
        <v>16</v>
      </c>
      <c r="AD3" s="232">
        <f t="shared" ref="AD3:AD30" si="9">SUM(Z3+AC3)</f>
        <v>16</v>
      </c>
      <c r="AE3" s="9">
        <v>0</v>
      </c>
      <c r="AF3" s="77">
        <v>3</v>
      </c>
      <c r="AG3" s="79">
        <f t="shared" ref="AG3:AG30" si="10">AE3-AF3</f>
        <v>-3</v>
      </c>
      <c r="AH3" s="180">
        <v>3</v>
      </c>
      <c r="AI3" s="232">
        <f t="shared" ref="AI3:AI30" si="11">SUM(AE3+AH3)</f>
        <v>3</v>
      </c>
      <c r="AJ3" s="9">
        <v>0</v>
      </c>
      <c r="AK3" s="77">
        <v>3</v>
      </c>
      <c r="AL3" s="79">
        <f t="shared" ref="AL3:AL30" si="12">AJ3-AK3</f>
        <v>-3</v>
      </c>
      <c r="AM3" s="180">
        <v>3</v>
      </c>
      <c r="AN3" s="232">
        <f t="shared" ref="AN3:AN30" si="13">SUM(AJ3+AM3)</f>
        <v>3</v>
      </c>
      <c r="AO3" s="9">
        <v>0</v>
      </c>
      <c r="AP3" s="77">
        <v>1</v>
      </c>
      <c r="AQ3" s="79">
        <f t="shared" ref="AQ3:AQ30" si="14">AO3-AP3</f>
        <v>-1</v>
      </c>
      <c r="AR3" s="181">
        <v>1</v>
      </c>
      <c r="AS3" s="232">
        <f t="shared" ref="AS3:AS30" si="15">SUM(AO3+AR3)</f>
        <v>1</v>
      </c>
      <c r="AT3" s="9">
        <v>0</v>
      </c>
      <c r="AU3" s="77">
        <v>10</v>
      </c>
      <c r="AV3" s="79">
        <f t="shared" ref="AV3:AV30" si="16">AT3-AU3</f>
        <v>-10</v>
      </c>
      <c r="AW3" s="180">
        <v>10</v>
      </c>
      <c r="AX3" s="232">
        <f t="shared" ref="AX3:AX30" si="17">SUM(AT3+AW3)</f>
        <v>10</v>
      </c>
      <c r="AY3" s="9">
        <v>0</v>
      </c>
      <c r="AZ3" s="77">
        <v>2</v>
      </c>
      <c r="BA3" s="79">
        <f t="shared" ref="BA3:BA30" si="18">AY3-AZ3</f>
        <v>-2</v>
      </c>
      <c r="BB3" s="180">
        <v>2</v>
      </c>
      <c r="BC3" s="232">
        <f t="shared" ref="BC3:BC30" si="19">SUM(AY3+BB3)</f>
        <v>2</v>
      </c>
      <c r="BD3" s="13">
        <v>0</v>
      </c>
      <c r="BE3" s="78">
        <v>116</v>
      </c>
      <c r="BF3" s="79">
        <f t="shared" ref="BF3:BF30" si="20">BD3-BE3</f>
        <v>-116</v>
      </c>
      <c r="BG3" s="181">
        <v>116</v>
      </c>
      <c r="BH3" s="225">
        <f t="shared" ref="BH3:BH30" si="21">SUM(BD3+BG3)</f>
        <v>116</v>
      </c>
      <c r="BI3" s="11">
        <v>0</v>
      </c>
      <c r="BJ3" s="79">
        <v>9</v>
      </c>
      <c r="BK3" s="79">
        <f t="shared" ref="BK3:BK30" si="22">BI3-BJ3</f>
        <v>-9</v>
      </c>
      <c r="BL3" s="181">
        <v>9</v>
      </c>
      <c r="BM3" s="251">
        <f t="shared" ref="BM3:BM30" si="23">SUM(BI3+BL3)</f>
        <v>9</v>
      </c>
      <c r="BN3" s="9">
        <v>0</v>
      </c>
      <c r="BO3" s="79">
        <v>9</v>
      </c>
      <c r="BP3" s="79">
        <f t="shared" ref="BP3:BP30" si="24">BN3-BO3</f>
        <v>-9</v>
      </c>
      <c r="BQ3" s="181">
        <v>9</v>
      </c>
      <c r="BR3" s="232">
        <f t="shared" ref="BR3:BR30" si="25">SUM(BN3+BQ3)</f>
        <v>9</v>
      </c>
      <c r="BS3" s="9">
        <v>0</v>
      </c>
      <c r="BT3" s="79">
        <v>12</v>
      </c>
      <c r="BU3" s="79">
        <f t="shared" ref="BU3:BU30" si="26">BS3-BT3</f>
        <v>-12</v>
      </c>
      <c r="BV3" s="181">
        <v>12</v>
      </c>
      <c r="BW3" s="232">
        <f t="shared" ref="BW3:BW30" si="27">SUM(BS3+BV3)</f>
        <v>12</v>
      </c>
      <c r="BX3" s="9">
        <v>0</v>
      </c>
      <c r="BY3" s="79">
        <v>5</v>
      </c>
      <c r="BZ3" s="79">
        <f t="shared" ref="BZ3:BZ30" si="28">BX3-BY3</f>
        <v>-5</v>
      </c>
      <c r="CA3" s="181">
        <v>5</v>
      </c>
      <c r="CB3" s="232">
        <f t="shared" ref="CB3:CB30" si="29">SUM(BX3+CA3)</f>
        <v>5</v>
      </c>
      <c r="CC3" s="9">
        <v>0</v>
      </c>
      <c r="CD3" s="79">
        <v>3</v>
      </c>
      <c r="CE3" s="261">
        <f t="shared" ref="CE3:CE30" si="30">CC3-CD3</f>
        <v>-3</v>
      </c>
      <c r="CF3" s="181">
        <v>3</v>
      </c>
      <c r="CG3" s="232">
        <f t="shared" ref="CG3:CG30" si="31">SUM(CC3+CF3)</f>
        <v>3</v>
      </c>
      <c r="CH3" s="9">
        <v>0</v>
      </c>
      <c r="CI3" s="79">
        <v>7</v>
      </c>
      <c r="CJ3" s="261">
        <f t="shared" ref="CJ3:CJ30" si="32">CH3-CI3</f>
        <v>-7</v>
      </c>
      <c r="CK3" s="181">
        <v>7</v>
      </c>
      <c r="CL3" s="232">
        <f t="shared" ref="CL3:CL30" si="33">SUM(CH3+CK3)</f>
        <v>7</v>
      </c>
      <c r="CM3" s="9">
        <v>0</v>
      </c>
      <c r="CN3" s="79">
        <v>4</v>
      </c>
      <c r="CO3" s="261">
        <f t="shared" ref="CO3:CO12" si="34">CM3-CN3</f>
        <v>-4</v>
      </c>
      <c r="CP3" s="181">
        <v>4</v>
      </c>
      <c r="CQ3" s="232">
        <f t="shared" ref="CQ3:CQ30" si="35">SUM(CM3+CP3)</f>
        <v>4</v>
      </c>
      <c r="CR3" s="9">
        <v>0</v>
      </c>
      <c r="CS3" s="79">
        <v>4</v>
      </c>
      <c r="CT3" s="79">
        <f t="shared" ref="CT3:CT30" si="36">CR3-CS3</f>
        <v>-4</v>
      </c>
      <c r="CU3" s="181">
        <v>4</v>
      </c>
      <c r="CV3" s="232">
        <f t="shared" ref="CV3:CV30" si="37">SUM(CR3+CU3)</f>
        <v>4</v>
      </c>
    </row>
    <row r="4" spans="1:100" ht="51.6" customHeight="1" x14ac:dyDescent="0.25">
      <c r="A4" s="18">
        <v>2</v>
      </c>
      <c r="B4" s="25" t="s">
        <v>360</v>
      </c>
      <c r="C4" s="20" t="s">
        <v>27</v>
      </c>
      <c r="D4" s="21" t="s">
        <v>27</v>
      </c>
      <c r="E4" s="253">
        <f t="shared" si="0"/>
        <v>0</v>
      </c>
      <c r="F4" s="253">
        <f t="shared" si="1"/>
        <v>320</v>
      </c>
      <c r="G4" s="253">
        <f t="shared" si="2"/>
        <v>-320</v>
      </c>
      <c r="H4" s="271">
        <f t="shared" si="3"/>
        <v>320</v>
      </c>
      <c r="I4" s="302">
        <f t="shared" ref="I4:I30" si="38">SUM(O4+T4+Y4+AD4+AI4+AN4+AS4+AX4+BC4+BH4+BM4+BR4+BW4+CB4+CG4+CL4+CQ4+CV4)</f>
        <v>320</v>
      </c>
      <c r="J4" s="250">
        <f t="shared" ref="J4:J30" si="39">E4+H4-F4</f>
        <v>0</v>
      </c>
      <c r="K4" s="9">
        <v>0</v>
      </c>
      <c r="L4" s="77">
        <v>28</v>
      </c>
      <c r="M4" s="79">
        <f t="shared" ref="M4:M11" si="40">K4-L4</f>
        <v>-28</v>
      </c>
      <c r="N4" s="180">
        <v>28</v>
      </c>
      <c r="O4" s="232">
        <f t="shared" ref="O4:O30" si="41">SUM(K4+N4)</f>
        <v>28</v>
      </c>
      <c r="P4" s="9">
        <v>0</v>
      </c>
      <c r="Q4" s="78">
        <v>4</v>
      </c>
      <c r="R4" s="79">
        <f t="shared" si="4"/>
        <v>-4</v>
      </c>
      <c r="S4" s="181">
        <v>4</v>
      </c>
      <c r="T4" s="232">
        <f t="shared" si="5"/>
        <v>4</v>
      </c>
      <c r="U4" s="9">
        <v>0</v>
      </c>
      <c r="V4" s="79">
        <v>6</v>
      </c>
      <c r="W4" s="79">
        <f t="shared" si="6"/>
        <v>-6</v>
      </c>
      <c r="X4" s="180">
        <v>6</v>
      </c>
      <c r="Y4" s="232">
        <f t="shared" si="7"/>
        <v>6</v>
      </c>
      <c r="Z4" s="9">
        <v>0</v>
      </c>
      <c r="AA4" s="77">
        <v>22</v>
      </c>
      <c r="AB4" s="79">
        <f t="shared" si="8"/>
        <v>-22</v>
      </c>
      <c r="AC4" s="77">
        <v>22</v>
      </c>
      <c r="AD4" s="232">
        <f t="shared" si="9"/>
        <v>22</v>
      </c>
      <c r="AE4" s="9">
        <v>0</v>
      </c>
      <c r="AF4" s="77">
        <v>5</v>
      </c>
      <c r="AG4" s="79">
        <f t="shared" si="10"/>
        <v>-5</v>
      </c>
      <c r="AH4" s="180">
        <v>5</v>
      </c>
      <c r="AI4" s="232">
        <f t="shared" si="11"/>
        <v>5</v>
      </c>
      <c r="AJ4" s="9">
        <v>0</v>
      </c>
      <c r="AK4" s="77">
        <v>4</v>
      </c>
      <c r="AL4" s="79">
        <f t="shared" si="12"/>
        <v>-4</v>
      </c>
      <c r="AM4" s="77">
        <v>4</v>
      </c>
      <c r="AN4" s="232">
        <f t="shared" si="13"/>
        <v>4</v>
      </c>
      <c r="AO4" s="9">
        <v>0</v>
      </c>
      <c r="AP4" s="77">
        <v>1</v>
      </c>
      <c r="AQ4" s="79">
        <f t="shared" si="14"/>
        <v>-1</v>
      </c>
      <c r="AR4" s="182">
        <v>1</v>
      </c>
      <c r="AS4" s="232">
        <f t="shared" si="15"/>
        <v>1</v>
      </c>
      <c r="AT4" s="9">
        <v>0</v>
      </c>
      <c r="AU4" s="77">
        <v>14</v>
      </c>
      <c r="AV4" s="79">
        <f t="shared" si="16"/>
        <v>-14</v>
      </c>
      <c r="AW4" s="77">
        <v>14</v>
      </c>
      <c r="AX4" s="232">
        <f t="shared" si="17"/>
        <v>14</v>
      </c>
      <c r="AY4" s="9">
        <v>0</v>
      </c>
      <c r="AZ4" s="77">
        <v>3</v>
      </c>
      <c r="BA4" s="79">
        <f t="shared" si="18"/>
        <v>-3</v>
      </c>
      <c r="BB4" s="77">
        <v>3</v>
      </c>
      <c r="BC4" s="232">
        <f t="shared" si="19"/>
        <v>3</v>
      </c>
      <c r="BD4" s="13">
        <v>0</v>
      </c>
      <c r="BE4" s="78">
        <v>161</v>
      </c>
      <c r="BF4" s="79">
        <f t="shared" si="20"/>
        <v>-161</v>
      </c>
      <c r="BG4" s="181">
        <v>161</v>
      </c>
      <c r="BH4" s="225">
        <f t="shared" si="21"/>
        <v>161</v>
      </c>
      <c r="BI4" s="11">
        <v>0</v>
      </c>
      <c r="BJ4" s="79">
        <v>12</v>
      </c>
      <c r="BK4" s="79">
        <f t="shared" si="22"/>
        <v>-12</v>
      </c>
      <c r="BL4" s="181">
        <v>12</v>
      </c>
      <c r="BM4" s="251">
        <f t="shared" si="23"/>
        <v>12</v>
      </c>
      <c r="BN4" s="9">
        <v>0</v>
      </c>
      <c r="BO4" s="79">
        <v>12</v>
      </c>
      <c r="BP4" s="79">
        <f t="shared" si="24"/>
        <v>-12</v>
      </c>
      <c r="BQ4" s="79">
        <v>12</v>
      </c>
      <c r="BR4" s="232">
        <f t="shared" si="25"/>
        <v>12</v>
      </c>
      <c r="BS4" s="9">
        <v>0</v>
      </c>
      <c r="BT4" s="79">
        <v>17</v>
      </c>
      <c r="BU4" s="79">
        <f t="shared" si="26"/>
        <v>-17</v>
      </c>
      <c r="BV4" s="181">
        <v>17</v>
      </c>
      <c r="BW4" s="232">
        <f t="shared" si="27"/>
        <v>17</v>
      </c>
      <c r="BX4" s="9">
        <v>0</v>
      </c>
      <c r="BY4" s="79">
        <v>7</v>
      </c>
      <c r="BZ4" s="79">
        <f t="shared" si="28"/>
        <v>-7</v>
      </c>
      <c r="CA4" s="181">
        <v>7</v>
      </c>
      <c r="CB4" s="232">
        <f t="shared" si="29"/>
        <v>7</v>
      </c>
      <c r="CC4" s="9">
        <v>0</v>
      </c>
      <c r="CD4" s="79">
        <v>4</v>
      </c>
      <c r="CE4" s="261">
        <f t="shared" si="30"/>
        <v>-4</v>
      </c>
      <c r="CF4" s="81">
        <v>4</v>
      </c>
      <c r="CG4" s="232">
        <f t="shared" si="31"/>
        <v>4</v>
      </c>
      <c r="CH4" s="9">
        <v>0</v>
      </c>
      <c r="CI4" s="79">
        <v>9</v>
      </c>
      <c r="CJ4" s="261">
        <f t="shared" si="32"/>
        <v>-9</v>
      </c>
      <c r="CK4" s="81">
        <v>9</v>
      </c>
      <c r="CL4" s="232">
        <f t="shared" si="33"/>
        <v>9</v>
      </c>
      <c r="CM4" s="9">
        <v>0</v>
      </c>
      <c r="CN4" s="79">
        <v>5</v>
      </c>
      <c r="CO4" s="261">
        <f t="shared" si="34"/>
        <v>-5</v>
      </c>
      <c r="CP4" s="182">
        <v>5</v>
      </c>
      <c r="CQ4" s="232">
        <f t="shared" si="35"/>
        <v>5</v>
      </c>
      <c r="CR4" s="117">
        <v>0</v>
      </c>
      <c r="CS4" s="81">
        <v>6</v>
      </c>
      <c r="CT4" s="81">
        <f t="shared" si="36"/>
        <v>-6</v>
      </c>
      <c r="CU4" s="81">
        <v>6</v>
      </c>
      <c r="CV4" s="232">
        <f t="shared" si="37"/>
        <v>6</v>
      </c>
    </row>
    <row r="5" spans="1:100" ht="51.6" customHeight="1" x14ac:dyDescent="0.25">
      <c r="A5" s="9">
        <v>3</v>
      </c>
      <c r="B5" s="25" t="s">
        <v>28</v>
      </c>
      <c r="C5" s="26">
        <v>4</v>
      </c>
      <c r="D5" s="26">
        <v>35</v>
      </c>
      <c r="E5" s="253">
        <f t="shared" si="0"/>
        <v>476</v>
      </c>
      <c r="F5" s="253">
        <f t="shared" si="1"/>
        <v>1071</v>
      </c>
      <c r="G5" s="253">
        <f t="shared" si="2"/>
        <v>-595</v>
      </c>
      <c r="H5" s="271">
        <f t="shared" si="3"/>
        <v>602</v>
      </c>
      <c r="I5" s="302">
        <f t="shared" si="38"/>
        <v>1078</v>
      </c>
      <c r="J5" s="250">
        <f t="shared" si="39"/>
        <v>7</v>
      </c>
      <c r="K5" s="9">
        <v>49</v>
      </c>
      <c r="L5" s="77">
        <v>100</v>
      </c>
      <c r="M5" s="79">
        <f t="shared" si="40"/>
        <v>-51</v>
      </c>
      <c r="N5" s="180">
        <v>51</v>
      </c>
      <c r="O5" s="232">
        <f t="shared" si="41"/>
        <v>100</v>
      </c>
      <c r="P5" s="9">
        <v>7</v>
      </c>
      <c r="Q5" s="78">
        <v>10</v>
      </c>
      <c r="R5" s="79">
        <f t="shared" si="4"/>
        <v>-3</v>
      </c>
      <c r="S5" s="181">
        <v>3</v>
      </c>
      <c r="T5" s="232">
        <f t="shared" si="5"/>
        <v>10</v>
      </c>
      <c r="U5" s="9">
        <v>3</v>
      </c>
      <c r="V5" s="79">
        <v>16</v>
      </c>
      <c r="W5" s="79">
        <f t="shared" si="6"/>
        <v>-13</v>
      </c>
      <c r="X5" s="77">
        <v>13</v>
      </c>
      <c r="Y5" s="232">
        <f t="shared" si="7"/>
        <v>16</v>
      </c>
      <c r="Z5" s="9">
        <v>42</v>
      </c>
      <c r="AA5" s="77">
        <v>72</v>
      </c>
      <c r="AB5" s="79">
        <f t="shared" si="8"/>
        <v>-30</v>
      </c>
      <c r="AC5" s="180">
        <v>30</v>
      </c>
      <c r="AD5" s="232">
        <f t="shared" si="9"/>
        <v>72</v>
      </c>
      <c r="AE5" s="9">
        <v>11</v>
      </c>
      <c r="AF5" s="77">
        <v>14</v>
      </c>
      <c r="AG5" s="79">
        <f t="shared" si="10"/>
        <v>-3</v>
      </c>
      <c r="AH5" s="77">
        <v>3</v>
      </c>
      <c r="AI5" s="232">
        <f t="shared" si="11"/>
        <v>14</v>
      </c>
      <c r="AJ5" s="9">
        <v>0</v>
      </c>
      <c r="AK5" s="77">
        <v>11</v>
      </c>
      <c r="AL5" s="79">
        <f t="shared" si="12"/>
        <v>-11</v>
      </c>
      <c r="AM5" s="77">
        <v>11</v>
      </c>
      <c r="AN5" s="232">
        <f t="shared" si="13"/>
        <v>11</v>
      </c>
      <c r="AO5" s="9">
        <v>0</v>
      </c>
      <c r="AP5" s="77">
        <v>3</v>
      </c>
      <c r="AQ5" s="79">
        <f t="shared" si="14"/>
        <v>-3</v>
      </c>
      <c r="AR5" s="182">
        <v>3</v>
      </c>
      <c r="AS5" s="232">
        <f t="shared" si="15"/>
        <v>3</v>
      </c>
      <c r="AT5" s="9">
        <v>0</v>
      </c>
      <c r="AU5" s="77">
        <v>48</v>
      </c>
      <c r="AV5" s="79">
        <f t="shared" si="16"/>
        <v>-48</v>
      </c>
      <c r="AW5" s="180">
        <v>48</v>
      </c>
      <c r="AX5" s="232">
        <f t="shared" si="17"/>
        <v>48</v>
      </c>
      <c r="AY5" s="9">
        <v>0</v>
      </c>
      <c r="AZ5" s="77">
        <v>8</v>
      </c>
      <c r="BA5" s="79">
        <f t="shared" si="18"/>
        <v>-8</v>
      </c>
      <c r="BB5" s="180">
        <v>8</v>
      </c>
      <c r="BC5" s="232">
        <f t="shared" si="19"/>
        <v>8</v>
      </c>
      <c r="BD5" s="13">
        <v>269</v>
      </c>
      <c r="BE5" s="78">
        <v>555</v>
      </c>
      <c r="BF5" s="79">
        <f t="shared" si="20"/>
        <v>-286</v>
      </c>
      <c r="BG5" s="181">
        <v>286</v>
      </c>
      <c r="BH5" s="225">
        <f t="shared" si="21"/>
        <v>555</v>
      </c>
      <c r="BI5" s="11">
        <v>20</v>
      </c>
      <c r="BJ5" s="79">
        <v>42</v>
      </c>
      <c r="BK5" s="79">
        <f t="shared" si="22"/>
        <v>-22</v>
      </c>
      <c r="BL5" s="181">
        <v>22</v>
      </c>
      <c r="BM5" s="251">
        <f t="shared" si="23"/>
        <v>42</v>
      </c>
      <c r="BN5" s="9">
        <v>23</v>
      </c>
      <c r="BO5" s="79">
        <v>41</v>
      </c>
      <c r="BP5" s="79">
        <f t="shared" si="24"/>
        <v>-18</v>
      </c>
      <c r="BQ5" s="181">
        <v>18</v>
      </c>
      <c r="BR5" s="232">
        <f t="shared" si="25"/>
        <v>41</v>
      </c>
      <c r="BS5" s="9">
        <v>0</v>
      </c>
      <c r="BT5" s="79">
        <v>51</v>
      </c>
      <c r="BU5" s="79">
        <f t="shared" si="26"/>
        <v>-51</v>
      </c>
      <c r="BV5" s="181">
        <v>51</v>
      </c>
      <c r="BW5" s="232">
        <f t="shared" si="27"/>
        <v>51</v>
      </c>
      <c r="BX5" s="9">
        <v>11</v>
      </c>
      <c r="BY5" s="79">
        <v>27</v>
      </c>
      <c r="BZ5" s="79">
        <f t="shared" si="28"/>
        <v>-16</v>
      </c>
      <c r="CA5" s="79">
        <v>16</v>
      </c>
      <c r="CB5" s="232">
        <f t="shared" si="29"/>
        <v>27</v>
      </c>
      <c r="CC5" s="9">
        <v>14</v>
      </c>
      <c r="CD5" s="79">
        <v>14</v>
      </c>
      <c r="CE5" s="261">
        <f t="shared" si="30"/>
        <v>0</v>
      </c>
      <c r="CF5" s="81">
        <v>0</v>
      </c>
      <c r="CG5" s="232">
        <f t="shared" si="31"/>
        <v>14</v>
      </c>
      <c r="CH5" s="9">
        <v>1</v>
      </c>
      <c r="CI5" s="79">
        <v>31</v>
      </c>
      <c r="CJ5" s="261">
        <f t="shared" si="32"/>
        <v>-30</v>
      </c>
      <c r="CK5" s="182">
        <v>30</v>
      </c>
      <c r="CL5" s="232">
        <f t="shared" si="33"/>
        <v>31</v>
      </c>
      <c r="CM5" s="9">
        <v>4</v>
      </c>
      <c r="CN5" s="79">
        <v>13</v>
      </c>
      <c r="CO5" s="261">
        <f t="shared" si="34"/>
        <v>-9</v>
      </c>
      <c r="CP5" s="182">
        <v>9</v>
      </c>
      <c r="CQ5" s="232">
        <f t="shared" si="35"/>
        <v>13</v>
      </c>
      <c r="CR5" s="117">
        <v>22</v>
      </c>
      <c r="CS5" s="81">
        <v>15</v>
      </c>
      <c r="CT5" s="81">
        <f t="shared" si="36"/>
        <v>7</v>
      </c>
      <c r="CU5" s="81">
        <v>0</v>
      </c>
      <c r="CV5" s="232">
        <f t="shared" si="37"/>
        <v>22</v>
      </c>
    </row>
    <row r="6" spans="1:100" ht="51.6" customHeight="1" x14ac:dyDescent="0.25">
      <c r="A6" s="18">
        <v>4</v>
      </c>
      <c r="B6" s="25" t="s">
        <v>29</v>
      </c>
      <c r="C6" s="27">
        <v>8</v>
      </c>
      <c r="D6" s="27">
        <v>25</v>
      </c>
      <c r="E6" s="253">
        <f t="shared" si="0"/>
        <v>468</v>
      </c>
      <c r="F6" s="253">
        <f t="shared" si="1"/>
        <v>737</v>
      </c>
      <c r="G6" s="253">
        <f t="shared" si="2"/>
        <v>-269</v>
      </c>
      <c r="H6" s="271">
        <f t="shared" si="3"/>
        <v>291</v>
      </c>
      <c r="I6" s="302">
        <f t="shared" si="38"/>
        <v>759</v>
      </c>
      <c r="J6" s="250">
        <f t="shared" si="39"/>
        <v>22</v>
      </c>
      <c r="K6" s="9">
        <v>57</v>
      </c>
      <c r="L6" s="77">
        <v>71</v>
      </c>
      <c r="M6" s="79">
        <f t="shared" si="40"/>
        <v>-14</v>
      </c>
      <c r="N6" s="180">
        <v>14</v>
      </c>
      <c r="O6" s="232">
        <f t="shared" si="41"/>
        <v>71</v>
      </c>
      <c r="P6" s="9">
        <v>7</v>
      </c>
      <c r="Q6" s="78">
        <v>8</v>
      </c>
      <c r="R6" s="79">
        <f t="shared" si="4"/>
        <v>-1</v>
      </c>
      <c r="S6" s="79">
        <v>8</v>
      </c>
      <c r="T6" s="232">
        <f t="shared" si="5"/>
        <v>15</v>
      </c>
      <c r="U6" s="9">
        <v>2</v>
      </c>
      <c r="V6" s="79">
        <v>13</v>
      </c>
      <c r="W6" s="79">
        <f t="shared" si="6"/>
        <v>-11</v>
      </c>
      <c r="X6" s="77">
        <v>11</v>
      </c>
      <c r="Y6" s="232">
        <f t="shared" si="7"/>
        <v>13</v>
      </c>
      <c r="Z6" s="9">
        <v>39</v>
      </c>
      <c r="AA6" s="77">
        <v>52</v>
      </c>
      <c r="AB6" s="79">
        <f t="shared" si="8"/>
        <v>-13</v>
      </c>
      <c r="AC6" s="180">
        <v>13</v>
      </c>
      <c r="AD6" s="232">
        <f t="shared" si="9"/>
        <v>52</v>
      </c>
      <c r="AE6" s="9">
        <v>13</v>
      </c>
      <c r="AF6" s="77">
        <v>10</v>
      </c>
      <c r="AG6" s="79">
        <f t="shared" si="10"/>
        <v>3</v>
      </c>
      <c r="AH6" s="77">
        <v>0</v>
      </c>
      <c r="AI6" s="232">
        <f t="shared" si="11"/>
        <v>13</v>
      </c>
      <c r="AJ6" s="9">
        <v>0</v>
      </c>
      <c r="AK6" s="77">
        <v>8</v>
      </c>
      <c r="AL6" s="79">
        <f t="shared" si="12"/>
        <v>-8</v>
      </c>
      <c r="AM6" s="77">
        <v>8</v>
      </c>
      <c r="AN6" s="232">
        <f t="shared" si="13"/>
        <v>8</v>
      </c>
      <c r="AO6" s="9">
        <v>0</v>
      </c>
      <c r="AP6" s="77">
        <v>3</v>
      </c>
      <c r="AQ6" s="79">
        <f t="shared" si="14"/>
        <v>-3</v>
      </c>
      <c r="AR6" s="182">
        <v>3</v>
      </c>
      <c r="AS6" s="232">
        <f t="shared" si="15"/>
        <v>3</v>
      </c>
      <c r="AT6" s="9">
        <v>0</v>
      </c>
      <c r="AU6" s="77">
        <v>32</v>
      </c>
      <c r="AV6" s="79">
        <f t="shared" si="16"/>
        <v>-32</v>
      </c>
      <c r="AW6" s="180">
        <v>32</v>
      </c>
      <c r="AX6" s="232">
        <f t="shared" si="17"/>
        <v>32</v>
      </c>
      <c r="AY6" s="9">
        <v>0</v>
      </c>
      <c r="AZ6" s="77">
        <v>6</v>
      </c>
      <c r="BA6" s="79">
        <f t="shared" si="18"/>
        <v>-6</v>
      </c>
      <c r="BB6" s="180">
        <v>6</v>
      </c>
      <c r="BC6" s="232">
        <f t="shared" si="19"/>
        <v>6</v>
      </c>
      <c r="BD6" s="13">
        <v>244</v>
      </c>
      <c r="BE6" s="78">
        <v>368</v>
      </c>
      <c r="BF6" s="79">
        <f t="shared" si="20"/>
        <v>-124</v>
      </c>
      <c r="BG6" s="181">
        <v>124</v>
      </c>
      <c r="BH6" s="225">
        <f t="shared" si="21"/>
        <v>368</v>
      </c>
      <c r="BI6" s="11">
        <v>22</v>
      </c>
      <c r="BJ6" s="79">
        <v>29</v>
      </c>
      <c r="BK6" s="79">
        <f t="shared" si="22"/>
        <v>-7</v>
      </c>
      <c r="BL6" s="181">
        <v>7</v>
      </c>
      <c r="BM6" s="251">
        <f t="shared" si="23"/>
        <v>29</v>
      </c>
      <c r="BN6" s="9">
        <v>26</v>
      </c>
      <c r="BO6" s="79">
        <v>27</v>
      </c>
      <c r="BP6" s="79">
        <f t="shared" si="24"/>
        <v>-1</v>
      </c>
      <c r="BQ6" s="181">
        <v>1</v>
      </c>
      <c r="BR6" s="232">
        <f t="shared" si="25"/>
        <v>27</v>
      </c>
      <c r="BS6" s="9">
        <v>0</v>
      </c>
      <c r="BT6" s="79">
        <v>38</v>
      </c>
      <c r="BU6" s="79">
        <f t="shared" si="26"/>
        <v>-38</v>
      </c>
      <c r="BV6" s="181">
        <v>38</v>
      </c>
      <c r="BW6" s="232">
        <f t="shared" si="27"/>
        <v>38</v>
      </c>
      <c r="BX6" s="9">
        <v>18</v>
      </c>
      <c r="BY6" s="79">
        <v>16</v>
      </c>
      <c r="BZ6" s="79">
        <f t="shared" si="28"/>
        <v>2</v>
      </c>
      <c r="CA6" s="79">
        <v>0</v>
      </c>
      <c r="CB6" s="232">
        <f t="shared" si="29"/>
        <v>18</v>
      </c>
      <c r="CC6" s="9">
        <v>14</v>
      </c>
      <c r="CD6" s="79">
        <v>10</v>
      </c>
      <c r="CE6" s="261">
        <f t="shared" si="30"/>
        <v>4</v>
      </c>
      <c r="CF6" s="81">
        <v>0</v>
      </c>
      <c r="CG6" s="232">
        <f t="shared" si="31"/>
        <v>14</v>
      </c>
      <c r="CH6" s="9">
        <v>1</v>
      </c>
      <c r="CI6" s="79">
        <v>22</v>
      </c>
      <c r="CJ6" s="261">
        <f t="shared" si="32"/>
        <v>-21</v>
      </c>
      <c r="CK6" s="182">
        <v>21</v>
      </c>
      <c r="CL6" s="232">
        <f t="shared" si="33"/>
        <v>22</v>
      </c>
      <c r="CM6" s="9">
        <v>6</v>
      </c>
      <c r="CN6" s="79">
        <v>11</v>
      </c>
      <c r="CO6" s="261">
        <f t="shared" si="34"/>
        <v>-5</v>
      </c>
      <c r="CP6" s="182">
        <v>5</v>
      </c>
      <c r="CQ6" s="232">
        <f t="shared" si="35"/>
        <v>11</v>
      </c>
      <c r="CR6" s="117">
        <v>19</v>
      </c>
      <c r="CS6" s="81">
        <v>13</v>
      </c>
      <c r="CT6" s="81">
        <f t="shared" si="36"/>
        <v>6</v>
      </c>
      <c r="CU6" s="81">
        <v>0</v>
      </c>
      <c r="CV6" s="232">
        <f t="shared" si="37"/>
        <v>19</v>
      </c>
    </row>
    <row r="7" spans="1:100" ht="51.6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53">
        <f t="shared" si="0"/>
        <v>660</v>
      </c>
      <c r="F7" s="253">
        <f t="shared" si="1"/>
        <v>1352</v>
      </c>
      <c r="G7" s="253">
        <f t="shared" si="2"/>
        <v>-692</v>
      </c>
      <c r="H7" s="271">
        <f t="shared" si="3"/>
        <v>701</v>
      </c>
      <c r="I7" s="302">
        <f t="shared" si="38"/>
        <v>1361</v>
      </c>
      <c r="J7" s="250">
        <f t="shared" si="39"/>
        <v>9</v>
      </c>
      <c r="K7" s="124">
        <v>70</v>
      </c>
      <c r="L7" s="83">
        <v>132</v>
      </c>
      <c r="M7" s="79">
        <f t="shared" si="40"/>
        <v>-62</v>
      </c>
      <c r="N7" s="181">
        <v>62</v>
      </c>
      <c r="O7" s="232">
        <f t="shared" si="41"/>
        <v>132</v>
      </c>
      <c r="P7" s="124">
        <v>4</v>
      </c>
      <c r="Q7" s="83">
        <v>12</v>
      </c>
      <c r="R7" s="79">
        <f t="shared" si="4"/>
        <v>-8</v>
      </c>
      <c r="S7" s="181">
        <v>8</v>
      </c>
      <c r="T7" s="232">
        <f t="shared" si="5"/>
        <v>12</v>
      </c>
      <c r="U7" s="124">
        <v>0</v>
      </c>
      <c r="V7" s="83">
        <v>21</v>
      </c>
      <c r="W7" s="79">
        <f t="shared" si="6"/>
        <v>-21</v>
      </c>
      <c r="X7" s="181">
        <v>21</v>
      </c>
      <c r="Y7" s="232">
        <f t="shared" si="7"/>
        <v>21</v>
      </c>
      <c r="Z7" s="124">
        <v>75</v>
      </c>
      <c r="AA7" s="83">
        <v>92</v>
      </c>
      <c r="AB7" s="79">
        <f t="shared" si="8"/>
        <v>-17</v>
      </c>
      <c r="AC7" s="181">
        <v>17</v>
      </c>
      <c r="AD7" s="232">
        <f t="shared" si="9"/>
        <v>92</v>
      </c>
      <c r="AE7" s="124">
        <v>8</v>
      </c>
      <c r="AF7" s="83">
        <v>17</v>
      </c>
      <c r="AG7" s="79">
        <f t="shared" si="10"/>
        <v>-9</v>
      </c>
      <c r="AH7" s="181">
        <v>9</v>
      </c>
      <c r="AI7" s="232">
        <f t="shared" si="11"/>
        <v>17</v>
      </c>
      <c r="AJ7" s="124">
        <v>0</v>
      </c>
      <c r="AK7" s="83">
        <v>14</v>
      </c>
      <c r="AL7" s="79">
        <f t="shared" si="12"/>
        <v>-14</v>
      </c>
      <c r="AM7" s="181">
        <v>14</v>
      </c>
      <c r="AN7" s="232">
        <f t="shared" si="13"/>
        <v>14</v>
      </c>
      <c r="AO7" s="124">
        <v>0</v>
      </c>
      <c r="AP7" s="83">
        <v>5</v>
      </c>
      <c r="AQ7" s="79">
        <f t="shared" si="14"/>
        <v>-5</v>
      </c>
      <c r="AR7" s="182">
        <v>5</v>
      </c>
      <c r="AS7" s="232">
        <f t="shared" si="15"/>
        <v>5</v>
      </c>
      <c r="AT7" s="124">
        <v>0</v>
      </c>
      <c r="AU7" s="83">
        <v>60</v>
      </c>
      <c r="AV7" s="79">
        <f t="shared" si="16"/>
        <v>-60</v>
      </c>
      <c r="AW7" s="181">
        <v>60</v>
      </c>
      <c r="AX7" s="232">
        <f t="shared" si="17"/>
        <v>60</v>
      </c>
      <c r="AY7" s="124">
        <v>0</v>
      </c>
      <c r="AZ7" s="83">
        <v>10</v>
      </c>
      <c r="BA7" s="79">
        <f t="shared" si="18"/>
        <v>-10</v>
      </c>
      <c r="BB7" s="181">
        <v>10</v>
      </c>
      <c r="BC7" s="232">
        <f t="shared" si="19"/>
        <v>10</v>
      </c>
      <c r="BD7" s="123">
        <v>369</v>
      </c>
      <c r="BE7" s="83">
        <v>691</v>
      </c>
      <c r="BF7" s="79">
        <f t="shared" si="20"/>
        <v>-322</v>
      </c>
      <c r="BG7" s="181">
        <v>322</v>
      </c>
      <c r="BH7" s="225">
        <f t="shared" si="21"/>
        <v>691</v>
      </c>
      <c r="BI7" s="75">
        <v>29</v>
      </c>
      <c r="BJ7" s="83">
        <v>54</v>
      </c>
      <c r="BK7" s="79">
        <f t="shared" si="22"/>
        <v>-25</v>
      </c>
      <c r="BL7" s="181">
        <v>25</v>
      </c>
      <c r="BM7" s="251">
        <f t="shared" si="23"/>
        <v>54</v>
      </c>
      <c r="BN7" s="124">
        <v>39</v>
      </c>
      <c r="BO7" s="83">
        <v>51</v>
      </c>
      <c r="BP7" s="79">
        <f t="shared" si="24"/>
        <v>-12</v>
      </c>
      <c r="BQ7" s="181">
        <v>12</v>
      </c>
      <c r="BR7" s="232">
        <f t="shared" si="25"/>
        <v>51</v>
      </c>
      <c r="BS7" s="124">
        <v>0</v>
      </c>
      <c r="BT7" s="83">
        <v>64</v>
      </c>
      <c r="BU7" s="79">
        <f t="shared" si="26"/>
        <v>-64</v>
      </c>
      <c r="BV7" s="181">
        <v>64</v>
      </c>
      <c r="BW7" s="232">
        <f t="shared" si="27"/>
        <v>64</v>
      </c>
      <c r="BX7" s="124">
        <v>24</v>
      </c>
      <c r="BY7" s="83">
        <v>36</v>
      </c>
      <c r="BZ7" s="79">
        <f t="shared" si="28"/>
        <v>-12</v>
      </c>
      <c r="CA7" s="79">
        <v>12</v>
      </c>
      <c r="CB7" s="232">
        <f t="shared" si="29"/>
        <v>36</v>
      </c>
      <c r="CC7" s="124">
        <v>26</v>
      </c>
      <c r="CD7" s="83">
        <v>18</v>
      </c>
      <c r="CE7" s="261">
        <f t="shared" si="30"/>
        <v>8</v>
      </c>
      <c r="CF7" s="81">
        <v>0</v>
      </c>
      <c r="CG7" s="232">
        <f t="shared" si="31"/>
        <v>26</v>
      </c>
      <c r="CH7" s="124">
        <v>1</v>
      </c>
      <c r="CI7" s="83">
        <v>39</v>
      </c>
      <c r="CJ7" s="261">
        <f t="shared" si="32"/>
        <v>-38</v>
      </c>
      <c r="CK7" s="182">
        <v>38</v>
      </c>
      <c r="CL7" s="232">
        <f t="shared" si="33"/>
        <v>39</v>
      </c>
      <c r="CM7" s="124">
        <v>5</v>
      </c>
      <c r="CN7" s="83">
        <v>17</v>
      </c>
      <c r="CO7" s="261">
        <f t="shared" si="34"/>
        <v>-12</v>
      </c>
      <c r="CP7" s="182">
        <v>12</v>
      </c>
      <c r="CQ7" s="232">
        <f t="shared" si="35"/>
        <v>17</v>
      </c>
      <c r="CR7" s="124">
        <v>10</v>
      </c>
      <c r="CS7" s="83">
        <v>19</v>
      </c>
      <c r="CT7" s="81">
        <f t="shared" si="36"/>
        <v>-9</v>
      </c>
      <c r="CU7" s="81">
        <v>10</v>
      </c>
      <c r="CV7" s="232">
        <f t="shared" si="37"/>
        <v>20</v>
      </c>
    </row>
    <row r="8" spans="1:100" ht="51.6" customHeight="1" x14ac:dyDescent="0.25">
      <c r="A8" s="29">
        <v>6</v>
      </c>
      <c r="B8" s="25" t="s">
        <v>31</v>
      </c>
      <c r="C8" s="27">
        <v>8</v>
      </c>
      <c r="D8" s="27">
        <v>35</v>
      </c>
      <c r="E8" s="253">
        <f t="shared" si="0"/>
        <v>622</v>
      </c>
      <c r="F8" s="253">
        <f t="shared" si="1"/>
        <v>917</v>
      </c>
      <c r="G8" s="253">
        <f t="shared" si="2"/>
        <v>-295</v>
      </c>
      <c r="H8" s="271">
        <f t="shared" si="3"/>
        <v>319</v>
      </c>
      <c r="I8" s="302">
        <f t="shared" si="38"/>
        <v>941</v>
      </c>
      <c r="J8" s="250">
        <f t="shared" si="39"/>
        <v>24</v>
      </c>
      <c r="K8" s="124">
        <v>65</v>
      </c>
      <c r="L8" s="83">
        <v>89</v>
      </c>
      <c r="M8" s="79">
        <f t="shared" si="40"/>
        <v>-24</v>
      </c>
      <c r="N8" s="181">
        <v>24</v>
      </c>
      <c r="O8" s="232">
        <f t="shared" si="41"/>
        <v>89</v>
      </c>
      <c r="P8" s="124">
        <v>7</v>
      </c>
      <c r="Q8" s="83">
        <v>9</v>
      </c>
      <c r="R8" s="79">
        <f t="shared" si="4"/>
        <v>-2</v>
      </c>
      <c r="S8" s="181">
        <v>2</v>
      </c>
      <c r="T8" s="232">
        <f t="shared" si="5"/>
        <v>9</v>
      </c>
      <c r="U8" s="124">
        <v>4</v>
      </c>
      <c r="V8" s="83">
        <v>15</v>
      </c>
      <c r="W8" s="79">
        <f t="shared" si="6"/>
        <v>-11</v>
      </c>
      <c r="X8" s="79">
        <v>11</v>
      </c>
      <c r="Y8" s="232">
        <f t="shared" si="7"/>
        <v>15</v>
      </c>
      <c r="Z8" s="124">
        <v>64</v>
      </c>
      <c r="AA8" s="83">
        <v>62</v>
      </c>
      <c r="AB8" s="79">
        <f t="shared" si="8"/>
        <v>2</v>
      </c>
      <c r="AC8" s="79">
        <v>0</v>
      </c>
      <c r="AD8" s="232">
        <f t="shared" si="9"/>
        <v>64</v>
      </c>
      <c r="AE8" s="124">
        <v>16</v>
      </c>
      <c r="AF8" s="83">
        <v>12</v>
      </c>
      <c r="AG8" s="79">
        <f t="shared" si="10"/>
        <v>4</v>
      </c>
      <c r="AH8" s="79">
        <v>0</v>
      </c>
      <c r="AI8" s="232">
        <f t="shared" si="11"/>
        <v>16</v>
      </c>
      <c r="AJ8" s="124">
        <v>0</v>
      </c>
      <c r="AK8" s="83">
        <v>10</v>
      </c>
      <c r="AL8" s="79">
        <f t="shared" si="12"/>
        <v>-10</v>
      </c>
      <c r="AM8" s="79">
        <v>10</v>
      </c>
      <c r="AN8" s="232">
        <f t="shared" si="13"/>
        <v>10</v>
      </c>
      <c r="AO8" s="124">
        <v>0</v>
      </c>
      <c r="AP8" s="83">
        <v>4</v>
      </c>
      <c r="AQ8" s="79">
        <f t="shared" si="14"/>
        <v>-4</v>
      </c>
      <c r="AR8" s="182">
        <v>4</v>
      </c>
      <c r="AS8" s="232">
        <f t="shared" si="15"/>
        <v>4</v>
      </c>
      <c r="AT8" s="124">
        <v>0</v>
      </c>
      <c r="AU8" s="83">
        <v>40</v>
      </c>
      <c r="AV8" s="79">
        <f t="shared" si="16"/>
        <v>-40</v>
      </c>
      <c r="AW8" s="181">
        <v>40</v>
      </c>
      <c r="AX8" s="232">
        <f t="shared" si="17"/>
        <v>40</v>
      </c>
      <c r="AY8" s="124">
        <v>0</v>
      </c>
      <c r="AZ8" s="83">
        <v>7</v>
      </c>
      <c r="BA8" s="79">
        <f t="shared" si="18"/>
        <v>-7</v>
      </c>
      <c r="BB8" s="181">
        <v>7</v>
      </c>
      <c r="BC8" s="232">
        <f t="shared" si="19"/>
        <v>7</v>
      </c>
      <c r="BD8" s="123">
        <v>336</v>
      </c>
      <c r="BE8" s="83">
        <v>469</v>
      </c>
      <c r="BF8" s="79">
        <f t="shared" si="20"/>
        <v>-133</v>
      </c>
      <c r="BG8" s="181">
        <v>133</v>
      </c>
      <c r="BH8" s="225">
        <f t="shared" si="21"/>
        <v>469</v>
      </c>
      <c r="BI8" s="75">
        <v>28</v>
      </c>
      <c r="BJ8" s="83">
        <v>37</v>
      </c>
      <c r="BK8" s="79">
        <f t="shared" si="22"/>
        <v>-9</v>
      </c>
      <c r="BL8" s="181">
        <v>9</v>
      </c>
      <c r="BM8" s="251">
        <f t="shared" si="23"/>
        <v>37</v>
      </c>
      <c r="BN8" s="124">
        <v>33</v>
      </c>
      <c r="BO8" s="83">
        <v>34</v>
      </c>
      <c r="BP8" s="79">
        <f t="shared" si="24"/>
        <v>-1</v>
      </c>
      <c r="BQ8" s="181">
        <v>1</v>
      </c>
      <c r="BR8" s="232">
        <f t="shared" si="25"/>
        <v>34</v>
      </c>
      <c r="BS8" s="124">
        <v>0</v>
      </c>
      <c r="BT8" s="83">
        <v>44</v>
      </c>
      <c r="BU8" s="79">
        <f t="shared" si="26"/>
        <v>-44</v>
      </c>
      <c r="BV8" s="181">
        <v>44</v>
      </c>
      <c r="BW8" s="232">
        <f t="shared" si="27"/>
        <v>44</v>
      </c>
      <c r="BX8" s="124">
        <v>17</v>
      </c>
      <c r="BY8" s="83">
        <v>20</v>
      </c>
      <c r="BZ8" s="79">
        <f t="shared" si="28"/>
        <v>-3</v>
      </c>
      <c r="CA8" s="79">
        <v>3</v>
      </c>
      <c r="CB8" s="232">
        <f t="shared" si="29"/>
        <v>20</v>
      </c>
      <c r="CC8" s="124">
        <v>19</v>
      </c>
      <c r="CD8" s="83">
        <v>13</v>
      </c>
      <c r="CE8" s="261">
        <f t="shared" si="30"/>
        <v>6</v>
      </c>
      <c r="CF8" s="81">
        <v>0</v>
      </c>
      <c r="CG8" s="232">
        <f t="shared" si="31"/>
        <v>19</v>
      </c>
      <c r="CH8" s="124">
        <v>2</v>
      </c>
      <c r="CI8" s="83">
        <v>27</v>
      </c>
      <c r="CJ8" s="261">
        <f t="shared" si="32"/>
        <v>-25</v>
      </c>
      <c r="CK8" s="182">
        <v>25</v>
      </c>
      <c r="CL8" s="232">
        <f t="shared" si="33"/>
        <v>27</v>
      </c>
      <c r="CM8" s="124">
        <v>5</v>
      </c>
      <c r="CN8" s="83">
        <v>11</v>
      </c>
      <c r="CO8" s="261">
        <f t="shared" si="34"/>
        <v>-6</v>
      </c>
      <c r="CP8" s="182">
        <v>6</v>
      </c>
      <c r="CQ8" s="232">
        <f t="shared" si="35"/>
        <v>11</v>
      </c>
      <c r="CR8" s="124">
        <v>26</v>
      </c>
      <c r="CS8" s="83">
        <v>14</v>
      </c>
      <c r="CT8" s="81">
        <f t="shared" si="36"/>
        <v>12</v>
      </c>
      <c r="CU8" s="81">
        <v>0</v>
      </c>
      <c r="CV8" s="232">
        <f t="shared" si="37"/>
        <v>26</v>
      </c>
    </row>
    <row r="9" spans="1:100" ht="51.6" customHeight="1" x14ac:dyDescent="0.25">
      <c r="A9" s="31">
        <v>7</v>
      </c>
      <c r="B9" s="25" t="s">
        <v>32</v>
      </c>
      <c r="C9" s="26">
        <v>8</v>
      </c>
      <c r="D9" s="26">
        <v>30</v>
      </c>
      <c r="E9" s="253">
        <f t="shared" si="0"/>
        <v>210</v>
      </c>
      <c r="F9" s="253">
        <f t="shared" si="1"/>
        <v>376</v>
      </c>
      <c r="G9" s="253">
        <f t="shared" si="2"/>
        <v>-166</v>
      </c>
      <c r="H9" s="271">
        <f t="shared" si="3"/>
        <v>186</v>
      </c>
      <c r="I9" s="302">
        <f t="shared" si="38"/>
        <v>396</v>
      </c>
      <c r="J9" s="250">
        <f t="shared" si="39"/>
        <v>20</v>
      </c>
      <c r="K9" s="350">
        <v>15</v>
      </c>
      <c r="L9" s="223">
        <v>39</v>
      </c>
      <c r="M9" s="79">
        <f t="shared" si="40"/>
        <v>-24</v>
      </c>
      <c r="N9" s="181">
        <v>24</v>
      </c>
      <c r="O9" s="232">
        <f t="shared" si="41"/>
        <v>39</v>
      </c>
      <c r="P9" s="350">
        <v>0</v>
      </c>
      <c r="Q9" s="223">
        <v>4</v>
      </c>
      <c r="R9" s="79">
        <f t="shared" si="4"/>
        <v>-4</v>
      </c>
      <c r="S9" s="181">
        <v>4</v>
      </c>
      <c r="T9" s="232">
        <f t="shared" si="5"/>
        <v>4</v>
      </c>
      <c r="U9" s="350">
        <v>0</v>
      </c>
      <c r="V9" s="223">
        <v>6</v>
      </c>
      <c r="W9" s="79">
        <f t="shared" si="6"/>
        <v>-6</v>
      </c>
      <c r="X9" s="181">
        <v>6</v>
      </c>
      <c r="Y9" s="232">
        <f t="shared" si="7"/>
        <v>6</v>
      </c>
      <c r="Z9" s="350">
        <v>37</v>
      </c>
      <c r="AA9" s="223">
        <v>26</v>
      </c>
      <c r="AB9" s="79">
        <f t="shared" si="8"/>
        <v>11</v>
      </c>
      <c r="AC9" s="181">
        <v>0</v>
      </c>
      <c r="AD9" s="232">
        <f t="shared" si="9"/>
        <v>37</v>
      </c>
      <c r="AE9" s="350">
        <v>0</v>
      </c>
      <c r="AF9" s="223">
        <v>5</v>
      </c>
      <c r="AG9" s="79">
        <f t="shared" si="10"/>
        <v>-5</v>
      </c>
      <c r="AH9" s="181">
        <v>5</v>
      </c>
      <c r="AI9" s="232">
        <f t="shared" si="11"/>
        <v>5</v>
      </c>
      <c r="AJ9" s="350">
        <v>0</v>
      </c>
      <c r="AK9" s="223">
        <v>5</v>
      </c>
      <c r="AL9" s="79">
        <f t="shared" si="12"/>
        <v>-5</v>
      </c>
      <c r="AM9" s="181">
        <v>5</v>
      </c>
      <c r="AN9" s="232">
        <f t="shared" si="13"/>
        <v>5</v>
      </c>
      <c r="AO9" s="350">
        <v>0</v>
      </c>
      <c r="AP9" s="223">
        <v>2</v>
      </c>
      <c r="AQ9" s="79">
        <f t="shared" si="14"/>
        <v>-2</v>
      </c>
      <c r="AR9" s="182">
        <v>2</v>
      </c>
      <c r="AS9" s="232">
        <f t="shared" si="15"/>
        <v>2</v>
      </c>
      <c r="AT9" s="350">
        <v>0</v>
      </c>
      <c r="AU9" s="223">
        <v>16</v>
      </c>
      <c r="AV9" s="79">
        <f t="shared" si="16"/>
        <v>-16</v>
      </c>
      <c r="AW9" s="181">
        <v>16</v>
      </c>
      <c r="AX9" s="232">
        <f t="shared" si="17"/>
        <v>16</v>
      </c>
      <c r="AY9" s="350">
        <v>0</v>
      </c>
      <c r="AZ9" s="223">
        <v>3</v>
      </c>
      <c r="BA9" s="79">
        <f t="shared" si="18"/>
        <v>-3</v>
      </c>
      <c r="BB9" s="181">
        <v>3</v>
      </c>
      <c r="BC9" s="232">
        <f t="shared" si="19"/>
        <v>3</v>
      </c>
      <c r="BD9" s="348">
        <v>118</v>
      </c>
      <c r="BE9" s="223">
        <v>187</v>
      </c>
      <c r="BF9" s="79">
        <f t="shared" si="20"/>
        <v>-69</v>
      </c>
      <c r="BG9" s="181">
        <v>69</v>
      </c>
      <c r="BH9" s="225">
        <f t="shared" si="21"/>
        <v>187</v>
      </c>
      <c r="BI9" s="218">
        <v>9</v>
      </c>
      <c r="BJ9" s="223">
        <v>15</v>
      </c>
      <c r="BK9" s="79">
        <f t="shared" si="22"/>
        <v>-6</v>
      </c>
      <c r="BL9" s="181">
        <v>6</v>
      </c>
      <c r="BM9" s="251">
        <f t="shared" si="23"/>
        <v>15</v>
      </c>
      <c r="BN9" s="350">
        <v>15</v>
      </c>
      <c r="BO9" s="223">
        <v>13</v>
      </c>
      <c r="BP9" s="79">
        <f t="shared" si="24"/>
        <v>2</v>
      </c>
      <c r="BQ9" s="79">
        <v>0</v>
      </c>
      <c r="BR9" s="232">
        <f t="shared" si="25"/>
        <v>15</v>
      </c>
      <c r="BS9" s="350">
        <v>0</v>
      </c>
      <c r="BT9" s="223">
        <v>18</v>
      </c>
      <c r="BU9" s="79">
        <f t="shared" si="26"/>
        <v>-18</v>
      </c>
      <c r="BV9" s="181">
        <v>18</v>
      </c>
      <c r="BW9" s="232">
        <f t="shared" si="27"/>
        <v>18</v>
      </c>
      <c r="BX9" s="350">
        <v>6</v>
      </c>
      <c r="BY9" s="223">
        <v>8</v>
      </c>
      <c r="BZ9" s="79">
        <f t="shared" si="28"/>
        <v>-2</v>
      </c>
      <c r="CA9" s="79">
        <v>2</v>
      </c>
      <c r="CB9" s="232">
        <f t="shared" si="29"/>
        <v>8</v>
      </c>
      <c r="CC9" s="350">
        <v>10</v>
      </c>
      <c r="CD9" s="223">
        <v>5</v>
      </c>
      <c r="CE9" s="261">
        <f t="shared" si="30"/>
        <v>5</v>
      </c>
      <c r="CF9" s="81">
        <v>0</v>
      </c>
      <c r="CG9" s="232">
        <f t="shared" si="31"/>
        <v>10</v>
      </c>
      <c r="CH9" s="350">
        <v>0</v>
      </c>
      <c r="CI9" s="223">
        <v>13</v>
      </c>
      <c r="CJ9" s="261">
        <f t="shared" si="32"/>
        <v>-13</v>
      </c>
      <c r="CK9" s="182">
        <v>13</v>
      </c>
      <c r="CL9" s="232">
        <f t="shared" si="33"/>
        <v>13</v>
      </c>
      <c r="CM9" s="350">
        <v>0</v>
      </c>
      <c r="CN9" s="223">
        <v>5</v>
      </c>
      <c r="CO9" s="261">
        <f t="shared" si="34"/>
        <v>-5</v>
      </c>
      <c r="CP9" s="182">
        <v>5</v>
      </c>
      <c r="CQ9" s="232">
        <f t="shared" si="35"/>
        <v>5</v>
      </c>
      <c r="CR9" s="350">
        <v>0</v>
      </c>
      <c r="CS9" s="223">
        <v>6</v>
      </c>
      <c r="CT9" s="81">
        <f t="shared" si="36"/>
        <v>-6</v>
      </c>
      <c r="CU9" s="81">
        <v>8</v>
      </c>
      <c r="CV9" s="232">
        <f t="shared" si="37"/>
        <v>8</v>
      </c>
    </row>
    <row r="10" spans="1:100" ht="51.6" customHeight="1" x14ac:dyDescent="0.25">
      <c r="A10" s="33">
        <v>8</v>
      </c>
      <c r="B10" s="126" t="s">
        <v>33</v>
      </c>
      <c r="C10" s="35">
        <v>20</v>
      </c>
      <c r="D10" s="35">
        <v>30</v>
      </c>
      <c r="E10" s="253">
        <f t="shared" si="0"/>
        <v>250</v>
      </c>
      <c r="F10" s="253">
        <f t="shared" si="1"/>
        <v>480</v>
      </c>
      <c r="G10" s="253">
        <f t="shared" si="2"/>
        <v>-230</v>
      </c>
      <c r="H10" s="271">
        <f t="shared" si="3"/>
        <v>255</v>
      </c>
      <c r="I10" s="302">
        <f t="shared" si="38"/>
        <v>505</v>
      </c>
      <c r="J10" s="250">
        <f t="shared" si="39"/>
        <v>25</v>
      </c>
      <c r="K10" s="350">
        <v>30</v>
      </c>
      <c r="L10" s="223">
        <v>42</v>
      </c>
      <c r="M10" s="79">
        <f t="shared" si="40"/>
        <v>-12</v>
      </c>
      <c r="N10" s="181">
        <v>12</v>
      </c>
      <c r="O10" s="232">
        <f t="shared" si="41"/>
        <v>42</v>
      </c>
      <c r="P10" s="350">
        <v>0</v>
      </c>
      <c r="Q10" s="223">
        <v>4</v>
      </c>
      <c r="R10" s="79">
        <f t="shared" si="4"/>
        <v>-4</v>
      </c>
      <c r="S10" s="181">
        <v>4</v>
      </c>
      <c r="T10" s="232">
        <f t="shared" si="5"/>
        <v>4</v>
      </c>
      <c r="U10" s="350">
        <v>0</v>
      </c>
      <c r="V10" s="223">
        <v>6</v>
      </c>
      <c r="W10" s="79">
        <f t="shared" si="6"/>
        <v>-6</v>
      </c>
      <c r="X10" s="181">
        <v>6</v>
      </c>
      <c r="Y10" s="232">
        <f t="shared" si="7"/>
        <v>6</v>
      </c>
      <c r="Z10" s="350">
        <v>25</v>
      </c>
      <c r="AA10" s="223">
        <v>32</v>
      </c>
      <c r="AB10" s="79">
        <f t="shared" si="8"/>
        <v>-7</v>
      </c>
      <c r="AC10" s="181">
        <v>5</v>
      </c>
      <c r="AD10" s="232">
        <f t="shared" si="9"/>
        <v>30</v>
      </c>
      <c r="AE10" s="350">
        <v>0</v>
      </c>
      <c r="AF10" s="223">
        <v>6</v>
      </c>
      <c r="AG10" s="79">
        <f t="shared" si="10"/>
        <v>-6</v>
      </c>
      <c r="AH10" s="181">
        <v>6</v>
      </c>
      <c r="AI10" s="232">
        <f t="shared" si="11"/>
        <v>6</v>
      </c>
      <c r="AJ10" s="350">
        <v>0</v>
      </c>
      <c r="AK10" s="223">
        <v>5</v>
      </c>
      <c r="AL10" s="79">
        <f t="shared" si="12"/>
        <v>-5</v>
      </c>
      <c r="AM10" s="181">
        <v>5</v>
      </c>
      <c r="AN10" s="232">
        <f t="shared" si="13"/>
        <v>5</v>
      </c>
      <c r="AO10" s="350">
        <v>0</v>
      </c>
      <c r="AP10" s="223">
        <v>1</v>
      </c>
      <c r="AQ10" s="79">
        <f t="shared" si="14"/>
        <v>-1</v>
      </c>
      <c r="AR10" s="182">
        <v>1</v>
      </c>
      <c r="AS10" s="232">
        <f t="shared" si="15"/>
        <v>1</v>
      </c>
      <c r="AT10" s="350">
        <v>0</v>
      </c>
      <c r="AU10" s="223">
        <v>22</v>
      </c>
      <c r="AV10" s="79">
        <f t="shared" si="16"/>
        <v>-22</v>
      </c>
      <c r="AW10" s="181">
        <v>22</v>
      </c>
      <c r="AX10" s="232">
        <f t="shared" si="17"/>
        <v>22</v>
      </c>
      <c r="AY10" s="350">
        <v>0</v>
      </c>
      <c r="AZ10" s="223">
        <v>4</v>
      </c>
      <c r="BA10" s="79">
        <f t="shared" si="18"/>
        <v>-4</v>
      </c>
      <c r="BB10" s="181">
        <v>4</v>
      </c>
      <c r="BC10" s="232">
        <f t="shared" si="19"/>
        <v>4</v>
      </c>
      <c r="BD10" s="348">
        <v>165</v>
      </c>
      <c r="BE10" s="223">
        <v>252</v>
      </c>
      <c r="BF10" s="79">
        <f t="shared" si="20"/>
        <v>-87</v>
      </c>
      <c r="BG10" s="181">
        <v>87</v>
      </c>
      <c r="BH10" s="225">
        <f t="shared" si="21"/>
        <v>252</v>
      </c>
      <c r="BI10" s="218">
        <v>0</v>
      </c>
      <c r="BJ10" s="223">
        <v>17</v>
      </c>
      <c r="BK10" s="79">
        <f t="shared" si="22"/>
        <v>-17</v>
      </c>
      <c r="BL10" s="79">
        <v>20</v>
      </c>
      <c r="BM10" s="251">
        <f t="shared" si="23"/>
        <v>20</v>
      </c>
      <c r="BN10" s="350">
        <v>0</v>
      </c>
      <c r="BO10" s="223">
        <v>20</v>
      </c>
      <c r="BP10" s="79">
        <f t="shared" si="24"/>
        <v>-20</v>
      </c>
      <c r="BQ10" s="79">
        <v>20</v>
      </c>
      <c r="BR10" s="232">
        <f t="shared" si="25"/>
        <v>20</v>
      </c>
      <c r="BS10" s="350">
        <v>0</v>
      </c>
      <c r="BT10" s="223">
        <v>22</v>
      </c>
      <c r="BU10" s="79">
        <f t="shared" si="26"/>
        <v>-22</v>
      </c>
      <c r="BV10" s="181">
        <v>22</v>
      </c>
      <c r="BW10" s="232">
        <f t="shared" si="27"/>
        <v>22</v>
      </c>
      <c r="BX10" s="350">
        <v>0</v>
      </c>
      <c r="BY10" s="223">
        <v>16</v>
      </c>
      <c r="BZ10" s="79">
        <f t="shared" si="28"/>
        <v>-16</v>
      </c>
      <c r="CA10" s="181">
        <v>16</v>
      </c>
      <c r="CB10" s="232">
        <f t="shared" si="29"/>
        <v>16</v>
      </c>
      <c r="CC10" s="350">
        <v>30</v>
      </c>
      <c r="CD10" s="223">
        <v>6</v>
      </c>
      <c r="CE10" s="261">
        <f t="shared" si="30"/>
        <v>24</v>
      </c>
      <c r="CF10" s="81">
        <v>0</v>
      </c>
      <c r="CG10" s="232">
        <f t="shared" si="31"/>
        <v>30</v>
      </c>
      <c r="CH10" s="350">
        <v>0</v>
      </c>
      <c r="CI10" s="223">
        <v>14</v>
      </c>
      <c r="CJ10" s="261">
        <f t="shared" si="32"/>
        <v>-14</v>
      </c>
      <c r="CK10" s="182">
        <v>14</v>
      </c>
      <c r="CL10" s="232">
        <f t="shared" si="33"/>
        <v>14</v>
      </c>
      <c r="CM10" s="350">
        <v>0</v>
      </c>
      <c r="CN10" s="223">
        <v>6</v>
      </c>
      <c r="CO10" s="261">
        <f t="shared" si="34"/>
        <v>-6</v>
      </c>
      <c r="CP10" s="182">
        <v>6</v>
      </c>
      <c r="CQ10" s="232">
        <f t="shared" si="35"/>
        <v>6</v>
      </c>
      <c r="CR10" s="350">
        <v>0</v>
      </c>
      <c r="CS10" s="223">
        <v>5</v>
      </c>
      <c r="CT10" s="81">
        <f t="shared" si="36"/>
        <v>-5</v>
      </c>
      <c r="CU10" s="182">
        <v>5</v>
      </c>
      <c r="CV10" s="232">
        <f t="shared" si="37"/>
        <v>5</v>
      </c>
    </row>
    <row r="11" spans="1:100" ht="51.6" customHeight="1" x14ac:dyDescent="0.25">
      <c r="A11" s="32">
        <v>9</v>
      </c>
      <c r="B11" s="25" t="s">
        <v>34</v>
      </c>
      <c r="C11" s="26">
        <v>20</v>
      </c>
      <c r="D11" s="26">
        <v>30</v>
      </c>
      <c r="E11" s="253">
        <f t="shared" si="0"/>
        <v>195</v>
      </c>
      <c r="F11" s="253">
        <f t="shared" si="1"/>
        <v>1269</v>
      </c>
      <c r="G11" s="253">
        <f t="shared" si="2"/>
        <v>-1074</v>
      </c>
      <c r="H11" s="271">
        <f t="shared" si="3"/>
        <v>1075</v>
      </c>
      <c r="I11" s="302">
        <f t="shared" si="38"/>
        <v>1270</v>
      </c>
      <c r="J11" s="250">
        <f t="shared" si="39"/>
        <v>1</v>
      </c>
      <c r="K11" s="350">
        <v>30</v>
      </c>
      <c r="L11" s="223">
        <v>135</v>
      </c>
      <c r="M11" s="79">
        <f t="shared" si="40"/>
        <v>-105</v>
      </c>
      <c r="N11" s="181">
        <v>105</v>
      </c>
      <c r="O11" s="232">
        <f t="shared" si="41"/>
        <v>135</v>
      </c>
      <c r="P11" s="350">
        <v>0</v>
      </c>
      <c r="Q11" s="223">
        <v>13</v>
      </c>
      <c r="R11" s="79">
        <f t="shared" si="4"/>
        <v>-13</v>
      </c>
      <c r="S11" s="181">
        <v>13</v>
      </c>
      <c r="T11" s="232">
        <f t="shared" si="5"/>
        <v>13</v>
      </c>
      <c r="U11" s="350">
        <v>0</v>
      </c>
      <c r="V11" s="223">
        <v>25</v>
      </c>
      <c r="W11" s="79">
        <f t="shared" si="6"/>
        <v>-25</v>
      </c>
      <c r="X11" s="181">
        <v>25</v>
      </c>
      <c r="Y11" s="232">
        <f t="shared" si="7"/>
        <v>25</v>
      </c>
      <c r="Z11" s="350">
        <v>30</v>
      </c>
      <c r="AA11" s="223">
        <v>84</v>
      </c>
      <c r="AB11" s="79">
        <f t="shared" si="8"/>
        <v>-54</v>
      </c>
      <c r="AC11" s="181">
        <v>54</v>
      </c>
      <c r="AD11" s="232">
        <f t="shared" si="9"/>
        <v>84</v>
      </c>
      <c r="AE11" s="350">
        <v>0</v>
      </c>
      <c r="AF11" s="223">
        <v>16</v>
      </c>
      <c r="AG11" s="79">
        <f t="shared" si="10"/>
        <v>-16</v>
      </c>
      <c r="AH11" s="181">
        <v>16</v>
      </c>
      <c r="AI11" s="232">
        <f t="shared" si="11"/>
        <v>16</v>
      </c>
      <c r="AJ11" s="350">
        <v>0</v>
      </c>
      <c r="AK11" s="223">
        <v>14</v>
      </c>
      <c r="AL11" s="79">
        <f t="shared" si="12"/>
        <v>-14</v>
      </c>
      <c r="AM11" s="181">
        <v>14</v>
      </c>
      <c r="AN11" s="232">
        <f t="shared" si="13"/>
        <v>14</v>
      </c>
      <c r="AO11" s="350">
        <v>0</v>
      </c>
      <c r="AP11" s="223">
        <v>6</v>
      </c>
      <c r="AQ11" s="79">
        <f t="shared" si="14"/>
        <v>-6</v>
      </c>
      <c r="AR11" s="182">
        <v>6</v>
      </c>
      <c r="AS11" s="232">
        <f t="shared" si="15"/>
        <v>6</v>
      </c>
      <c r="AT11" s="350">
        <v>0</v>
      </c>
      <c r="AU11" s="223">
        <v>56</v>
      </c>
      <c r="AV11" s="79">
        <f t="shared" si="16"/>
        <v>-56</v>
      </c>
      <c r="AW11" s="181">
        <v>56</v>
      </c>
      <c r="AX11" s="232">
        <f t="shared" si="17"/>
        <v>56</v>
      </c>
      <c r="AY11" s="350">
        <v>0</v>
      </c>
      <c r="AZ11" s="223">
        <v>10</v>
      </c>
      <c r="BA11" s="79">
        <f t="shared" si="18"/>
        <v>-10</v>
      </c>
      <c r="BB11" s="181">
        <v>10</v>
      </c>
      <c r="BC11" s="232">
        <f t="shared" si="19"/>
        <v>10</v>
      </c>
      <c r="BD11" s="348">
        <v>115</v>
      </c>
      <c r="BE11" s="223">
        <v>618</v>
      </c>
      <c r="BF11" s="79">
        <f t="shared" si="20"/>
        <v>-503</v>
      </c>
      <c r="BG11" s="181">
        <v>503</v>
      </c>
      <c r="BH11" s="225">
        <f t="shared" si="21"/>
        <v>618</v>
      </c>
      <c r="BI11" s="218">
        <v>0</v>
      </c>
      <c r="BJ11" s="223">
        <v>57</v>
      </c>
      <c r="BK11" s="79">
        <f t="shared" si="22"/>
        <v>-57</v>
      </c>
      <c r="BL11" s="181">
        <v>57</v>
      </c>
      <c r="BM11" s="251">
        <f t="shared" si="23"/>
        <v>57</v>
      </c>
      <c r="BN11" s="350">
        <v>0</v>
      </c>
      <c r="BO11" s="223">
        <v>43</v>
      </c>
      <c r="BP11" s="79">
        <f t="shared" si="24"/>
        <v>-43</v>
      </c>
      <c r="BQ11" s="181">
        <v>43</v>
      </c>
      <c r="BR11" s="232">
        <f t="shared" si="25"/>
        <v>43</v>
      </c>
      <c r="BS11" s="350">
        <v>0</v>
      </c>
      <c r="BT11" s="223">
        <v>62</v>
      </c>
      <c r="BU11" s="79">
        <f t="shared" si="26"/>
        <v>-62</v>
      </c>
      <c r="BV11" s="181">
        <v>62</v>
      </c>
      <c r="BW11" s="232">
        <f t="shared" si="27"/>
        <v>62</v>
      </c>
      <c r="BX11" s="350">
        <v>0</v>
      </c>
      <c r="BY11" s="223">
        <v>28</v>
      </c>
      <c r="BZ11" s="79">
        <f t="shared" si="28"/>
        <v>-28</v>
      </c>
      <c r="CA11" s="79">
        <v>28</v>
      </c>
      <c r="CB11" s="232">
        <f t="shared" si="29"/>
        <v>28</v>
      </c>
      <c r="CC11" s="350">
        <v>20</v>
      </c>
      <c r="CD11" s="223">
        <v>19</v>
      </c>
      <c r="CE11" s="261">
        <f t="shared" si="30"/>
        <v>1</v>
      </c>
      <c r="CF11" s="81">
        <v>0</v>
      </c>
      <c r="CG11" s="232">
        <f t="shared" si="31"/>
        <v>20</v>
      </c>
      <c r="CH11" s="350">
        <v>0</v>
      </c>
      <c r="CI11" s="223">
        <v>38</v>
      </c>
      <c r="CJ11" s="261">
        <f t="shared" si="32"/>
        <v>-38</v>
      </c>
      <c r="CK11" s="182">
        <v>38</v>
      </c>
      <c r="CL11" s="232">
        <f t="shared" si="33"/>
        <v>38</v>
      </c>
      <c r="CM11" s="350">
        <v>0</v>
      </c>
      <c r="CN11" s="223">
        <v>17</v>
      </c>
      <c r="CO11" s="261">
        <f t="shared" si="34"/>
        <v>-17</v>
      </c>
      <c r="CP11" s="182">
        <v>17</v>
      </c>
      <c r="CQ11" s="232">
        <f t="shared" si="35"/>
        <v>17</v>
      </c>
      <c r="CR11" s="350">
        <v>0</v>
      </c>
      <c r="CS11" s="223">
        <v>28</v>
      </c>
      <c r="CT11" s="81">
        <f t="shared" si="36"/>
        <v>-28</v>
      </c>
      <c r="CU11" s="81">
        <v>28</v>
      </c>
      <c r="CV11" s="232">
        <f t="shared" si="37"/>
        <v>28</v>
      </c>
    </row>
    <row r="12" spans="1:100" ht="51.6" customHeight="1" x14ac:dyDescent="0.25">
      <c r="A12" s="18">
        <v>10</v>
      </c>
      <c r="B12" s="25" t="s">
        <v>35</v>
      </c>
      <c r="C12" s="11">
        <v>10</v>
      </c>
      <c r="D12" s="12">
        <v>50</v>
      </c>
      <c r="E12" s="253">
        <f t="shared" si="0"/>
        <v>51</v>
      </c>
      <c r="F12" s="253">
        <f t="shared" si="1"/>
        <v>45</v>
      </c>
      <c r="G12" s="253">
        <f t="shared" si="2"/>
        <v>6</v>
      </c>
      <c r="H12" s="271">
        <f t="shared" si="3"/>
        <v>20</v>
      </c>
      <c r="I12" s="302">
        <f t="shared" si="38"/>
        <v>71</v>
      </c>
      <c r="J12" s="250">
        <f t="shared" si="39"/>
        <v>26</v>
      </c>
      <c r="K12" s="9">
        <v>0</v>
      </c>
      <c r="L12" s="77">
        <v>4</v>
      </c>
      <c r="M12" s="79">
        <f>K12-L12</f>
        <v>-4</v>
      </c>
      <c r="N12" s="79">
        <v>0</v>
      </c>
      <c r="O12" s="232">
        <f t="shared" si="41"/>
        <v>0</v>
      </c>
      <c r="P12" s="9">
        <v>0</v>
      </c>
      <c r="Q12" s="78">
        <v>1</v>
      </c>
      <c r="R12" s="79">
        <f t="shared" si="4"/>
        <v>-1</v>
      </c>
      <c r="S12" s="79">
        <v>0</v>
      </c>
      <c r="T12" s="232">
        <f t="shared" si="5"/>
        <v>0</v>
      </c>
      <c r="U12" s="9">
        <v>0</v>
      </c>
      <c r="V12" s="79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77">
        <v>3</v>
      </c>
      <c r="AB12" s="79">
        <f t="shared" si="8"/>
        <v>-3</v>
      </c>
      <c r="AC12" s="181">
        <v>3</v>
      </c>
      <c r="AD12" s="232">
        <f t="shared" si="9"/>
        <v>3</v>
      </c>
      <c r="AE12" s="9">
        <v>0</v>
      </c>
      <c r="AF12" s="77">
        <v>1</v>
      </c>
      <c r="AG12" s="79">
        <f t="shared" si="10"/>
        <v>-1</v>
      </c>
      <c r="AH12" s="181">
        <v>1</v>
      </c>
      <c r="AI12" s="232">
        <f t="shared" si="11"/>
        <v>1</v>
      </c>
      <c r="AJ12" s="9">
        <v>0</v>
      </c>
      <c r="AK12" s="77">
        <v>1</v>
      </c>
      <c r="AL12" s="79">
        <f t="shared" si="12"/>
        <v>-1</v>
      </c>
      <c r="AM12" s="181">
        <v>1</v>
      </c>
      <c r="AN12" s="232">
        <f t="shared" si="13"/>
        <v>1</v>
      </c>
      <c r="AO12" s="9">
        <v>0</v>
      </c>
      <c r="AP12" s="77">
        <v>1</v>
      </c>
      <c r="AQ12" s="79">
        <f t="shared" si="14"/>
        <v>-1</v>
      </c>
      <c r="AR12" s="79">
        <v>0</v>
      </c>
      <c r="AS12" s="232">
        <f t="shared" si="15"/>
        <v>0</v>
      </c>
      <c r="AT12" s="9">
        <v>0</v>
      </c>
      <c r="AU12" s="77">
        <v>2</v>
      </c>
      <c r="AV12" s="79">
        <f t="shared" si="16"/>
        <v>-2</v>
      </c>
      <c r="AW12" s="79">
        <v>2</v>
      </c>
      <c r="AX12" s="232">
        <f t="shared" si="17"/>
        <v>2</v>
      </c>
      <c r="AY12" s="9">
        <v>0</v>
      </c>
      <c r="AZ12" s="77">
        <v>1</v>
      </c>
      <c r="BA12" s="79">
        <f t="shared" si="18"/>
        <v>-1</v>
      </c>
      <c r="BB12" s="180">
        <v>1</v>
      </c>
      <c r="BC12" s="232">
        <f t="shared" si="19"/>
        <v>1</v>
      </c>
      <c r="BD12" s="13">
        <v>51</v>
      </c>
      <c r="BE12" s="78">
        <v>19</v>
      </c>
      <c r="BF12" s="79">
        <f t="shared" si="20"/>
        <v>32</v>
      </c>
      <c r="BG12" s="79">
        <v>0</v>
      </c>
      <c r="BH12" s="225">
        <f t="shared" si="21"/>
        <v>51</v>
      </c>
      <c r="BI12" s="11">
        <v>0</v>
      </c>
      <c r="BJ12" s="79">
        <v>2</v>
      </c>
      <c r="BK12" s="79">
        <f t="shared" si="22"/>
        <v>-2</v>
      </c>
      <c r="BL12" s="181">
        <v>2</v>
      </c>
      <c r="BM12" s="251">
        <f t="shared" si="23"/>
        <v>2</v>
      </c>
      <c r="BN12" s="9">
        <v>0</v>
      </c>
      <c r="BO12" s="79">
        <v>2</v>
      </c>
      <c r="BP12" s="79">
        <f t="shared" si="24"/>
        <v>-2</v>
      </c>
      <c r="BQ12" s="181">
        <v>2</v>
      </c>
      <c r="BR12" s="232">
        <f t="shared" si="25"/>
        <v>2</v>
      </c>
      <c r="BS12" s="9">
        <v>0</v>
      </c>
      <c r="BT12" s="79">
        <v>2</v>
      </c>
      <c r="BU12" s="79">
        <f t="shared" si="26"/>
        <v>-2</v>
      </c>
      <c r="BV12" s="79">
        <v>2</v>
      </c>
      <c r="BW12" s="232">
        <f t="shared" si="27"/>
        <v>2</v>
      </c>
      <c r="BX12" s="9">
        <v>0</v>
      </c>
      <c r="BY12" s="79">
        <v>1</v>
      </c>
      <c r="BZ12" s="79">
        <f t="shared" si="28"/>
        <v>-1</v>
      </c>
      <c r="CA12" s="181">
        <v>1</v>
      </c>
      <c r="CB12" s="232">
        <f t="shared" si="29"/>
        <v>1</v>
      </c>
      <c r="CC12" s="9">
        <v>0</v>
      </c>
      <c r="CD12" s="79">
        <v>1</v>
      </c>
      <c r="CE12" s="79">
        <f t="shared" si="30"/>
        <v>-1</v>
      </c>
      <c r="CF12" s="182">
        <v>1</v>
      </c>
      <c r="CG12" s="232">
        <f t="shared" si="31"/>
        <v>1</v>
      </c>
      <c r="CH12" s="9">
        <v>0</v>
      </c>
      <c r="CI12" s="79">
        <v>1</v>
      </c>
      <c r="CJ12" s="79">
        <f t="shared" si="32"/>
        <v>-1</v>
      </c>
      <c r="CK12" s="182">
        <v>1</v>
      </c>
      <c r="CL12" s="232">
        <f t="shared" si="33"/>
        <v>1</v>
      </c>
      <c r="CM12" s="9">
        <v>0</v>
      </c>
      <c r="CN12" s="79">
        <v>1</v>
      </c>
      <c r="CO12" s="79">
        <f t="shared" si="34"/>
        <v>-1</v>
      </c>
      <c r="CP12" s="182">
        <v>1</v>
      </c>
      <c r="CQ12" s="232">
        <f t="shared" si="35"/>
        <v>1</v>
      </c>
      <c r="CR12" s="117">
        <v>0</v>
      </c>
      <c r="CS12" s="81">
        <v>1</v>
      </c>
      <c r="CT12" s="81">
        <f t="shared" si="36"/>
        <v>-1</v>
      </c>
      <c r="CU12" s="182">
        <v>1</v>
      </c>
      <c r="CV12" s="232">
        <f t="shared" si="37"/>
        <v>1</v>
      </c>
    </row>
    <row r="13" spans="1:100" ht="51.6" customHeight="1" thickBot="1" x14ac:dyDescent="0.3">
      <c r="A13" s="37">
        <v>11</v>
      </c>
      <c r="B13" s="38" t="s">
        <v>36</v>
      </c>
      <c r="C13" s="20" t="s">
        <v>27</v>
      </c>
      <c r="D13" s="21" t="s">
        <v>27</v>
      </c>
      <c r="E13" s="253">
        <f t="shared" si="0"/>
        <v>2653</v>
      </c>
      <c r="F13" s="253">
        <f t="shared" si="1"/>
        <v>0</v>
      </c>
      <c r="G13" s="253">
        <f t="shared" si="2"/>
        <v>2653</v>
      </c>
      <c r="H13" s="271">
        <f t="shared" si="3"/>
        <v>155</v>
      </c>
      <c r="I13" s="302">
        <f t="shared" si="38"/>
        <v>2808</v>
      </c>
      <c r="J13" s="250">
        <f t="shared" si="39"/>
        <v>2808</v>
      </c>
      <c r="K13" s="350">
        <v>198</v>
      </c>
      <c r="L13" s="223">
        <v>0</v>
      </c>
      <c r="M13" s="79">
        <f>K13-L13</f>
        <v>198</v>
      </c>
      <c r="N13" s="79">
        <v>0</v>
      </c>
      <c r="O13" s="232">
        <f t="shared" si="41"/>
        <v>198</v>
      </c>
      <c r="P13" s="350">
        <v>31</v>
      </c>
      <c r="Q13" s="223">
        <v>0</v>
      </c>
      <c r="R13" s="79">
        <f t="shared" si="4"/>
        <v>31</v>
      </c>
      <c r="S13" s="79">
        <v>0</v>
      </c>
      <c r="T13" s="232">
        <f t="shared" si="5"/>
        <v>31</v>
      </c>
      <c r="U13" s="350">
        <v>43</v>
      </c>
      <c r="V13" s="223">
        <v>0</v>
      </c>
      <c r="W13" s="79">
        <f t="shared" si="6"/>
        <v>43</v>
      </c>
      <c r="X13" s="79">
        <v>0</v>
      </c>
      <c r="Y13" s="232">
        <f t="shared" si="7"/>
        <v>43</v>
      </c>
      <c r="Z13" s="350">
        <v>200</v>
      </c>
      <c r="AA13" s="223">
        <v>0</v>
      </c>
      <c r="AB13" s="79">
        <f>Z13-AA13</f>
        <v>200</v>
      </c>
      <c r="AC13" s="79">
        <v>49</v>
      </c>
      <c r="AD13" s="232">
        <f t="shared" si="9"/>
        <v>249</v>
      </c>
      <c r="AE13" s="350">
        <v>21</v>
      </c>
      <c r="AF13" s="223"/>
      <c r="AG13" s="79">
        <f t="shared" si="10"/>
        <v>21</v>
      </c>
      <c r="AH13" s="79">
        <v>9</v>
      </c>
      <c r="AI13" s="232">
        <f t="shared" si="11"/>
        <v>30</v>
      </c>
      <c r="AJ13" s="350">
        <v>17</v>
      </c>
      <c r="AK13" s="223">
        <v>0</v>
      </c>
      <c r="AL13" s="79">
        <f t="shared" si="12"/>
        <v>17</v>
      </c>
      <c r="AM13" s="79">
        <v>33</v>
      </c>
      <c r="AN13" s="232">
        <f t="shared" si="13"/>
        <v>50</v>
      </c>
      <c r="AO13" s="350">
        <v>18</v>
      </c>
      <c r="AP13" s="223">
        <v>0</v>
      </c>
      <c r="AQ13" s="79">
        <f t="shared" si="14"/>
        <v>18</v>
      </c>
      <c r="AR13" s="79">
        <v>0</v>
      </c>
      <c r="AS13" s="232">
        <f t="shared" si="15"/>
        <v>18</v>
      </c>
      <c r="AT13" s="350">
        <v>117</v>
      </c>
      <c r="AU13" s="223"/>
      <c r="AV13" s="79">
        <f t="shared" si="16"/>
        <v>117</v>
      </c>
      <c r="AW13" s="79">
        <v>52</v>
      </c>
      <c r="AX13" s="232">
        <f t="shared" si="17"/>
        <v>169</v>
      </c>
      <c r="AY13" s="350">
        <v>14</v>
      </c>
      <c r="AZ13" s="223">
        <v>0</v>
      </c>
      <c r="BA13" s="79">
        <f t="shared" si="18"/>
        <v>14</v>
      </c>
      <c r="BB13" s="77">
        <v>0</v>
      </c>
      <c r="BC13" s="232">
        <f t="shared" si="19"/>
        <v>14</v>
      </c>
      <c r="BD13" s="348">
        <v>1500</v>
      </c>
      <c r="BE13" s="223">
        <v>0</v>
      </c>
      <c r="BF13" s="79">
        <f t="shared" si="20"/>
        <v>1500</v>
      </c>
      <c r="BG13" s="79">
        <v>0</v>
      </c>
      <c r="BH13" s="225">
        <f t="shared" si="21"/>
        <v>1500</v>
      </c>
      <c r="BI13" s="218">
        <v>100</v>
      </c>
      <c r="BJ13" s="223">
        <v>0</v>
      </c>
      <c r="BK13" s="79">
        <f t="shared" si="22"/>
        <v>100</v>
      </c>
      <c r="BL13" s="79">
        <v>0</v>
      </c>
      <c r="BM13" s="251">
        <f t="shared" si="23"/>
        <v>100</v>
      </c>
      <c r="BN13" s="350">
        <v>69</v>
      </c>
      <c r="BO13" s="223">
        <v>0</v>
      </c>
      <c r="BP13" s="79">
        <f t="shared" si="24"/>
        <v>69</v>
      </c>
      <c r="BQ13" s="79">
        <v>0</v>
      </c>
      <c r="BR13" s="232">
        <f t="shared" si="25"/>
        <v>69</v>
      </c>
      <c r="BS13" s="350">
        <v>101</v>
      </c>
      <c r="BT13" s="223">
        <v>0</v>
      </c>
      <c r="BU13" s="79">
        <f t="shared" si="26"/>
        <v>101</v>
      </c>
      <c r="BV13" s="79">
        <v>0</v>
      </c>
      <c r="BW13" s="232">
        <f t="shared" si="27"/>
        <v>101</v>
      </c>
      <c r="BX13" s="350">
        <v>44</v>
      </c>
      <c r="BY13" s="223">
        <v>0</v>
      </c>
      <c r="BZ13" s="79">
        <f t="shared" si="28"/>
        <v>44</v>
      </c>
      <c r="CA13" s="79">
        <v>12</v>
      </c>
      <c r="CB13" s="232">
        <f t="shared" si="29"/>
        <v>56</v>
      </c>
      <c r="CC13" s="350">
        <v>31</v>
      </c>
      <c r="CD13" s="223">
        <v>0</v>
      </c>
      <c r="CE13" s="79">
        <f t="shared" si="30"/>
        <v>31</v>
      </c>
      <c r="CF13" s="81">
        <v>0</v>
      </c>
      <c r="CG13" s="232">
        <f t="shared" si="31"/>
        <v>31</v>
      </c>
      <c r="CH13" s="350">
        <v>70</v>
      </c>
      <c r="CI13" s="223">
        <v>0</v>
      </c>
      <c r="CJ13" s="79">
        <f t="shared" si="32"/>
        <v>70</v>
      </c>
      <c r="CK13" s="81">
        <v>0</v>
      </c>
      <c r="CL13" s="232">
        <f t="shared" si="33"/>
        <v>70</v>
      </c>
      <c r="CM13" s="350">
        <v>34</v>
      </c>
      <c r="CN13" s="223">
        <v>0</v>
      </c>
      <c r="CO13" s="79">
        <f>CM13-CN13</f>
        <v>34</v>
      </c>
      <c r="CP13" s="81">
        <v>0</v>
      </c>
      <c r="CQ13" s="232">
        <f t="shared" si="35"/>
        <v>34</v>
      </c>
      <c r="CR13" s="350">
        <v>45</v>
      </c>
      <c r="CS13" s="223">
        <v>0</v>
      </c>
      <c r="CT13" s="81">
        <f t="shared" si="36"/>
        <v>45</v>
      </c>
      <c r="CU13" s="81">
        <v>0</v>
      </c>
      <c r="CV13" s="232">
        <f t="shared" si="37"/>
        <v>45</v>
      </c>
    </row>
    <row r="14" spans="1:100" ht="51.6" customHeight="1" x14ac:dyDescent="0.25">
      <c r="A14" s="18">
        <v>12</v>
      </c>
      <c r="B14" s="40" t="s">
        <v>37</v>
      </c>
      <c r="C14" s="11">
        <v>8</v>
      </c>
      <c r="D14" s="12">
        <v>12</v>
      </c>
      <c r="E14" s="253">
        <f t="shared" si="0"/>
        <v>192</v>
      </c>
      <c r="F14" s="253">
        <f t="shared" si="1"/>
        <v>136</v>
      </c>
      <c r="G14" s="253">
        <f t="shared" si="2"/>
        <v>56</v>
      </c>
      <c r="H14" s="253">
        <f t="shared" si="3"/>
        <v>0</v>
      </c>
      <c r="I14" s="302">
        <f t="shared" si="38"/>
        <v>192</v>
      </c>
      <c r="J14" s="250">
        <f t="shared" si="39"/>
        <v>56</v>
      </c>
      <c r="K14" s="9">
        <v>25</v>
      </c>
      <c r="L14" s="77">
        <v>11</v>
      </c>
      <c r="M14" s="79">
        <f>K14-L14</f>
        <v>14</v>
      </c>
      <c r="N14" s="42">
        <v>0</v>
      </c>
      <c r="O14" s="232">
        <f t="shared" si="41"/>
        <v>25</v>
      </c>
      <c r="P14" s="9">
        <v>24</v>
      </c>
      <c r="Q14" s="78">
        <v>2</v>
      </c>
      <c r="R14" s="79">
        <f t="shared" si="4"/>
        <v>22</v>
      </c>
      <c r="S14" s="181">
        <v>0</v>
      </c>
      <c r="T14" s="232">
        <f t="shared" si="5"/>
        <v>24</v>
      </c>
      <c r="U14" s="9">
        <v>0</v>
      </c>
      <c r="V14" s="79">
        <v>2</v>
      </c>
      <c r="W14" s="79">
        <f t="shared" si="6"/>
        <v>-2</v>
      </c>
      <c r="X14" s="77">
        <v>0</v>
      </c>
      <c r="Y14" s="232">
        <f t="shared" si="7"/>
        <v>0</v>
      </c>
      <c r="Z14" s="9">
        <v>15</v>
      </c>
      <c r="AA14" s="77">
        <v>9</v>
      </c>
      <c r="AB14" s="79">
        <f t="shared" ref="AB14:AB30" si="42">Z14-AA14</f>
        <v>6</v>
      </c>
      <c r="AC14" s="42">
        <v>0</v>
      </c>
      <c r="AD14" s="232">
        <f t="shared" si="9"/>
        <v>15</v>
      </c>
      <c r="AE14" s="9">
        <v>0</v>
      </c>
      <c r="AF14" s="77">
        <v>2</v>
      </c>
      <c r="AG14" s="79">
        <f t="shared" si="10"/>
        <v>-2</v>
      </c>
      <c r="AH14" s="77">
        <v>0</v>
      </c>
      <c r="AI14" s="232">
        <f t="shared" si="11"/>
        <v>0</v>
      </c>
      <c r="AJ14" s="9">
        <v>0</v>
      </c>
      <c r="AK14" s="77">
        <v>2</v>
      </c>
      <c r="AL14" s="79">
        <f t="shared" si="12"/>
        <v>-2</v>
      </c>
      <c r="AM14" s="77">
        <v>0</v>
      </c>
      <c r="AN14" s="232">
        <f t="shared" si="13"/>
        <v>0</v>
      </c>
      <c r="AO14" s="9">
        <v>0</v>
      </c>
      <c r="AP14" s="77">
        <v>1</v>
      </c>
      <c r="AQ14" s="79">
        <f t="shared" si="14"/>
        <v>-1</v>
      </c>
      <c r="AR14" s="77">
        <v>0</v>
      </c>
      <c r="AS14" s="232">
        <f t="shared" si="15"/>
        <v>0</v>
      </c>
      <c r="AT14" s="9">
        <v>0</v>
      </c>
      <c r="AU14" s="77">
        <v>6</v>
      </c>
      <c r="AV14" s="79">
        <f t="shared" si="16"/>
        <v>-6</v>
      </c>
      <c r="AW14" s="77">
        <v>0</v>
      </c>
      <c r="AX14" s="232">
        <f t="shared" si="17"/>
        <v>0</v>
      </c>
      <c r="AY14" s="9">
        <v>0</v>
      </c>
      <c r="AZ14" s="77">
        <v>1</v>
      </c>
      <c r="BA14" s="79">
        <f t="shared" si="18"/>
        <v>-1</v>
      </c>
      <c r="BB14" s="77">
        <v>0</v>
      </c>
      <c r="BC14" s="232">
        <f t="shared" si="19"/>
        <v>0</v>
      </c>
      <c r="BD14" s="13">
        <v>104</v>
      </c>
      <c r="BE14" s="78">
        <v>71</v>
      </c>
      <c r="BF14" s="79">
        <f t="shared" si="20"/>
        <v>33</v>
      </c>
      <c r="BG14" s="43">
        <v>0</v>
      </c>
      <c r="BH14" s="225">
        <f t="shared" si="21"/>
        <v>104</v>
      </c>
      <c r="BI14" s="11">
        <v>14</v>
      </c>
      <c r="BJ14" s="79">
        <v>5</v>
      </c>
      <c r="BK14" s="79">
        <f t="shared" si="22"/>
        <v>9</v>
      </c>
      <c r="BL14" s="43">
        <v>0</v>
      </c>
      <c r="BM14" s="251">
        <f t="shared" si="23"/>
        <v>14</v>
      </c>
      <c r="BN14" s="9">
        <v>10</v>
      </c>
      <c r="BO14" s="79">
        <v>5</v>
      </c>
      <c r="BP14" s="79">
        <f t="shared" si="24"/>
        <v>5</v>
      </c>
      <c r="BQ14" s="43">
        <v>0</v>
      </c>
      <c r="BR14" s="232">
        <f t="shared" si="25"/>
        <v>10</v>
      </c>
      <c r="BS14" s="9">
        <v>0</v>
      </c>
      <c r="BT14" s="79">
        <v>6</v>
      </c>
      <c r="BU14" s="79">
        <f t="shared" si="26"/>
        <v>-6</v>
      </c>
      <c r="BV14" s="79">
        <v>0</v>
      </c>
      <c r="BW14" s="232">
        <f t="shared" si="27"/>
        <v>0</v>
      </c>
      <c r="BX14" s="9">
        <v>0</v>
      </c>
      <c r="BY14" s="79">
        <v>3</v>
      </c>
      <c r="BZ14" s="79">
        <f t="shared" si="28"/>
        <v>-3</v>
      </c>
      <c r="CA14" s="79">
        <v>0</v>
      </c>
      <c r="CB14" s="232">
        <f t="shared" si="29"/>
        <v>0</v>
      </c>
      <c r="CC14" s="9">
        <v>0</v>
      </c>
      <c r="CD14" s="79">
        <v>2</v>
      </c>
      <c r="CE14" s="261">
        <f t="shared" si="30"/>
        <v>-2</v>
      </c>
      <c r="CF14" s="79">
        <v>0</v>
      </c>
      <c r="CG14" s="232">
        <f t="shared" si="31"/>
        <v>0</v>
      </c>
      <c r="CH14" s="9">
        <v>0</v>
      </c>
      <c r="CI14" s="79">
        <v>4</v>
      </c>
      <c r="CJ14" s="261">
        <f t="shared" si="32"/>
        <v>-4</v>
      </c>
      <c r="CK14" s="79">
        <v>0</v>
      </c>
      <c r="CL14" s="232">
        <f t="shared" si="33"/>
        <v>0</v>
      </c>
      <c r="CM14" s="9">
        <v>0</v>
      </c>
      <c r="CN14" s="79">
        <v>2</v>
      </c>
      <c r="CO14" s="261">
        <f t="shared" ref="CO14:CO30" si="43">CM14-CN14</f>
        <v>-2</v>
      </c>
      <c r="CP14" s="79">
        <v>0</v>
      </c>
      <c r="CQ14" s="232">
        <f t="shared" si="35"/>
        <v>0</v>
      </c>
      <c r="CR14" s="117">
        <v>0</v>
      </c>
      <c r="CS14" s="81">
        <v>2</v>
      </c>
      <c r="CT14" s="81">
        <f t="shared" si="36"/>
        <v>-2</v>
      </c>
      <c r="CU14" s="81">
        <v>0</v>
      </c>
      <c r="CV14" s="232">
        <f t="shared" si="37"/>
        <v>0</v>
      </c>
    </row>
    <row r="15" spans="1:100" ht="51.6" customHeight="1" thickBot="1" x14ac:dyDescent="0.3">
      <c r="A15" s="37">
        <v>13</v>
      </c>
      <c r="B15" s="40" t="s">
        <v>373</v>
      </c>
      <c r="C15" s="67">
        <v>4</v>
      </c>
      <c r="D15" s="68">
        <v>6</v>
      </c>
      <c r="E15" s="253">
        <f t="shared" si="0"/>
        <v>10</v>
      </c>
      <c r="F15" s="253">
        <f t="shared" si="1"/>
        <v>0</v>
      </c>
      <c r="G15" s="253">
        <f t="shared" si="2"/>
        <v>10</v>
      </c>
      <c r="H15" s="253">
        <f t="shared" si="3"/>
        <v>0</v>
      </c>
      <c r="I15" s="302">
        <f t="shared" si="38"/>
        <v>10</v>
      </c>
      <c r="J15" s="250">
        <f t="shared" si="39"/>
        <v>10</v>
      </c>
      <c r="K15" s="117">
        <v>0</v>
      </c>
      <c r="L15" s="81">
        <v>0</v>
      </c>
      <c r="M15" s="79">
        <f t="shared" ref="M15:M30" si="44">K15-L15</f>
        <v>0</v>
      </c>
      <c r="N15" s="42">
        <v>0</v>
      </c>
      <c r="O15" s="232">
        <f t="shared" si="41"/>
        <v>0</v>
      </c>
      <c r="P15" s="9">
        <v>0</v>
      </c>
      <c r="Q15" s="78">
        <v>0</v>
      </c>
      <c r="R15" s="79">
        <f t="shared" si="4"/>
        <v>0</v>
      </c>
      <c r="S15" s="181">
        <v>0</v>
      </c>
      <c r="T15" s="232">
        <f t="shared" si="5"/>
        <v>0</v>
      </c>
      <c r="U15" s="9">
        <v>0</v>
      </c>
      <c r="V15" s="79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77">
        <v>0</v>
      </c>
      <c r="AB15" s="79">
        <f t="shared" si="42"/>
        <v>0</v>
      </c>
      <c r="AC15" s="42">
        <v>0</v>
      </c>
      <c r="AD15" s="232">
        <f t="shared" si="9"/>
        <v>0</v>
      </c>
      <c r="AE15" s="9">
        <v>0</v>
      </c>
      <c r="AF15" s="77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0</v>
      </c>
      <c r="AK15" s="77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77">
        <v>0</v>
      </c>
      <c r="AQ15" s="79">
        <f t="shared" si="14"/>
        <v>0</v>
      </c>
      <c r="AR15" s="180">
        <v>0</v>
      </c>
      <c r="AS15" s="232">
        <f t="shared" si="15"/>
        <v>0</v>
      </c>
      <c r="AT15" s="9">
        <v>0</v>
      </c>
      <c r="AU15" s="77">
        <v>0</v>
      </c>
      <c r="AV15" s="79">
        <f t="shared" si="16"/>
        <v>0</v>
      </c>
      <c r="AW15" s="180">
        <v>0</v>
      </c>
      <c r="AX15" s="232">
        <f t="shared" si="17"/>
        <v>0</v>
      </c>
      <c r="AY15" s="9">
        <v>0</v>
      </c>
      <c r="AZ15" s="77">
        <v>0</v>
      </c>
      <c r="BA15" s="79">
        <f t="shared" si="18"/>
        <v>0</v>
      </c>
      <c r="BB15" s="42">
        <v>0</v>
      </c>
      <c r="BC15" s="232">
        <f t="shared" si="19"/>
        <v>0</v>
      </c>
      <c r="BD15" s="13">
        <v>10</v>
      </c>
      <c r="BE15" s="78">
        <v>0</v>
      </c>
      <c r="BF15" s="79">
        <f t="shared" si="20"/>
        <v>10</v>
      </c>
      <c r="BG15" s="43">
        <v>0</v>
      </c>
      <c r="BH15" s="225">
        <f t="shared" si="21"/>
        <v>10</v>
      </c>
      <c r="BI15" s="11">
        <v>0</v>
      </c>
      <c r="BJ15" s="79">
        <v>0</v>
      </c>
      <c r="BK15" s="79">
        <f t="shared" si="22"/>
        <v>0</v>
      </c>
      <c r="BL15" s="43">
        <v>0</v>
      </c>
      <c r="BM15" s="251">
        <f t="shared" si="23"/>
        <v>0</v>
      </c>
      <c r="BN15" s="9">
        <v>0</v>
      </c>
      <c r="BO15" s="79">
        <v>0</v>
      </c>
      <c r="BP15" s="79">
        <f t="shared" si="24"/>
        <v>0</v>
      </c>
      <c r="BQ15" s="43">
        <v>0</v>
      </c>
      <c r="BR15" s="232">
        <f t="shared" si="25"/>
        <v>0</v>
      </c>
      <c r="BS15" s="9">
        <v>0</v>
      </c>
      <c r="BT15" s="79">
        <v>0</v>
      </c>
      <c r="BU15" s="79">
        <f t="shared" si="26"/>
        <v>0</v>
      </c>
      <c r="BV15" s="43">
        <v>0</v>
      </c>
      <c r="BW15" s="232">
        <f t="shared" si="27"/>
        <v>0</v>
      </c>
      <c r="BX15" s="9">
        <v>0</v>
      </c>
      <c r="BY15" s="79">
        <v>0</v>
      </c>
      <c r="BZ15" s="79">
        <f t="shared" si="28"/>
        <v>0</v>
      </c>
      <c r="CA15" s="43">
        <v>0</v>
      </c>
      <c r="CB15" s="232">
        <f t="shared" si="29"/>
        <v>0</v>
      </c>
      <c r="CC15" s="9">
        <v>0</v>
      </c>
      <c r="CD15" s="79">
        <v>0</v>
      </c>
      <c r="CE15" s="261">
        <f t="shared" si="30"/>
        <v>0</v>
      </c>
      <c r="CF15" s="50">
        <v>0</v>
      </c>
      <c r="CG15" s="232">
        <f t="shared" si="31"/>
        <v>0</v>
      </c>
      <c r="CH15" s="9">
        <v>0</v>
      </c>
      <c r="CI15" s="79">
        <v>0</v>
      </c>
      <c r="CJ15" s="261">
        <f t="shared" si="32"/>
        <v>0</v>
      </c>
      <c r="CK15" s="50">
        <v>0</v>
      </c>
      <c r="CL15" s="232">
        <f t="shared" si="33"/>
        <v>0</v>
      </c>
      <c r="CM15" s="9">
        <v>0</v>
      </c>
      <c r="CN15" s="79">
        <v>0</v>
      </c>
      <c r="CO15" s="261">
        <f t="shared" si="43"/>
        <v>0</v>
      </c>
      <c r="CP15" s="50">
        <v>0</v>
      </c>
      <c r="CQ15" s="232">
        <f t="shared" si="35"/>
        <v>0</v>
      </c>
      <c r="CR15" s="117">
        <v>0</v>
      </c>
      <c r="CS15" s="81">
        <v>0</v>
      </c>
      <c r="CT15" s="81">
        <f t="shared" si="36"/>
        <v>0</v>
      </c>
      <c r="CU15" s="50">
        <v>0</v>
      </c>
      <c r="CV15" s="232">
        <f t="shared" si="37"/>
        <v>0</v>
      </c>
    </row>
    <row r="16" spans="1:100" ht="51.6" customHeight="1" x14ac:dyDescent="0.25">
      <c r="A16" s="18">
        <v>14</v>
      </c>
      <c r="B16" s="40" t="s">
        <v>41</v>
      </c>
      <c r="C16" s="26">
        <v>8</v>
      </c>
      <c r="D16" s="26">
        <v>12</v>
      </c>
      <c r="E16" s="253">
        <f t="shared" si="0"/>
        <v>94</v>
      </c>
      <c r="F16" s="253">
        <f t="shared" si="1"/>
        <v>135</v>
      </c>
      <c r="G16" s="253">
        <f t="shared" si="2"/>
        <v>-41</v>
      </c>
      <c r="H16" s="253">
        <f t="shared" si="3"/>
        <v>41</v>
      </c>
      <c r="I16" s="302">
        <f t="shared" si="38"/>
        <v>135</v>
      </c>
      <c r="J16" s="250">
        <f t="shared" si="39"/>
        <v>0</v>
      </c>
      <c r="K16" s="9">
        <v>0</v>
      </c>
      <c r="L16" s="77">
        <v>12</v>
      </c>
      <c r="M16" s="79">
        <f t="shared" si="44"/>
        <v>-12</v>
      </c>
      <c r="N16" s="77">
        <v>0</v>
      </c>
      <c r="O16" s="232">
        <f t="shared" si="41"/>
        <v>0</v>
      </c>
      <c r="P16" s="9">
        <v>0</v>
      </c>
      <c r="Q16" s="78">
        <v>1</v>
      </c>
      <c r="R16" s="79">
        <f t="shared" si="4"/>
        <v>-1</v>
      </c>
      <c r="S16" s="79">
        <v>0</v>
      </c>
      <c r="T16" s="232">
        <f t="shared" si="5"/>
        <v>0</v>
      </c>
      <c r="U16" s="9">
        <v>0</v>
      </c>
      <c r="V16" s="79">
        <v>2</v>
      </c>
      <c r="W16" s="79">
        <f t="shared" si="6"/>
        <v>-2</v>
      </c>
      <c r="X16" s="77">
        <v>0</v>
      </c>
      <c r="Y16" s="232">
        <f t="shared" si="7"/>
        <v>0</v>
      </c>
      <c r="Z16" s="9">
        <v>14</v>
      </c>
      <c r="AA16" s="77">
        <v>9</v>
      </c>
      <c r="AB16" s="79">
        <f t="shared" si="42"/>
        <v>5</v>
      </c>
      <c r="AC16" s="42">
        <v>0</v>
      </c>
      <c r="AD16" s="232">
        <f t="shared" si="9"/>
        <v>14</v>
      </c>
      <c r="AE16" s="9">
        <v>0</v>
      </c>
      <c r="AF16" s="77">
        <v>2</v>
      </c>
      <c r="AG16" s="79">
        <f t="shared" si="10"/>
        <v>-2</v>
      </c>
      <c r="AH16" s="77">
        <v>0</v>
      </c>
      <c r="AI16" s="232">
        <f t="shared" si="11"/>
        <v>0</v>
      </c>
      <c r="AJ16" s="9">
        <v>0</v>
      </c>
      <c r="AK16" s="77">
        <v>2</v>
      </c>
      <c r="AL16" s="79">
        <f t="shared" si="12"/>
        <v>-2</v>
      </c>
      <c r="AM16" s="77">
        <v>0</v>
      </c>
      <c r="AN16" s="232">
        <f t="shared" si="13"/>
        <v>0</v>
      </c>
      <c r="AO16" s="9">
        <v>0</v>
      </c>
      <c r="AP16" s="77">
        <v>1</v>
      </c>
      <c r="AQ16" s="79">
        <f t="shared" si="14"/>
        <v>-1</v>
      </c>
      <c r="AR16" s="77">
        <v>0</v>
      </c>
      <c r="AS16" s="232">
        <f t="shared" si="15"/>
        <v>0</v>
      </c>
      <c r="AT16" s="9">
        <v>0</v>
      </c>
      <c r="AU16" s="77">
        <v>6</v>
      </c>
      <c r="AV16" s="79">
        <f t="shared" si="16"/>
        <v>-6</v>
      </c>
      <c r="AW16" s="180">
        <v>6</v>
      </c>
      <c r="AX16" s="232">
        <f t="shared" si="17"/>
        <v>6</v>
      </c>
      <c r="AY16" s="9">
        <v>0</v>
      </c>
      <c r="AZ16" s="77">
        <v>1</v>
      </c>
      <c r="BA16" s="79">
        <f t="shared" si="18"/>
        <v>-1</v>
      </c>
      <c r="BB16" s="180">
        <v>1</v>
      </c>
      <c r="BC16" s="232">
        <f t="shared" si="19"/>
        <v>1</v>
      </c>
      <c r="BD16" s="13">
        <v>66</v>
      </c>
      <c r="BE16" s="78">
        <v>68</v>
      </c>
      <c r="BF16" s="79">
        <f t="shared" si="20"/>
        <v>-2</v>
      </c>
      <c r="BG16" s="79">
        <v>0</v>
      </c>
      <c r="BH16" s="225">
        <f t="shared" si="21"/>
        <v>66</v>
      </c>
      <c r="BI16" s="11">
        <v>0</v>
      </c>
      <c r="BJ16" s="79">
        <v>5</v>
      </c>
      <c r="BK16" s="79">
        <f t="shared" si="22"/>
        <v>-5</v>
      </c>
      <c r="BL16" s="181">
        <v>12</v>
      </c>
      <c r="BM16" s="251">
        <f t="shared" si="23"/>
        <v>12</v>
      </c>
      <c r="BN16" s="9">
        <v>0</v>
      </c>
      <c r="BO16" s="79">
        <v>6</v>
      </c>
      <c r="BP16" s="79">
        <f t="shared" si="24"/>
        <v>-6</v>
      </c>
      <c r="BQ16" s="181">
        <v>6</v>
      </c>
      <c r="BR16" s="232">
        <f t="shared" si="25"/>
        <v>6</v>
      </c>
      <c r="BS16" s="9">
        <v>0</v>
      </c>
      <c r="BT16" s="79">
        <v>6</v>
      </c>
      <c r="BU16" s="79">
        <f t="shared" si="26"/>
        <v>-6</v>
      </c>
      <c r="BV16" s="181">
        <v>6</v>
      </c>
      <c r="BW16" s="232">
        <f t="shared" si="27"/>
        <v>6</v>
      </c>
      <c r="BX16" s="9">
        <v>0</v>
      </c>
      <c r="BY16" s="79">
        <v>4</v>
      </c>
      <c r="BZ16" s="79">
        <f t="shared" si="28"/>
        <v>-4</v>
      </c>
      <c r="CA16" s="43">
        <v>4</v>
      </c>
      <c r="CB16" s="232">
        <f t="shared" si="29"/>
        <v>4</v>
      </c>
      <c r="CC16" s="9">
        <v>0</v>
      </c>
      <c r="CD16" s="79">
        <v>2</v>
      </c>
      <c r="CE16" s="261">
        <f t="shared" si="30"/>
        <v>-2</v>
      </c>
      <c r="CF16" s="182">
        <v>2</v>
      </c>
      <c r="CG16" s="232">
        <f t="shared" si="31"/>
        <v>2</v>
      </c>
      <c r="CH16" s="9">
        <v>14</v>
      </c>
      <c r="CI16" s="79">
        <v>4</v>
      </c>
      <c r="CJ16" s="261">
        <f t="shared" si="32"/>
        <v>10</v>
      </c>
      <c r="CK16" s="50">
        <v>0</v>
      </c>
      <c r="CL16" s="232">
        <f t="shared" si="33"/>
        <v>14</v>
      </c>
      <c r="CM16" s="9">
        <v>0</v>
      </c>
      <c r="CN16" s="79">
        <v>2</v>
      </c>
      <c r="CO16" s="261">
        <f t="shared" si="43"/>
        <v>-2</v>
      </c>
      <c r="CP16" s="182">
        <v>2</v>
      </c>
      <c r="CQ16" s="232">
        <f t="shared" si="35"/>
        <v>2</v>
      </c>
      <c r="CR16" s="117">
        <v>0</v>
      </c>
      <c r="CS16" s="81">
        <v>2</v>
      </c>
      <c r="CT16" s="81">
        <f t="shared" si="36"/>
        <v>-2</v>
      </c>
      <c r="CU16" s="182">
        <v>2</v>
      </c>
      <c r="CV16" s="232">
        <f t="shared" si="37"/>
        <v>2</v>
      </c>
    </row>
    <row r="17" spans="1:100" ht="51.6" customHeight="1" thickBot="1" x14ac:dyDescent="0.3">
      <c r="A17" s="37">
        <v>15</v>
      </c>
      <c r="B17" s="40" t="s">
        <v>42</v>
      </c>
      <c r="C17" s="27">
        <v>8</v>
      </c>
      <c r="D17" s="27">
        <v>20</v>
      </c>
      <c r="E17" s="253">
        <f t="shared" si="0"/>
        <v>75</v>
      </c>
      <c r="F17" s="253">
        <f t="shared" si="1"/>
        <v>740</v>
      </c>
      <c r="G17" s="253">
        <f t="shared" si="2"/>
        <v>-665</v>
      </c>
      <c r="H17" s="253">
        <f t="shared" si="3"/>
        <v>665</v>
      </c>
      <c r="I17" s="302">
        <f t="shared" si="38"/>
        <v>740</v>
      </c>
      <c r="J17" s="250">
        <f t="shared" si="39"/>
        <v>0</v>
      </c>
      <c r="K17" s="117">
        <v>0</v>
      </c>
      <c r="L17" s="77">
        <v>70</v>
      </c>
      <c r="M17" s="79">
        <f t="shared" si="44"/>
        <v>-70</v>
      </c>
      <c r="N17" s="180">
        <v>70</v>
      </c>
      <c r="O17" s="232">
        <f t="shared" si="41"/>
        <v>70</v>
      </c>
      <c r="P17" s="9">
        <v>0</v>
      </c>
      <c r="Q17" s="78">
        <v>7</v>
      </c>
      <c r="R17" s="79">
        <f t="shared" si="4"/>
        <v>-7</v>
      </c>
      <c r="S17" s="181">
        <v>7</v>
      </c>
      <c r="T17" s="232">
        <f t="shared" si="5"/>
        <v>7</v>
      </c>
      <c r="U17" s="9">
        <v>0</v>
      </c>
      <c r="V17" s="79">
        <v>12</v>
      </c>
      <c r="W17" s="79">
        <f t="shared" si="6"/>
        <v>-12</v>
      </c>
      <c r="X17" s="180">
        <v>12</v>
      </c>
      <c r="Y17" s="232">
        <f t="shared" si="7"/>
        <v>12</v>
      </c>
      <c r="Z17" s="9">
        <v>15</v>
      </c>
      <c r="AA17" s="77">
        <v>60</v>
      </c>
      <c r="AB17" s="79">
        <f t="shared" si="42"/>
        <v>-45</v>
      </c>
      <c r="AC17" s="180">
        <v>45</v>
      </c>
      <c r="AD17" s="232">
        <f t="shared" si="9"/>
        <v>60</v>
      </c>
      <c r="AE17" s="9">
        <v>0</v>
      </c>
      <c r="AF17" s="77">
        <v>8</v>
      </c>
      <c r="AG17" s="79">
        <f t="shared" si="10"/>
        <v>-8</v>
      </c>
      <c r="AH17" s="180">
        <v>8</v>
      </c>
      <c r="AI17" s="232">
        <f t="shared" si="11"/>
        <v>8</v>
      </c>
      <c r="AJ17" s="9">
        <v>0</v>
      </c>
      <c r="AK17" s="77">
        <v>7</v>
      </c>
      <c r="AL17" s="79">
        <f t="shared" si="12"/>
        <v>-7</v>
      </c>
      <c r="AM17" s="180">
        <v>7</v>
      </c>
      <c r="AN17" s="232">
        <f t="shared" si="13"/>
        <v>7</v>
      </c>
      <c r="AO17" s="9">
        <v>0</v>
      </c>
      <c r="AP17" s="77">
        <v>3</v>
      </c>
      <c r="AQ17" s="79">
        <f t="shared" si="14"/>
        <v>-3</v>
      </c>
      <c r="AR17" s="180">
        <v>3</v>
      </c>
      <c r="AS17" s="232">
        <f t="shared" si="15"/>
        <v>3</v>
      </c>
      <c r="AT17" s="9">
        <v>0</v>
      </c>
      <c r="AU17" s="77">
        <v>25</v>
      </c>
      <c r="AV17" s="79">
        <f t="shared" si="16"/>
        <v>-25</v>
      </c>
      <c r="AW17" s="180">
        <v>25</v>
      </c>
      <c r="AX17" s="232">
        <f t="shared" si="17"/>
        <v>25</v>
      </c>
      <c r="AY17" s="9">
        <v>0</v>
      </c>
      <c r="AZ17" s="77">
        <v>5</v>
      </c>
      <c r="BA17" s="79">
        <f t="shared" si="18"/>
        <v>-5</v>
      </c>
      <c r="BB17" s="180">
        <v>5</v>
      </c>
      <c r="BC17" s="232">
        <f t="shared" si="19"/>
        <v>5</v>
      </c>
      <c r="BD17" s="13">
        <v>60</v>
      </c>
      <c r="BE17" s="78">
        <v>376</v>
      </c>
      <c r="BF17" s="79">
        <f t="shared" si="20"/>
        <v>-316</v>
      </c>
      <c r="BG17" s="181">
        <v>316</v>
      </c>
      <c r="BH17" s="225">
        <f t="shared" si="21"/>
        <v>376</v>
      </c>
      <c r="BI17" s="11">
        <v>0</v>
      </c>
      <c r="BJ17" s="79">
        <v>47</v>
      </c>
      <c r="BK17" s="79">
        <f t="shared" si="22"/>
        <v>-47</v>
      </c>
      <c r="BL17" s="181">
        <v>47</v>
      </c>
      <c r="BM17" s="251">
        <f t="shared" si="23"/>
        <v>47</v>
      </c>
      <c r="BN17" s="9">
        <v>0</v>
      </c>
      <c r="BO17" s="79">
        <v>27</v>
      </c>
      <c r="BP17" s="79">
        <f t="shared" si="24"/>
        <v>-27</v>
      </c>
      <c r="BQ17" s="181">
        <v>27</v>
      </c>
      <c r="BR17" s="232">
        <f t="shared" si="25"/>
        <v>27</v>
      </c>
      <c r="BS17" s="9">
        <v>0</v>
      </c>
      <c r="BT17" s="79">
        <v>30</v>
      </c>
      <c r="BU17" s="79">
        <f t="shared" si="26"/>
        <v>-30</v>
      </c>
      <c r="BV17" s="43">
        <v>30</v>
      </c>
      <c r="BW17" s="232">
        <f t="shared" si="27"/>
        <v>30</v>
      </c>
      <c r="BX17" s="9">
        <v>0</v>
      </c>
      <c r="BY17" s="79">
        <v>10</v>
      </c>
      <c r="BZ17" s="79">
        <f t="shared" si="28"/>
        <v>-10</v>
      </c>
      <c r="CA17" s="43">
        <v>10</v>
      </c>
      <c r="CB17" s="232">
        <f t="shared" si="29"/>
        <v>10</v>
      </c>
      <c r="CC17" s="9">
        <v>0</v>
      </c>
      <c r="CD17" s="79">
        <v>16</v>
      </c>
      <c r="CE17" s="261">
        <f t="shared" si="30"/>
        <v>-16</v>
      </c>
      <c r="CF17" s="182">
        <v>16</v>
      </c>
      <c r="CG17" s="232">
        <f t="shared" si="31"/>
        <v>16</v>
      </c>
      <c r="CH17" s="9">
        <v>0</v>
      </c>
      <c r="CI17" s="79">
        <v>17</v>
      </c>
      <c r="CJ17" s="261">
        <f t="shared" si="32"/>
        <v>-17</v>
      </c>
      <c r="CK17" s="182">
        <v>17</v>
      </c>
      <c r="CL17" s="232">
        <f t="shared" si="33"/>
        <v>17</v>
      </c>
      <c r="CM17" s="9">
        <v>0</v>
      </c>
      <c r="CN17" s="79">
        <v>9</v>
      </c>
      <c r="CO17" s="261">
        <f t="shared" si="43"/>
        <v>-9</v>
      </c>
      <c r="CP17" s="182">
        <v>9</v>
      </c>
      <c r="CQ17" s="232">
        <f t="shared" si="35"/>
        <v>9</v>
      </c>
      <c r="CR17" s="117">
        <v>0</v>
      </c>
      <c r="CS17" s="81">
        <v>11</v>
      </c>
      <c r="CT17" s="81">
        <f t="shared" si="36"/>
        <v>-11</v>
      </c>
      <c r="CU17" s="182">
        <v>11</v>
      </c>
      <c r="CV17" s="232">
        <f t="shared" si="37"/>
        <v>11</v>
      </c>
    </row>
    <row r="18" spans="1:100" ht="51.6" customHeight="1" x14ac:dyDescent="0.25">
      <c r="A18" s="18">
        <v>16</v>
      </c>
      <c r="B18" s="40" t="s">
        <v>43</v>
      </c>
      <c r="C18" s="26">
        <v>8</v>
      </c>
      <c r="D18" s="26">
        <v>30</v>
      </c>
      <c r="E18" s="253">
        <f t="shared" si="0"/>
        <v>335</v>
      </c>
      <c r="F18" s="253">
        <f t="shared" si="1"/>
        <v>649</v>
      </c>
      <c r="G18" s="253">
        <f t="shared" si="2"/>
        <v>-314</v>
      </c>
      <c r="H18" s="253">
        <f t="shared" si="3"/>
        <v>314</v>
      </c>
      <c r="I18" s="302">
        <f t="shared" si="38"/>
        <v>649</v>
      </c>
      <c r="J18" s="250">
        <f t="shared" si="39"/>
        <v>0</v>
      </c>
      <c r="K18" s="124">
        <v>14</v>
      </c>
      <c r="L18" s="83">
        <v>68</v>
      </c>
      <c r="M18" s="79">
        <f t="shared" si="44"/>
        <v>-54</v>
      </c>
      <c r="N18" s="181">
        <v>54</v>
      </c>
      <c r="O18" s="232">
        <f t="shared" si="41"/>
        <v>68</v>
      </c>
      <c r="P18" s="124">
        <v>0</v>
      </c>
      <c r="Q18" s="83">
        <v>5</v>
      </c>
      <c r="R18" s="79">
        <f t="shared" si="4"/>
        <v>-5</v>
      </c>
      <c r="S18" s="79">
        <v>0</v>
      </c>
      <c r="T18" s="232">
        <f t="shared" si="5"/>
        <v>0</v>
      </c>
      <c r="U18" s="124">
        <v>0</v>
      </c>
      <c r="V18" s="83">
        <v>10</v>
      </c>
      <c r="W18" s="79">
        <f t="shared" si="6"/>
        <v>-10</v>
      </c>
      <c r="X18" s="79">
        <v>0</v>
      </c>
      <c r="Y18" s="232">
        <f t="shared" si="7"/>
        <v>0</v>
      </c>
      <c r="Z18" s="124">
        <v>133</v>
      </c>
      <c r="AA18" s="83">
        <v>58</v>
      </c>
      <c r="AB18" s="79">
        <f t="shared" si="42"/>
        <v>75</v>
      </c>
      <c r="AC18" s="43">
        <v>0</v>
      </c>
      <c r="AD18" s="232">
        <f t="shared" si="9"/>
        <v>133</v>
      </c>
      <c r="AE18" s="124">
        <v>0</v>
      </c>
      <c r="AF18" s="83">
        <v>6</v>
      </c>
      <c r="AG18" s="79">
        <f t="shared" si="10"/>
        <v>-6</v>
      </c>
      <c r="AH18" s="79">
        <v>0</v>
      </c>
      <c r="AI18" s="232">
        <f t="shared" si="11"/>
        <v>0</v>
      </c>
      <c r="AJ18" s="124">
        <v>0</v>
      </c>
      <c r="AK18" s="83">
        <v>5</v>
      </c>
      <c r="AL18" s="79">
        <f t="shared" si="12"/>
        <v>-5</v>
      </c>
      <c r="AM18" s="79">
        <v>0</v>
      </c>
      <c r="AN18" s="232">
        <f t="shared" si="13"/>
        <v>0</v>
      </c>
      <c r="AO18" s="124">
        <v>40</v>
      </c>
      <c r="AP18" s="83">
        <v>4</v>
      </c>
      <c r="AQ18" s="79">
        <f t="shared" si="14"/>
        <v>36</v>
      </c>
      <c r="AR18" s="43">
        <v>0</v>
      </c>
      <c r="AS18" s="232">
        <f t="shared" si="15"/>
        <v>40</v>
      </c>
      <c r="AT18" s="124">
        <v>0</v>
      </c>
      <c r="AU18" s="83">
        <v>22</v>
      </c>
      <c r="AV18" s="79">
        <f t="shared" si="16"/>
        <v>-22</v>
      </c>
      <c r="AW18" s="79">
        <v>0</v>
      </c>
      <c r="AX18" s="232">
        <f t="shared" si="17"/>
        <v>0</v>
      </c>
      <c r="AY18" s="124">
        <v>0</v>
      </c>
      <c r="AZ18" s="83">
        <v>4</v>
      </c>
      <c r="BA18" s="79">
        <f t="shared" si="18"/>
        <v>-4</v>
      </c>
      <c r="BB18" s="79">
        <v>0</v>
      </c>
      <c r="BC18" s="232">
        <f t="shared" si="19"/>
        <v>0</v>
      </c>
      <c r="BD18" s="123">
        <v>136</v>
      </c>
      <c r="BE18" s="83">
        <v>320</v>
      </c>
      <c r="BF18" s="79">
        <f t="shared" si="20"/>
        <v>-184</v>
      </c>
      <c r="BG18" s="181">
        <v>184</v>
      </c>
      <c r="BH18" s="225">
        <f t="shared" si="21"/>
        <v>320</v>
      </c>
      <c r="BI18" s="75">
        <v>0</v>
      </c>
      <c r="BJ18" s="83">
        <v>60</v>
      </c>
      <c r="BK18" s="79">
        <f t="shared" si="22"/>
        <v>-60</v>
      </c>
      <c r="BL18" s="181">
        <v>52</v>
      </c>
      <c r="BM18" s="251">
        <f t="shared" si="23"/>
        <v>52</v>
      </c>
      <c r="BN18" s="124">
        <v>0</v>
      </c>
      <c r="BO18" s="83">
        <v>15</v>
      </c>
      <c r="BP18" s="79">
        <f t="shared" si="24"/>
        <v>-15</v>
      </c>
      <c r="BQ18" s="79">
        <v>0</v>
      </c>
      <c r="BR18" s="232">
        <f t="shared" si="25"/>
        <v>0</v>
      </c>
      <c r="BS18" s="124">
        <v>0</v>
      </c>
      <c r="BT18" s="83">
        <v>20</v>
      </c>
      <c r="BU18" s="79">
        <f t="shared" si="26"/>
        <v>-20</v>
      </c>
      <c r="BV18" s="79">
        <v>0</v>
      </c>
      <c r="BW18" s="232">
        <f t="shared" si="27"/>
        <v>0</v>
      </c>
      <c r="BX18" s="124">
        <v>12</v>
      </c>
      <c r="BY18" s="83">
        <v>16</v>
      </c>
      <c r="BZ18" s="79">
        <f t="shared" si="28"/>
        <v>-4</v>
      </c>
      <c r="CA18" s="43">
        <v>16</v>
      </c>
      <c r="CB18" s="232">
        <f t="shared" si="29"/>
        <v>28</v>
      </c>
      <c r="CC18" s="124">
        <v>0</v>
      </c>
      <c r="CD18" s="83">
        <v>7</v>
      </c>
      <c r="CE18" s="95">
        <f t="shared" si="30"/>
        <v>-7</v>
      </c>
      <c r="CF18" s="50">
        <v>8</v>
      </c>
      <c r="CG18" s="232">
        <f t="shared" si="31"/>
        <v>8</v>
      </c>
      <c r="CH18" s="124">
        <v>0</v>
      </c>
      <c r="CI18" s="83">
        <v>12</v>
      </c>
      <c r="CJ18" s="95">
        <f t="shared" si="32"/>
        <v>-12</v>
      </c>
      <c r="CK18" s="81">
        <v>0</v>
      </c>
      <c r="CL18" s="232">
        <f t="shared" si="33"/>
        <v>0</v>
      </c>
      <c r="CM18" s="124">
        <v>0</v>
      </c>
      <c r="CN18" s="83">
        <v>10</v>
      </c>
      <c r="CO18" s="95">
        <f t="shared" si="43"/>
        <v>-10</v>
      </c>
      <c r="CP18" s="81">
        <v>0</v>
      </c>
      <c r="CQ18" s="232">
        <f t="shared" si="35"/>
        <v>0</v>
      </c>
      <c r="CR18" s="124">
        <v>0</v>
      </c>
      <c r="CS18" s="83">
        <v>7</v>
      </c>
      <c r="CT18" s="81">
        <f t="shared" si="36"/>
        <v>-7</v>
      </c>
      <c r="CU18" s="81">
        <v>0</v>
      </c>
      <c r="CV18" s="232">
        <f t="shared" si="37"/>
        <v>0</v>
      </c>
    </row>
    <row r="19" spans="1:100" ht="51.6" customHeight="1" thickBot="1" x14ac:dyDescent="0.3">
      <c r="A19" s="37">
        <v>17</v>
      </c>
      <c r="B19" s="40" t="s">
        <v>44</v>
      </c>
      <c r="C19" s="27">
        <v>8</v>
      </c>
      <c r="D19" s="27">
        <v>30</v>
      </c>
      <c r="E19" s="253">
        <f t="shared" si="0"/>
        <v>80</v>
      </c>
      <c r="F19" s="253">
        <f t="shared" si="1"/>
        <v>815</v>
      </c>
      <c r="G19" s="253">
        <f t="shared" si="2"/>
        <v>-735</v>
      </c>
      <c r="H19" s="253">
        <f t="shared" si="3"/>
        <v>735</v>
      </c>
      <c r="I19" s="302">
        <f t="shared" si="38"/>
        <v>815</v>
      </c>
      <c r="J19" s="250">
        <f t="shared" si="39"/>
        <v>0</v>
      </c>
      <c r="K19" s="124">
        <v>0</v>
      </c>
      <c r="L19" s="83">
        <v>130</v>
      </c>
      <c r="M19" s="79">
        <f t="shared" si="44"/>
        <v>-130</v>
      </c>
      <c r="N19" s="181">
        <v>120</v>
      </c>
      <c r="O19" s="232">
        <f t="shared" si="41"/>
        <v>120</v>
      </c>
      <c r="P19" s="124">
        <v>0</v>
      </c>
      <c r="Q19" s="83">
        <v>16</v>
      </c>
      <c r="R19" s="79">
        <f t="shared" si="4"/>
        <v>-16</v>
      </c>
      <c r="S19" s="43">
        <v>16</v>
      </c>
      <c r="T19" s="232">
        <f t="shared" si="5"/>
        <v>16</v>
      </c>
      <c r="U19" s="124">
        <v>0</v>
      </c>
      <c r="V19" s="83">
        <v>29</v>
      </c>
      <c r="W19" s="79">
        <f t="shared" si="6"/>
        <v>-29</v>
      </c>
      <c r="X19" s="181">
        <v>29</v>
      </c>
      <c r="Y19" s="232">
        <f t="shared" si="7"/>
        <v>29</v>
      </c>
      <c r="Z19" s="124">
        <v>0</v>
      </c>
      <c r="AA19" s="83">
        <v>50</v>
      </c>
      <c r="AB19" s="79">
        <f t="shared" si="42"/>
        <v>-50</v>
      </c>
      <c r="AC19" s="181">
        <v>50</v>
      </c>
      <c r="AD19" s="232">
        <f t="shared" si="9"/>
        <v>50</v>
      </c>
      <c r="AE19" s="124">
        <v>0</v>
      </c>
      <c r="AF19" s="83">
        <v>17</v>
      </c>
      <c r="AG19" s="79">
        <f t="shared" si="10"/>
        <v>-17</v>
      </c>
      <c r="AH19" s="43">
        <v>17</v>
      </c>
      <c r="AI19" s="232">
        <f t="shared" si="11"/>
        <v>17</v>
      </c>
      <c r="AJ19" s="124">
        <v>0</v>
      </c>
      <c r="AK19" s="83">
        <v>16</v>
      </c>
      <c r="AL19" s="79">
        <f t="shared" si="12"/>
        <v>-16</v>
      </c>
      <c r="AM19" s="43">
        <v>16</v>
      </c>
      <c r="AN19" s="232">
        <f t="shared" si="13"/>
        <v>16</v>
      </c>
      <c r="AO19" s="124">
        <v>0</v>
      </c>
      <c r="AP19" s="83">
        <v>8</v>
      </c>
      <c r="AQ19" s="79">
        <f t="shared" si="14"/>
        <v>-8</v>
      </c>
      <c r="AR19" s="181">
        <v>8</v>
      </c>
      <c r="AS19" s="232">
        <f t="shared" si="15"/>
        <v>8</v>
      </c>
      <c r="AT19" s="124">
        <v>0</v>
      </c>
      <c r="AU19" s="83">
        <v>20</v>
      </c>
      <c r="AV19" s="79">
        <f t="shared" si="16"/>
        <v>-20</v>
      </c>
      <c r="AW19" s="43">
        <v>30</v>
      </c>
      <c r="AX19" s="232">
        <f t="shared" si="17"/>
        <v>30</v>
      </c>
      <c r="AY19" s="124">
        <v>0</v>
      </c>
      <c r="AZ19" s="83">
        <v>12</v>
      </c>
      <c r="BA19" s="79">
        <f t="shared" si="18"/>
        <v>-12</v>
      </c>
      <c r="BB19" s="181">
        <v>12</v>
      </c>
      <c r="BC19" s="232">
        <f t="shared" si="19"/>
        <v>12</v>
      </c>
      <c r="BD19" s="123">
        <v>80</v>
      </c>
      <c r="BE19" s="83">
        <v>236</v>
      </c>
      <c r="BF19" s="79">
        <f t="shared" si="20"/>
        <v>-156</v>
      </c>
      <c r="BG19" s="181">
        <v>156</v>
      </c>
      <c r="BH19" s="225">
        <f t="shared" si="21"/>
        <v>236</v>
      </c>
      <c r="BI19" s="75">
        <v>0</v>
      </c>
      <c r="BJ19" s="83">
        <v>45</v>
      </c>
      <c r="BK19" s="79">
        <f t="shared" si="22"/>
        <v>-45</v>
      </c>
      <c r="BL19" s="181">
        <v>45</v>
      </c>
      <c r="BM19" s="251">
        <f t="shared" si="23"/>
        <v>45</v>
      </c>
      <c r="BN19" s="124">
        <v>0</v>
      </c>
      <c r="BO19" s="83">
        <v>47</v>
      </c>
      <c r="BP19" s="79">
        <f t="shared" si="24"/>
        <v>-47</v>
      </c>
      <c r="BQ19" s="181">
        <v>47</v>
      </c>
      <c r="BR19" s="232">
        <f t="shared" si="25"/>
        <v>47</v>
      </c>
      <c r="BS19" s="124">
        <v>0</v>
      </c>
      <c r="BT19" s="83">
        <v>67</v>
      </c>
      <c r="BU19" s="79">
        <f t="shared" si="26"/>
        <v>-67</v>
      </c>
      <c r="BV19" s="181">
        <v>67</v>
      </c>
      <c r="BW19" s="232">
        <f t="shared" si="27"/>
        <v>67</v>
      </c>
      <c r="BX19" s="124">
        <v>0</v>
      </c>
      <c r="BY19" s="83">
        <v>24</v>
      </c>
      <c r="BZ19" s="79">
        <f t="shared" si="28"/>
        <v>-24</v>
      </c>
      <c r="CA19" s="43">
        <v>24</v>
      </c>
      <c r="CB19" s="232">
        <f t="shared" si="29"/>
        <v>24</v>
      </c>
      <c r="CC19" s="124">
        <v>0</v>
      </c>
      <c r="CD19" s="83">
        <v>11</v>
      </c>
      <c r="CE19" s="261">
        <f t="shared" si="30"/>
        <v>-11</v>
      </c>
      <c r="CF19" s="182">
        <v>11</v>
      </c>
      <c r="CG19" s="232">
        <f t="shared" si="31"/>
        <v>11</v>
      </c>
      <c r="CH19" s="124">
        <v>0</v>
      </c>
      <c r="CI19" s="83">
        <v>44</v>
      </c>
      <c r="CJ19" s="261">
        <f t="shared" si="32"/>
        <v>-44</v>
      </c>
      <c r="CK19" s="182">
        <v>44</v>
      </c>
      <c r="CL19" s="232">
        <f t="shared" si="33"/>
        <v>44</v>
      </c>
      <c r="CM19" s="124">
        <v>0</v>
      </c>
      <c r="CN19" s="83">
        <v>19</v>
      </c>
      <c r="CO19" s="261">
        <f t="shared" si="43"/>
        <v>-19</v>
      </c>
      <c r="CP19" s="182">
        <v>19</v>
      </c>
      <c r="CQ19" s="232">
        <f t="shared" si="35"/>
        <v>19</v>
      </c>
      <c r="CR19" s="124">
        <v>0</v>
      </c>
      <c r="CS19" s="83">
        <v>24</v>
      </c>
      <c r="CT19" s="81">
        <f t="shared" si="36"/>
        <v>-24</v>
      </c>
      <c r="CU19" s="182">
        <v>24</v>
      </c>
      <c r="CV19" s="232">
        <f t="shared" si="37"/>
        <v>24</v>
      </c>
    </row>
    <row r="20" spans="1:100" ht="51.6" customHeight="1" x14ac:dyDescent="0.25">
      <c r="A20" s="18">
        <v>18</v>
      </c>
      <c r="B20" s="40" t="s">
        <v>45</v>
      </c>
      <c r="C20" s="26">
        <v>8</v>
      </c>
      <c r="D20" s="26">
        <v>20</v>
      </c>
      <c r="E20" s="253">
        <f t="shared" si="0"/>
        <v>119</v>
      </c>
      <c r="F20" s="253">
        <f t="shared" si="1"/>
        <v>201</v>
      </c>
      <c r="G20" s="253">
        <f t="shared" si="2"/>
        <v>-82</v>
      </c>
      <c r="H20" s="253">
        <f t="shared" si="3"/>
        <v>82</v>
      </c>
      <c r="I20" s="302">
        <f t="shared" si="38"/>
        <v>201</v>
      </c>
      <c r="J20" s="250">
        <f t="shared" si="39"/>
        <v>0</v>
      </c>
      <c r="K20" s="350">
        <v>0</v>
      </c>
      <c r="L20" s="364">
        <v>24</v>
      </c>
      <c r="M20" s="79">
        <f t="shared" si="44"/>
        <v>-24</v>
      </c>
      <c r="N20" s="79">
        <v>0</v>
      </c>
      <c r="O20" s="232">
        <f t="shared" si="41"/>
        <v>0</v>
      </c>
      <c r="P20" s="350">
        <v>0</v>
      </c>
      <c r="Q20" s="223">
        <v>2</v>
      </c>
      <c r="R20" s="79">
        <f t="shared" si="4"/>
        <v>-2</v>
      </c>
      <c r="S20" s="79">
        <v>0</v>
      </c>
      <c r="T20" s="232">
        <f t="shared" si="5"/>
        <v>0</v>
      </c>
      <c r="U20" s="350">
        <v>60</v>
      </c>
      <c r="V20" s="223">
        <v>4</v>
      </c>
      <c r="W20" s="79">
        <f t="shared" si="6"/>
        <v>56</v>
      </c>
      <c r="X20" s="43">
        <v>0</v>
      </c>
      <c r="Y20" s="232">
        <f t="shared" si="7"/>
        <v>60</v>
      </c>
      <c r="Z20" s="350">
        <v>15</v>
      </c>
      <c r="AA20" s="223">
        <v>14</v>
      </c>
      <c r="AB20" s="79">
        <f t="shared" si="42"/>
        <v>1</v>
      </c>
      <c r="AC20" s="43">
        <v>0</v>
      </c>
      <c r="AD20" s="232">
        <f t="shared" si="9"/>
        <v>15</v>
      </c>
      <c r="AE20" s="350">
        <v>0</v>
      </c>
      <c r="AF20" s="223">
        <v>3</v>
      </c>
      <c r="AG20" s="79">
        <f t="shared" si="10"/>
        <v>-3</v>
      </c>
      <c r="AH20" s="79">
        <v>0</v>
      </c>
      <c r="AI20" s="232">
        <f t="shared" si="11"/>
        <v>0</v>
      </c>
      <c r="AJ20" s="350">
        <v>0</v>
      </c>
      <c r="AK20" s="223">
        <v>2</v>
      </c>
      <c r="AL20" s="79">
        <f t="shared" si="12"/>
        <v>-2</v>
      </c>
      <c r="AM20" s="79">
        <v>0</v>
      </c>
      <c r="AN20" s="232">
        <f t="shared" si="13"/>
        <v>0</v>
      </c>
      <c r="AO20" s="350">
        <v>0</v>
      </c>
      <c r="AP20" s="223">
        <v>1</v>
      </c>
      <c r="AQ20" s="79">
        <f t="shared" si="14"/>
        <v>-1</v>
      </c>
      <c r="AR20" s="79">
        <v>0</v>
      </c>
      <c r="AS20" s="232">
        <f t="shared" si="15"/>
        <v>0</v>
      </c>
      <c r="AT20" s="350">
        <v>0</v>
      </c>
      <c r="AU20" s="223">
        <v>8</v>
      </c>
      <c r="AV20" s="79">
        <f t="shared" si="16"/>
        <v>-8</v>
      </c>
      <c r="AW20" s="79">
        <v>0</v>
      </c>
      <c r="AX20" s="232">
        <f t="shared" si="17"/>
        <v>0</v>
      </c>
      <c r="AY20" s="350">
        <v>0</v>
      </c>
      <c r="AZ20" s="223">
        <v>2</v>
      </c>
      <c r="BA20" s="79">
        <f t="shared" si="18"/>
        <v>-2</v>
      </c>
      <c r="BB20" s="79">
        <v>0</v>
      </c>
      <c r="BC20" s="232">
        <f t="shared" si="19"/>
        <v>0</v>
      </c>
      <c r="BD20" s="348">
        <v>30</v>
      </c>
      <c r="BE20" s="223">
        <v>94</v>
      </c>
      <c r="BF20" s="79">
        <f t="shared" si="20"/>
        <v>-64</v>
      </c>
      <c r="BG20" s="181">
        <v>64</v>
      </c>
      <c r="BH20" s="225">
        <f t="shared" si="21"/>
        <v>94</v>
      </c>
      <c r="BI20" s="218">
        <v>14</v>
      </c>
      <c r="BJ20" s="223">
        <v>9</v>
      </c>
      <c r="BK20" s="79">
        <f t="shared" si="22"/>
        <v>5</v>
      </c>
      <c r="BL20" s="43">
        <v>0</v>
      </c>
      <c r="BM20" s="251">
        <f t="shared" si="23"/>
        <v>14</v>
      </c>
      <c r="BN20" s="350">
        <v>0</v>
      </c>
      <c r="BO20" s="223">
        <v>7</v>
      </c>
      <c r="BP20" s="79">
        <f t="shared" si="24"/>
        <v>-7</v>
      </c>
      <c r="BQ20" s="79">
        <v>0</v>
      </c>
      <c r="BR20" s="232">
        <f t="shared" si="25"/>
        <v>0</v>
      </c>
      <c r="BS20" s="350">
        <v>0</v>
      </c>
      <c r="BT20" s="223">
        <v>9</v>
      </c>
      <c r="BU20" s="79">
        <f t="shared" si="26"/>
        <v>-9</v>
      </c>
      <c r="BV20" s="79">
        <v>0</v>
      </c>
      <c r="BW20" s="232">
        <f t="shared" si="27"/>
        <v>0</v>
      </c>
      <c r="BX20" s="419">
        <v>0</v>
      </c>
      <c r="BY20" s="223">
        <v>4</v>
      </c>
      <c r="BZ20" s="79">
        <f t="shared" si="28"/>
        <v>-4</v>
      </c>
      <c r="CA20" s="79">
        <v>0</v>
      </c>
      <c r="CB20" s="232">
        <f t="shared" si="29"/>
        <v>0</v>
      </c>
      <c r="CC20" s="350">
        <v>0</v>
      </c>
      <c r="CD20" s="223">
        <v>3</v>
      </c>
      <c r="CE20" s="261">
        <f t="shared" si="30"/>
        <v>-3</v>
      </c>
      <c r="CF20" s="182">
        <v>3</v>
      </c>
      <c r="CG20" s="232">
        <f t="shared" si="31"/>
        <v>3</v>
      </c>
      <c r="CH20" s="350">
        <v>0</v>
      </c>
      <c r="CI20" s="223">
        <v>6</v>
      </c>
      <c r="CJ20" s="261">
        <f t="shared" si="32"/>
        <v>-6</v>
      </c>
      <c r="CK20" s="182">
        <v>6</v>
      </c>
      <c r="CL20" s="232">
        <f t="shared" si="33"/>
        <v>6</v>
      </c>
      <c r="CM20" s="350">
        <v>0</v>
      </c>
      <c r="CN20" s="223">
        <v>4</v>
      </c>
      <c r="CO20" s="261">
        <f t="shared" si="43"/>
        <v>-4</v>
      </c>
      <c r="CP20" s="182">
        <v>4</v>
      </c>
      <c r="CQ20" s="232">
        <f t="shared" si="35"/>
        <v>4</v>
      </c>
      <c r="CR20" s="350">
        <v>0</v>
      </c>
      <c r="CS20" s="223">
        <v>5</v>
      </c>
      <c r="CT20" s="81">
        <f t="shared" si="36"/>
        <v>-5</v>
      </c>
      <c r="CU20" s="182">
        <v>5</v>
      </c>
      <c r="CV20" s="232">
        <f t="shared" si="37"/>
        <v>5</v>
      </c>
    </row>
    <row r="21" spans="1:100" ht="51.6" customHeight="1" thickBot="1" x14ac:dyDescent="0.3">
      <c r="A21" s="37">
        <v>19</v>
      </c>
      <c r="B21" s="40" t="s">
        <v>46</v>
      </c>
      <c r="C21" s="35">
        <v>8</v>
      </c>
      <c r="D21" s="35">
        <v>30</v>
      </c>
      <c r="E21" s="253">
        <f t="shared" si="0"/>
        <v>0</v>
      </c>
      <c r="F21" s="253">
        <f t="shared" si="1"/>
        <v>89</v>
      </c>
      <c r="G21" s="253">
        <f t="shared" si="2"/>
        <v>-89</v>
      </c>
      <c r="H21" s="253">
        <f t="shared" si="3"/>
        <v>89</v>
      </c>
      <c r="I21" s="302">
        <f t="shared" si="38"/>
        <v>89</v>
      </c>
      <c r="J21" s="250">
        <f t="shared" si="39"/>
        <v>0</v>
      </c>
      <c r="K21" s="350">
        <v>0</v>
      </c>
      <c r="L21" s="223">
        <v>7</v>
      </c>
      <c r="M21" s="81">
        <f t="shared" si="44"/>
        <v>-7</v>
      </c>
      <c r="N21" s="182">
        <v>7</v>
      </c>
      <c r="O21" s="232">
        <f t="shared" si="41"/>
        <v>7</v>
      </c>
      <c r="P21" s="350">
        <v>0</v>
      </c>
      <c r="Q21" s="223">
        <v>1</v>
      </c>
      <c r="R21" s="81">
        <f t="shared" si="4"/>
        <v>-1</v>
      </c>
      <c r="S21" s="182">
        <v>1</v>
      </c>
      <c r="T21" s="232">
        <f t="shared" si="5"/>
        <v>1</v>
      </c>
      <c r="U21" s="350">
        <v>0</v>
      </c>
      <c r="V21" s="223">
        <v>2</v>
      </c>
      <c r="W21" s="81">
        <f t="shared" si="6"/>
        <v>-2</v>
      </c>
      <c r="X21" s="182">
        <v>2</v>
      </c>
      <c r="Y21" s="232">
        <f t="shared" si="7"/>
        <v>2</v>
      </c>
      <c r="Z21" s="350">
        <v>0</v>
      </c>
      <c r="AA21" s="223">
        <v>11</v>
      </c>
      <c r="AB21" s="81">
        <f t="shared" si="42"/>
        <v>-11</v>
      </c>
      <c r="AC21" s="182">
        <v>11</v>
      </c>
      <c r="AD21" s="232">
        <f t="shared" si="9"/>
        <v>11</v>
      </c>
      <c r="AE21" s="350">
        <v>0</v>
      </c>
      <c r="AF21" s="223">
        <v>2</v>
      </c>
      <c r="AG21" s="81">
        <f t="shared" si="10"/>
        <v>-2</v>
      </c>
      <c r="AH21" s="182">
        <v>2</v>
      </c>
      <c r="AI21" s="232">
        <f t="shared" si="11"/>
        <v>2</v>
      </c>
      <c r="AJ21" s="350">
        <v>0</v>
      </c>
      <c r="AK21" s="223">
        <v>2</v>
      </c>
      <c r="AL21" s="81">
        <f t="shared" si="12"/>
        <v>-2</v>
      </c>
      <c r="AM21" s="182">
        <v>2</v>
      </c>
      <c r="AN21" s="232">
        <f t="shared" si="13"/>
        <v>2</v>
      </c>
      <c r="AO21" s="350">
        <v>0</v>
      </c>
      <c r="AP21" s="223">
        <v>1</v>
      </c>
      <c r="AQ21" s="81">
        <f t="shared" si="14"/>
        <v>-1</v>
      </c>
      <c r="AR21" s="182">
        <v>1</v>
      </c>
      <c r="AS21" s="232">
        <f t="shared" si="15"/>
        <v>1</v>
      </c>
      <c r="AT21" s="350">
        <v>0</v>
      </c>
      <c r="AU21" s="223">
        <v>2</v>
      </c>
      <c r="AV21" s="81">
        <f t="shared" si="16"/>
        <v>-2</v>
      </c>
      <c r="AW21" s="182">
        <v>2</v>
      </c>
      <c r="AX21" s="232">
        <f t="shared" si="17"/>
        <v>2</v>
      </c>
      <c r="AY21" s="350">
        <v>0</v>
      </c>
      <c r="AZ21" s="223">
        <v>1</v>
      </c>
      <c r="BA21" s="81">
        <f t="shared" si="18"/>
        <v>-1</v>
      </c>
      <c r="BB21" s="182">
        <v>1</v>
      </c>
      <c r="BC21" s="232">
        <f t="shared" si="19"/>
        <v>1</v>
      </c>
      <c r="BD21" s="348">
        <v>0</v>
      </c>
      <c r="BE21" s="223">
        <v>36</v>
      </c>
      <c r="BF21" s="81">
        <f t="shared" si="20"/>
        <v>-36</v>
      </c>
      <c r="BG21" s="182">
        <v>36</v>
      </c>
      <c r="BH21" s="225">
        <f t="shared" si="21"/>
        <v>36</v>
      </c>
      <c r="BI21" s="218">
        <v>0</v>
      </c>
      <c r="BJ21" s="223">
        <v>4</v>
      </c>
      <c r="BK21" s="81">
        <f t="shared" si="22"/>
        <v>-4</v>
      </c>
      <c r="BL21" s="182">
        <v>4</v>
      </c>
      <c r="BM21" s="251">
        <f t="shared" si="23"/>
        <v>4</v>
      </c>
      <c r="BN21" s="350">
        <v>0</v>
      </c>
      <c r="BO21" s="223">
        <v>4</v>
      </c>
      <c r="BP21" s="81">
        <f t="shared" si="24"/>
        <v>-4</v>
      </c>
      <c r="BQ21" s="182">
        <v>4</v>
      </c>
      <c r="BR21" s="232">
        <f t="shared" si="25"/>
        <v>4</v>
      </c>
      <c r="BS21" s="350">
        <v>0</v>
      </c>
      <c r="BT21" s="223">
        <v>5</v>
      </c>
      <c r="BU21" s="81">
        <f t="shared" si="26"/>
        <v>-5</v>
      </c>
      <c r="BV21" s="182">
        <v>5</v>
      </c>
      <c r="BW21" s="232">
        <f t="shared" si="27"/>
        <v>5</v>
      </c>
      <c r="BX21" s="350">
        <v>0</v>
      </c>
      <c r="BY21" s="223">
        <v>3</v>
      </c>
      <c r="BZ21" s="81">
        <f t="shared" si="28"/>
        <v>-3</v>
      </c>
      <c r="CA21" s="182">
        <v>3</v>
      </c>
      <c r="CB21" s="232">
        <f t="shared" si="29"/>
        <v>3</v>
      </c>
      <c r="CC21" s="350">
        <v>0</v>
      </c>
      <c r="CD21" s="223">
        <v>2</v>
      </c>
      <c r="CE21" s="95">
        <f t="shared" si="30"/>
        <v>-2</v>
      </c>
      <c r="CF21" s="182">
        <v>2</v>
      </c>
      <c r="CG21" s="232">
        <f t="shared" si="31"/>
        <v>2</v>
      </c>
      <c r="CH21" s="350">
        <v>0</v>
      </c>
      <c r="CI21" s="223">
        <v>3</v>
      </c>
      <c r="CJ21" s="95">
        <f t="shared" si="32"/>
        <v>-3</v>
      </c>
      <c r="CK21" s="182">
        <v>3</v>
      </c>
      <c r="CL21" s="232">
        <f t="shared" si="33"/>
        <v>3</v>
      </c>
      <c r="CM21" s="350">
        <v>0</v>
      </c>
      <c r="CN21" s="223">
        <v>2</v>
      </c>
      <c r="CO21" s="95">
        <f t="shared" si="43"/>
        <v>-2</v>
      </c>
      <c r="CP21" s="182">
        <v>2</v>
      </c>
      <c r="CQ21" s="232">
        <f t="shared" si="35"/>
        <v>2</v>
      </c>
      <c r="CR21" s="350">
        <v>0</v>
      </c>
      <c r="CS21" s="223">
        <v>1</v>
      </c>
      <c r="CT21" s="81">
        <f t="shared" si="36"/>
        <v>-1</v>
      </c>
      <c r="CU21" s="182">
        <v>1</v>
      </c>
      <c r="CV21" s="232">
        <f t="shared" si="37"/>
        <v>1</v>
      </c>
    </row>
    <row r="22" spans="1:100" ht="51.6" customHeight="1" x14ac:dyDescent="0.25">
      <c r="A22" s="18">
        <v>20</v>
      </c>
      <c r="B22" s="54" t="s">
        <v>47</v>
      </c>
      <c r="C22" s="55">
        <v>15</v>
      </c>
      <c r="D22" s="56">
        <v>120</v>
      </c>
      <c r="E22" s="253">
        <f t="shared" si="0"/>
        <v>226</v>
      </c>
      <c r="F22" s="253">
        <f t="shared" si="1"/>
        <v>780</v>
      </c>
      <c r="G22" s="253">
        <f t="shared" si="2"/>
        <v>-554</v>
      </c>
      <c r="H22" s="253">
        <f t="shared" si="3"/>
        <v>554</v>
      </c>
      <c r="I22" s="302">
        <f t="shared" si="38"/>
        <v>780</v>
      </c>
      <c r="J22" s="250">
        <f t="shared" si="39"/>
        <v>0</v>
      </c>
      <c r="K22" s="356">
        <v>0</v>
      </c>
      <c r="L22" s="365">
        <v>70</v>
      </c>
      <c r="M22" s="81">
        <f t="shared" si="44"/>
        <v>-70</v>
      </c>
      <c r="N22" s="182">
        <v>68</v>
      </c>
      <c r="O22" s="232">
        <f t="shared" si="41"/>
        <v>68</v>
      </c>
      <c r="P22" s="350">
        <v>0</v>
      </c>
      <c r="Q22" s="223">
        <v>12</v>
      </c>
      <c r="R22" s="81">
        <f t="shared" si="4"/>
        <v>-12</v>
      </c>
      <c r="S22" s="50">
        <v>15</v>
      </c>
      <c r="T22" s="232">
        <f t="shared" si="5"/>
        <v>15</v>
      </c>
      <c r="U22" s="350">
        <v>0</v>
      </c>
      <c r="V22" s="223">
        <v>10</v>
      </c>
      <c r="W22" s="81">
        <f t="shared" si="6"/>
        <v>-10</v>
      </c>
      <c r="X22" s="182">
        <v>10</v>
      </c>
      <c r="Y22" s="232">
        <f t="shared" si="7"/>
        <v>10</v>
      </c>
      <c r="Z22" s="350">
        <v>0</v>
      </c>
      <c r="AA22" s="223">
        <v>56</v>
      </c>
      <c r="AB22" s="81">
        <f t="shared" si="42"/>
        <v>-56</v>
      </c>
      <c r="AC22" s="182">
        <v>56</v>
      </c>
      <c r="AD22" s="232">
        <f t="shared" si="9"/>
        <v>56</v>
      </c>
      <c r="AE22" s="350">
        <v>0</v>
      </c>
      <c r="AF22" s="223">
        <v>11</v>
      </c>
      <c r="AG22" s="81">
        <f t="shared" si="10"/>
        <v>-11</v>
      </c>
      <c r="AH22" s="182">
        <v>11</v>
      </c>
      <c r="AI22" s="232">
        <f t="shared" si="11"/>
        <v>11</v>
      </c>
      <c r="AJ22" s="350">
        <v>0</v>
      </c>
      <c r="AK22" s="223">
        <v>11</v>
      </c>
      <c r="AL22" s="81">
        <f t="shared" si="12"/>
        <v>-11</v>
      </c>
      <c r="AM22" s="182">
        <v>15</v>
      </c>
      <c r="AN22" s="232">
        <f t="shared" si="13"/>
        <v>15</v>
      </c>
      <c r="AO22" s="350">
        <v>0</v>
      </c>
      <c r="AP22" s="223">
        <v>4</v>
      </c>
      <c r="AQ22" s="81">
        <f t="shared" si="14"/>
        <v>-4</v>
      </c>
      <c r="AR22" s="182">
        <v>1</v>
      </c>
      <c r="AS22" s="232">
        <f t="shared" si="15"/>
        <v>1</v>
      </c>
      <c r="AT22" s="350">
        <v>0</v>
      </c>
      <c r="AU22" s="223">
        <v>34</v>
      </c>
      <c r="AV22" s="81">
        <f t="shared" si="16"/>
        <v>-34</v>
      </c>
      <c r="AW22" s="81">
        <v>30</v>
      </c>
      <c r="AX22" s="232">
        <f t="shared" si="17"/>
        <v>30</v>
      </c>
      <c r="AY22" s="350">
        <v>0</v>
      </c>
      <c r="AZ22" s="223">
        <v>6</v>
      </c>
      <c r="BA22" s="81">
        <f t="shared" si="18"/>
        <v>-6</v>
      </c>
      <c r="BB22" s="81">
        <v>0</v>
      </c>
      <c r="BC22" s="232">
        <f t="shared" si="19"/>
        <v>0</v>
      </c>
      <c r="BD22" s="348">
        <v>200</v>
      </c>
      <c r="BE22" s="223">
        <v>389</v>
      </c>
      <c r="BF22" s="81">
        <f t="shared" si="20"/>
        <v>-189</v>
      </c>
      <c r="BG22" s="182">
        <v>189</v>
      </c>
      <c r="BH22" s="225">
        <f t="shared" si="21"/>
        <v>389</v>
      </c>
      <c r="BI22" s="218">
        <v>0</v>
      </c>
      <c r="BJ22" s="223">
        <v>26</v>
      </c>
      <c r="BK22" s="81">
        <f t="shared" si="22"/>
        <v>-26</v>
      </c>
      <c r="BL22" s="182">
        <v>26</v>
      </c>
      <c r="BM22" s="251">
        <f t="shared" si="23"/>
        <v>26</v>
      </c>
      <c r="BN22" s="350">
        <v>0</v>
      </c>
      <c r="BO22" s="223">
        <v>32</v>
      </c>
      <c r="BP22" s="81">
        <f t="shared" si="24"/>
        <v>-32</v>
      </c>
      <c r="BQ22" s="50">
        <v>32</v>
      </c>
      <c r="BR22" s="232">
        <f t="shared" si="25"/>
        <v>32</v>
      </c>
      <c r="BS22" s="350">
        <v>0</v>
      </c>
      <c r="BT22" s="223">
        <v>27</v>
      </c>
      <c r="BU22" s="81">
        <f t="shared" si="26"/>
        <v>-27</v>
      </c>
      <c r="BV22" s="182">
        <v>27</v>
      </c>
      <c r="BW22" s="232">
        <f t="shared" si="27"/>
        <v>27</v>
      </c>
      <c r="BX22" s="350">
        <v>0</v>
      </c>
      <c r="BY22" s="223">
        <v>25</v>
      </c>
      <c r="BZ22" s="81">
        <f t="shared" si="28"/>
        <v>-25</v>
      </c>
      <c r="CA22" s="50">
        <v>25</v>
      </c>
      <c r="CB22" s="232">
        <f t="shared" si="29"/>
        <v>25</v>
      </c>
      <c r="CC22" s="350">
        <v>0</v>
      </c>
      <c r="CD22" s="223">
        <v>13</v>
      </c>
      <c r="CE22" s="95">
        <f t="shared" si="30"/>
        <v>-13</v>
      </c>
      <c r="CF22" s="182">
        <v>13</v>
      </c>
      <c r="CG22" s="232">
        <f t="shared" si="31"/>
        <v>13</v>
      </c>
      <c r="CH22" s="350">
        <v>0</v>
      </c>
      <c r="CI22" s="223">
        <v>21</v>
      </c>
      <c r="CJ22" s="95">
        <f t="shared" si="32"/>
        <v>-21</v>
      </c>
      <c r="CK22" s="182">
        <v>21</v>
      </c>
      <c r="CL22" s="232">
        <f t="shared" si="33"/>
        <v>21</v>
      </c>
      <c r="CM22" s="350">
        <v>0</v>
      </c>
      <c r="CN22" s="223">
        <v>15</v>
      </c>
      <c r="CO22" s="95">
        <f t="shared" si="43"/>
        <v>-15</v>
      </c>
      <c r="CP22" s="50">
        <v>15</v>
      </c>
      <c r="CQ22" s="232">
        <f t="shared" si="35"/>
        <v>15</v>
      </c>
      <c r="CR22" s="350">
        <v>26</v>
      </c>
      <c r="CS22" s="223">
        <v>18</v>
      </c>
      <c r="CT22" s="81">
        <f t="shared" si="36"/>
        <v>8</v>
      </c>
      <c r="CU22" s="50">
        <v>0</v>
      </c>
      <c r="CV22" s="232">
        <f t="shared" si="37"/>
        <v>26</v>
      </c>
    </row>
    <row r="23" spans="1:100" ht="120" customHeight="1" thickBot="1" x14ac:dyDescent="0.3">
      <c r="A23" s="37">
        <v>21</v>
      </c>
      <c r="B23" s="40" t="s">
        <v>125</v>
      </c>
      <c r="C23" s="58">
        <v>6</v>
      </c>
      <c r="D23" s="59">
        <v>9</v>
      </c>
      <c r="E23" s="253">
        <f t="shared" si="0"/>
        <v>16</v>
      </c>
      <c r="F23" s="253">
        <f t="shared" si="1"/>
        <v>43</v>
      </c>
      <c r="G23" s="253">
        <f t="shared" si="2"/>
        <v>-27</v>
      </c>
      <c r="H23" s="253">
        <f t="shared" si="3"/>
        <v>27</v>
      </c>
      <c r="I23" s="302">
        <f t="shared" si="38"/>
        <v>43</v>
      </c>
      <c r="J23" s="250">
        <f t="shared" si="39"/>
        <v>0</v>
      </c>
      <c r="K23" s="350">
        <v>0</v>
      </c>
      <c r="L23" s="223">
        <v>3</v>
      </c>
      <c r="M23" s="81">
        <f t="shared" si="44"/>
        <v>-3</v>
      </c>
      <c r="N23" s="182">
        <v>3</v>
      </c>
      <c r="O23" s="232">
        <f t="shared" si="41"/>
        <v>3</v>
      </c>
      <c r="P23" s="350">
        <v>0</v>
      </c>
      <c r="Q23" s="223">
        <v>1</v>
      </c>
      <c r="R23" s="81">
        <f t="shared" si="4"/>
        <v>-1</v>
      </c>
      <c r="S23" s="182">
        <v>1</v>
      </c>
      <c r="T23" s="232">
        <f t="shared" si="5"/>
        <v>1</v>
      </c>
      <c r="U23" s="350">
        <v>0</v>
      </c>
      <c r="V23" s="223">
        <v>1</v>
      </c>
      <c r="W23" s="81">
        <f t="shared" si="6"/>
        <v>-1</v>
      </c>
      <c r="X23" s="182">
        <v>1</v>
      </c>
      <c r="Y23" s="232">
        <f t="shared" si="7"/>
        <v>1</v>
      </c>
      <c r="Z23" s="350">
        <v>0</v>
      </c>
      <c r="AA23" s="223">
        <v>3</v>
      </c>
      <c r="AB23" s="81">
        <f t="shared" si="42"/>
        <v>-3</v>
      </c>
      <c r="AC23" s="182">
        <v>3</v>
      </c>
      <c r="AD23" s="232">
        <f t="shared" si="9"/>
        <v>3</v>
      </c>
      <c r="AE23" s="350">
        <v>0</v>
      </c>
      <c r="AF23" s="223">
        <v>1</v>
      </c>
      <c r="AG23" s="81">
        <f t="shared" si="10"/>
        <v>-1</v>
      </c>
      <c r="AH23" s="182">
        <v>1</v>
      </c>
      <c r="AI23" s="232">
        <f t="shared" si="11"/>
        <v>1</v>
      </c>
      <c r="AJ23" s="350">
        <v>0</v>
      </c>
      <c r="AK23" s="223">
        <v>1</v>
      </c>
      <c r="AL23" s="81">
        <f t="shared" si="12"/>
        <v>-1</v>
      </c>
      <c r="AM23" s="182">
        <v>1</v>
      </c>
      <c r="AN23" s="232">
        <f t="shared" si="13"/>
        <v>1</v>
      </c>
      <c r="AO23" s="350">
        <v>0</v>
      </c>
      <c r="AP23" s="223">
        <v>1</v>
      </c>
      <c r="AQ23" s="81">
        <f t="shared" si="14"/>
        <v>-1</v>
      </c>
      <c r="AR23" s="182">
        <v>1</v>
      </c>
      <c r="AS23" s="232">
        <f t="shared" si="15"/>
        <v>1</v>
      </c>
      <c r="AT23" s="350">
        <v>0</v>
      </c>
      <c r="AU23" s="223">
        <v>2</v>
      </c>
      <c r="AV23" s="81">
        <f t="shared" si="16"/>
        <v>-2</v>
      </c>
      <c r="AW23" s="182">
        <v>2</v>
      </c>
      <c r="AX23" s="232">
        <f t="shared" si="17"/>
        <v>2</v>
      </c>
      <c r="AY23" s="350">
        <v>0</v>
      </c>
      <c r="AZ23" s="223">
        <v>1</v>
      </c>
      <c r="BA23" s="81">
        <f t="shared" si="18"/>
        <v>-1</v>
      </c>
      <c r="BB23" s="182">
        <v>1</v>
      </c>
      <c r="BC23" s="232">
        <f t="shared" si="19"/>
        <v>1</v>
      </c>
      <c r="BD23" s="348">
        <v>16</v>
      </c>
      <c r="BE23" s="223">
        <v>17</v>
      </c>
      <c r="BF23" s="81">
        <f t="shared" si="20"/>
        <v>-1</v>
      </c>
      <c r="BG23" s="182">
        <v>1</v>
      </c>
      <c r="BH23" s="225">
        <f t="shared" si="21"/>
        <v>17</v>
      </c>
      <c r="BI23" s="218">
        <v>0</v>
      </c>
      <c r="BJ23" s="223">
        <v>2</v>
      </c>
      <c r="BK23" s="81">
        <f t="shared" si="22"/>
        <v>-2</v>
      </c>
      <c r="BL23" s="182">
        <v>2</v>
      </c>
      <c r="BM23" s="251">
        <f t="shared" si="23"/>
        <v>2</v>
      </c>
      <c r="BN23" s="350">
        <v>0</v>
      </c>
      <c r="BO23" s="223">
        <v>2</v>
      </c>
      <c r="BP23" s="81">
        <f t="shared" si="24"/>
        <v>-2</v>
      </c>
      <c r="BQ23" s="182">
        <v>2</v>
      </c>
      <c r="BR23" s="232">
        <f t="shared" si="25"/>
        <v>2</v>
      </c>
      <c r="BS23" s="350">
        <v>0</v>
      </c>
      <c r="BT23" s="223">
        <v>2</v>
      </c>
      <c r="BU23" s="81">
        <f t="shared" si="26"/>
        <v>-2</v>
      </c>
      <c r="BV23" s="182">
        <v>2</v>
      </c>
      <c r="BW23" s="232">
        <f t="shared" si="27"/>
        <v>2</v>
      </c>
      <c r="BX23" s="350">
        <v>0</v>
      </c>
      <c r="BY23" s="223">
        <v>2</v>
      </c>
      <c r="BZ23" s="81">
        <f t="shared" si="28"/>
        <v>-2</v>
      </c>
      <c r="CA23" s="182">
        <v>2</v>
      </c>
      <c r="CB23" s="232">
        <f t="shared" si="29"/>
        <v>2</v>
      </c>
      <c r="CC23" s="350">
        <v>0</v>
      </c>
      <c r="CD23" s="223">
        <v>1</v>
      </c>
      <c r="CE23" s="95">
        <f t="shared" si="30"/>
        <v>-1</v>
      </c>
      <c r="CF23" s="182">
        <v>1</v>
      </c>
      <c r="CG23" s="232">
        <f t="shared" si="31"/>
        <v>1</v>
      </c>
      <c r="CH23" s="350">
        <v>0</v>
      </c>
      <c r="CI23" s="223">
        <v>1</v>
      </c>
      <c r="CJ23" s="95">
        <f t="shared" si="32"/>
        <v>-1</v>
      </c>
      <c r="CK23" s="182">
        <v>1</v>
      </c>
      <c r="CL23" s="232">
        <f t="shared" si="33"/>
        <v>1</v>
      </c>
      <c r="CM23" s="350">
        <v>0</v>
      </c>
      <c r="CN23" s="223">
        <v>1</v>
      </c>
      <c r="CO23" s="95">
        <f t="shared" si="43"/>
        <v>-1</v>
      </c>
      <c r="CP23" s="182">
        <v>1</v>
      </c>
      <c r="CQ23" s="232">
        <f t="shared" si="35"/>
        <v>1</v>
      </c>
      <c r="CR23" s="350">
        <v>0</v>
      </c>
      <c r="CS23" s="223">
        <v>1</v>
      </c>
      <c r="CT23" s="81">
        <f t="shared" si="36"/>
        <v>-1</v>
      </c>
      <c r="CU23" s="182">
        <v>1</v>
      </c>
      <c r="CV23" s="232">
        <f t="shared" si="37"/>
        <v>1</v>
      </c>
    </row>
    <row r="24" spans="1:100" ht="120" customHeight="1" x14ac:dyDescent="0.25">
      <c r="A24" s="18">
        <v>22</v>
      </c>
      <c r="B24" s="40" t="s">
        <v>49</v>
      </c>
      <c r="C24" s="55">
        <v>8</v>
      </c>
      <c r="D24" s="56">
        <v>15</v>
      </c>
      <c r="E24" s="253">
        <f t="shared" si="0"/>
        <v>10</v>
      </c>
      <c r="F24" s="253">
        <f t="shared" si="1"/>
        <v>189</v>
      </c>
      <c r="G24" s="253">
        <f t="shared" si="2"/>
        <v>-179</v>
      </c>
      <c r="H24" s="253">
        <f t="shared" si="3"/>
        <v>179</v>
      </c>
      <c r="I24" s="302">
        <f t="shared" si="38"/>
        <v>189</v>
      </c>
      <c r="J24" s="250">
        <f t="shared" si="39"/>
        <v>0</v>
      </c>
      <c r="K24" s="350">
        <v>0</v>
      </c>
      <c r="L24" s="223">
        <v>17</v>
      </c>
      <c r="M24" s="81">
        <f t="shared" si="44"/>
        <v>-17</v>
      </c>
      <c r="N24" s="182">
        <v>17</v>
      </c>
      <c r="O24" s="232">
        <f t="shared" si="41"/>
        <v>17</v>
      </c>
      <c r="P24" s="350">
        <v>0</v>
      </c>
      <c r="Q24" s="223">
        <v>2</v>
      </c>
      <c r="R24" s="81">
        <f t="shared" si="4"/>
        <v>-2</v>
      </c>
      <c r="S24" s="182">
        <v>2</v>
      </c>
      <c r="T24" s="232">
        <f t="shared" si="5"/>
        <v>2</v>
      </c>
      <c r="U24" s="350">
        <v>0</v>
      </c>
      <c r="V24" s="223">
        <v>3</v>
      </c>
      <c r="W24" s="81">
        <f t="shared" si="6"/>
        <v>-3</v>
      </c>
      <c r="X24" s="182">
        <v>3</v>
      </c>
      <c r="Y24" s="232">
        <f t="shared" si="7"/>
        <v>3</v>
      </c>
      <c r="Z24" s="350">
        <v>10</v>
      </c>
      <c r="AA24" s="223">
        <v>10</v>
      </c>
      <c r="AB24" s="81">
        <f t="shared" si="42"/>
        <v>0</v>
      </c>
      <c r="AC24" s="50">
        <v>0</v>
      </c>
      <c r="AD24" s="232">
        <f t="shared" si="9"/>
        <v>10</v>
      </c>
      <c r="AE24" s="350">
        <v>0</v>
      </c>
      <c r="AF24" s="223">
        <v>3</v>
      </c>
      <c r="AG24" s="81">
        <f t="shared" si="10"/>
        <v>-3</v>
      </c>
      <c r="AH24" s="182">
        <v>3</v>
      </c>
      <c r="AI24" s="232">
        <f t="shared" si="11"/>
        <v>3</v>
      </c>
      <c r="AJ24" s="350">
        <v>0</v>
      </c>
      <c r="AK24" s="223">
        <v>2</v>
      </c>
      <c r="AL24" s="81">
        <f t="shared" si="12"/>
        <v>-2</v>
      </c>
      <c r="AM24" s="182">
        <v>2</v>
      </c>
      <c r="AN24" s="232">
        <f t="shared" si="13"/>
        <v>2</v>
      </c>
      <c r="AO24" s="350">
        <v>0</v>
      </c>
      <c r="AP24" s="223">
        <v>2</v>
      </c>
      <c r="AQ24" s="81">
        <f t="shared" si="14"/>
        <v>-2</v>
      </c>
      <c r="AR24" s="182">
        <v>2</v>
      </c>
      <c r="AS24" s="232">
        <f t="shared" si="15"/>
        <v>2</v>
      </c>
      <c r="AT24" s="350">
        <v>0</v>
      </c>
      <c r="AU24" s="223">
        <v>11</v>
      </c>
      <c r="AV24" s="81">
        <f t="shared" si="16"/>
        <v>-11</v>
      </c>
      <c r="AW24" s="182">
        <v>11</v>
      </c>
      <c r="AX24" s="232">
        <f t="shared" si="17"/>
        <v>11</v>
      </c>
      <c r="AY24" s="350">
        <v>0</v>
      </c>
      <c r="AZ24" s="223">
        <v>2</v>
      </c>
      <c r="BA24" s="81">
        <f t="shared" si="18"/>
        <v>-2</v>
      </c>
      <c r="BB24" s="182">
        <v>2</v>
      </c>
      <c r="BC24" s="232">
        <f t="shared" si="19"/>
        <v>2</v>
      </c>
      <c r="BD24" s="348">
        <v>0</v>
      </c>
      <c r="BE24" s="223">
        <v>84</v>
      </c>
      <c r="BF24" s="81">
        <f t="shared" si="20"/>
        <v>-84</v>
      </c>
      <c r="BG24" s="182">
        <v>84</v>
      </c>
      <c r="BH24" s="225">
        <f t="shared" si="21"/>
        <v>84</v>
      </c>
      <c r="BI24" s="218">
        <v>0</v>
      </c>
      <c r="BJ24" s="223">
        <v>8</v>
      </c>
      <c r="BK24" s="81">
        <f t="shared" si="22"/>
        <v>-8</v>
      </c>
      <c r="BL24" s="182">
        <v>8</v>
      </c>
      <c r="BM24" s="251">
        <f t="shared" si="23"/>
        <v>8</v>
      </c>
      <c r="BN24" s="350">
        <v>0</v>
      </c>
      <c r="BO24" s="223">
        <v>5</v>
      </c>
      <c r="BP24" s="81">
        <f t="shared" si="24"/>
        <v>-5</v>
      </c>
      <c r="BQ24" s="182">
        <v>5</v>
      </c>
      <c r="BR24" s="232">
        <f t="shared" si="25"/>
        <v>5</v>
      </c>
      <c r="BS24" s="350">
        <v>0</v>
      </c>
      <c r="BT24" s="223">
        <v>9</v>
      </c>
      <c r="BU24" s="81">
        <f t="shared" si="26"/>
        <v>-9</v>
      </c>
      <c r="BV24" s="182">
        <v>9</v>
      </c>
      <c r="BW24" s="232">
        <f t="shared" si="27"/>
        <v>9</v>
      </c>
      <c r="BX24" s="350">
        <v>0</v>
      </c>
      <c r="BY24" s="223">
        <v>4</v>
      </c>
      <c r="BZ24" s="81">
        <f t="shared" si="28"/>
        <v>-4</v>
      </c>
      <c r="CA24" s="182">
        <v>4</v>
      </c>
      <c r="CB24" s="232">
        <f t="shared" si="29"/>
        <v>4</v>
      </c>
      <c r="CC24" s="350">
        <v>0</v>
      </c>
      <c r="CD24" s="223">
        <v>3</v>
      </c>
      <c r="CE24" s="95">
        <f t="shared" si="30"/>
        <v>-3</v>
      </c>
      <c r="CF24" s="182">
        <v>3</v>
      </c>
      <c r="CG24" s="232">
        <f t="shared" si="31"/>
        <v>3</v>
      </c>
      <c r="CH24" s="350">
        <v>0</v>
      </c>
      <c r="CI24" s="223">
        <v>6</v>
      </c>
      <c r="CJ24" s="95">
        <f t="shared" si="32"/>
        <v>-6</v>
      </c>
      <c r="CK24" s="182">
        <v>6</v>
      </c>
      <c r="CL24" s="232">
        <f t="shared" si="33"/>
        <v>6</v>
      </c>
      <c r="CM24" s="350">
        <v>0</v>
      </c>
      <c r="CN24" s="223">
        <v>4</v>
      </c>
      <c r="CO24" s="95">
        <f t="shared" si="43"/>
        <v>-4</v>
      </c>
      <c r="CP24" s="182">
        <v>4</v>
      </c>
      <c r="CQ24" s="232">
        <f t="shared" si="35"/>
        <v>4</v>
      </c>
      <c r="CR24" s="350">
        <v>0</v>
      </c>
      <c r="CS24" s="223">
        <v>14</v>
      </c>
      <c r="CT24" s="81">
        <f t="shared" si="36"/>
        <v>-14</v>
      </c>
      <c r="CU24" s="182">
        <v>14</v>
      </c>
      <c r="CV24" s="232">
        <f t="shared" si="37"/>
        <v>14</v>
      </c>
    </row>
    <row r="25" spans="1:100" ht="120" customHeight="1" thickBot="1" x14ac:dyDescent="0.3">
      <c r="A25" s="37">
        <v>23</v>
      </c>
      <c r="B25" s="40" t="s">
        <v>126</v>
      </c>
      <c r="C25" s="58">
        <v>8</v>
      </c>
      <c r="D25" s="58">
        <v>15</v>
      </c>
      <c r="E25" s="253">
        <f t="shared" si="0"/>
        <v>0</v>
      </c>
      <c r="F25" s="253">
        <f t="shared" si="1"/>
        <v>103</v>
      </c>
      <c r="G25" s="253">
        <f t="shared" si="2"/>
        <v>-103</v>
      </c>
      <c r="H25" s="253">
        <f t="shared" si="3"/>
        <v>103</v>
      </c>
      <c r="I25" s="302">
        <f t="shared" si="38"/>
        <v>103</v>
      </c>
      <c r="J25" s="250">
        <f t="shared" si="39"/>
        <v>0</v>
      </c>
      <c r="K25" s="350">
        <v>0</v>
      </c>
      <c r="L25" s="223">
        <v>5</v>
      </c>
      <c r="M25" s="81">
        <f t="shared" si="44"/>
        <v>-5</v>
      </c>
      <c r="N25" s="50">
        <v>5</v>
      </c>
      <c r="O25" s="232">
        <f t="shared" si="41"/>
        <v>5</v>
      </c>
      <c r="P25" s="350">
        <v>0</v>
      </c>
      <c r="Q25" s="223">
        <v>2</v>
      </c>
      <c r="R25" s="81">
        <f t="shared" si="4"/>
        <v>-2</v>
      </c>
      <c r="S25" s="182">
        <v>2</v>
      </c>
      <c r="T25" s="232">
        <f t="shared" si="5"/>
        <v>2</v>
      </c>
      <c r="U25" s="350">
        <v>0</v>
      </c>
      <c r="V25" s="223">
        <v>2</v>
      </c>
      <c r="W25" s="81">
        <f t="shared" si="6"/>
        <v>-2</v>
      </c>
      <c r="X25" s="182">
        <v>2</v>
      </c>
      <c r="Y25" s="232">
        <f t="shared" si="7"/>
        <v>2</v>
      </c>
      <c r="Z25" s="350">
        <v>0</v>
      </c>
      <c r="AA25" s="223">
        <v>5</v>
      </c>
      <c r="AB25" s="81">
        <f t="shared" si="42"/>
        <v>-5</v>
      </c>
      <c r="AC25" s="182">
        <v>5</v>
      </c>
      <c r="AD25" s="232">
        <f t="shared" si="9"/>
        <v>5</v>
      </c>
      <c r="AE25" s="350">
        <v>0</v>
      </c>
      <c r="AF25" s="223">
        <v>7</v>
      </c>
      <c r="AG25" s="81">
        <f t="shared" si="10"/>
        <v>-7</v>
      </c>
      <c r="AH25" s="182">
        <v>7</v>
      </c>
      <c r="AI25" s="232">
        <f t="shared" si="11"/>
        <v>7</v>
      </c>
      <c r="AJ25" s="350">
        <v>0</v>
      </c>
      <c r="AK25" s="223">
        <v>2</v>
      </c>
      <c r="AL25" s="81">
        <f t="shared" si="12"/>
        <v>-2</v>
      </c>
      <c r="AM25" s="182">
        <v>2</v>
      </c>
      <c r="AN25" s="232">
        <f t="shared" si="13"/>
        <v>2</v>
      </c>
      <c r="AO25" s="350">
        <v>0</v>
      </c>
      <c r="AP25" s="223">
        <v>2</v>
      </c>
      <c r="AQ25" s="81">
        <f t="shared" si="14"/>
        <v>-2</v>
      </c>
      <c r="AR25" s="182">
        <v>2</v>
      </c>
      <c r="AS25" s="232">
        <f t="shared" si="15"/>
        <v>2</v>
      </c>
      <c r="AT25" s="350">
        <v>0</v>
      </c>
      <c r="AU25" s="223">
        <v>2</v>
      </c>
      <c r="AV25" s="81">
        <f t="shared" si="16"/>
        <v>-2</v>
      </c>
      <c r="AW25" s="182">
        <v>2</v>
      </c>
      <c r="AX25" s="232">
        <f t="shared" si="17"/>
        <v>2</v>
      </c>
      <c r="AY25" s="350">
        <v>0</v>
      </c>
      <c r="AZ25" s="223">
        <v>1</v>
      </c>
      <c r="BA25" s="81">
        <f t="shared" si="18"/>
        <v>-1</v>
      </c>
      <c r="BB25" s="182">
        <v>1</v>
      </c>
      <c r="BC25" s="232">
        <f t="shared" si="19"/>
        <v>1</v>
      </c>
      <c r="BD25" s="348">
        <v>0</v>
      </c>
      <c r="BE25" s="223">
        <v>47</v>
      </c>
      <c r="BF25" s="81">
        <f t="shared" si="20"/>
        <v>-47</v>
      </c>
      <c r="BG25" s="182">
        <v>47</v>
      </c>
      <c r="BH25" s="225">
        <f t="shared" si="21"/>
        <v>47</v>
      </c>
      <c r="BI25" s="218">
        <v>0</v>
      </c>
      <c r="BJ25" s="223">
        <v>3</v>
      </c>
      <c r="BK25" s="81">
        <f t="shared" si="22"/>
        <v>-3</v>
      </c>
      <c r="BL25" s="182">
        <v>3</v>
      </c>
      <c r="BM25" s="251">
        <f t="shared" si="23"/>
        <v>3</v>
      </c>
      <c r="BN25" s="350">
        <v>0</v>
      </c>
      <c r="BO25" s="223">
        <v>3</v>
      </c>
      <c r="BP25" s="81">
        <f t="shared" si="24"/>
        <v>-3</v>
      </c>
      <c r="BQ25" s="182">
        <v>3</v>
      </c>
      <c r="BR25" s="232">
        <f t="shared" si="25"/>
        <v>3</v>
      </c>
      <c r="BS25" s="350">
        <v>0</v>
      </c>
      <c r="BT25" s="223">
        <v>3</v>
      </c>
      <c r="BU25" s="81">
        <f t="shared" si="26"/>
        <v>-3</v>
      </c>
      <c r="BV25" s="182">
        <v>3</v>
      </c>
      <c r="BW25" s="232">
        <f t="shared" si="27"/>
        <v>3</v>
      </c>
      <c r="BX25" s="350">
        <v>0</v>
      </c>
      <c r="BY25" s="223">
        <v>3</v>
      </c>
      <c r="BZ25" s="81">
        <f t="shared" si="28"/>
        <v>-3</v>
      </c>
      <c r="CA25" s="182">
        <v>3</v>
      </c>
      <c r="CB25" s="232">
        <f t="shared" si="29"/>
        <v>3</v>
      </c>
      <c r="CC25" s="350">
        <v>0</v>
      </c>
      <c r="CD25" s="223">
        <v>2</v>
      </c>
      <c r="CE25" s="95">
        <f t="shared" si="30"/>
        <v>-2</v>
      </c>
      <c r="CF25" s="182">
        <v>2</v>
      </c>
      <c r="CG25" s="232">
        <f t="shared" si="31"/>
        <v>2</v>
      </c>
      <c r="CH25" s="350">
        <v>0</v>
      </c>
      <c r="CI25" s="223">
        <v>6</v>
      </c>
      <c r="CJ25" s="95">
        <f t="shared" si="32"/>
        <v>-6</v>
      </c>
      <c r="CK25" s="182">
        <v>6</v>
      </c>
      <c r="CL25" s="232">
        <f t="shared" si="33"/>
        <v>6</v>
      </c>
      <c r="CM25" s="350">
        <v>0</v>
      </c>
      <c r="CN25" s="223">
        <v>4</v>
      </c>
      <c r="CO25" s="95">
        <f t="shared" si="43"/>
        <v>-4</v>
      </c>
      <c r="CP25" s="182">
        <v>4</v>
      </c>
      <c r="CQ25" s="232">
        <f t="shared" si="35"/>
        <v>4</v>
      </c>
      <c r="CR25" s="350">
        <v>0</v>
      </c>
      <c r="CS25" s="223">
        <v>4</v>
      </c>
      <c r="CT25" s="81">
        <f t="shared" si="36"/>
        <v>-4</v>
      </c>
      <c r="CU25" s="182">
        <v>4</v>
      </c>
      <c r="CV25" s="232">
        <f t="shared" si="37"/>
        <v>4</v>
      </c>
    </row>
    <row r="26" spans="1:100" ht="51.6" customHeight="1" x14ac:dyDescent="0.25">
      <c r="A26" s="18">
        <v>24</v>
      </c>
      <c r="B26" s="138" t="s">
        <v>322</v>
      </c>
      <c r="C26" s="20" t="s">
        <v>52</v>
      </c>
      <c r="D26" s="21" t="s">
        <v>53</v>
      </c>
      <c r="E26" s="253">
        <f t="shared" si="0"/>
        <v>45</v>
      </c>
      <c r="F26" s="253">
        <f t="shared" si="1"/>
        <v>0</v>
      </c>
      <c r="G26" s="253">
        <f t="shared" si="2"/>
        <v>45</v>
      </c>
      <c r="H26" s="253">
        <f t="shared" si="3"/>
        <v>0</v>
      </c>
      <c r="I26" s="302">
        <f t="shared" si="38"/>
        <v>45</v>
      </c>
      <c r="J26" s="250">
        <f t="shared" si="39"/>
        <v>45</v>
      </c>
      <c r="K26" s="9">
        <v>0</v>
      </c>
      <c r="L26" s="77">
        <v>0</v>
      </c>
      <c r="M26" s="79">
        <f t="shared" si="44"/>
        <v>0</v>
      </c>
      <c r="N26" s="43">
        <v>0</v>
      </c>
      <c r="O26" s="232">
        <f t="shared" si="41"/>
        <v>0</v>
      </c>
      <c r="P26" s="9">
        <v>0</v>
      </c>
      <c r="Q26" s="78">
        <v>0</v>
      </c>
      <c r="R26" s="79">
        <f t="shared" si="4"/>
        <v>0</v>
      </c>
      <c r="S26" s="11">
        <v>0</v>
      </c>
      <c r="T26" s="232">
        <f t="shared" si="5"/>
        <v>0</v>
      </c>
      <c r="U26" s="9">
        <v>0</v>
      </c>
      <c r="V26" s="79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30</v>
      </c>
      <c r="AA26" s="77">
        <v>0</v>
      </c>
      <c r="AB26" s="79">
        <f t="shared" si="42"/>
        <v>30</v>
      </c>
      <c r="AC26" s="11">
        <v>0</v>
      </c>
      <c r="AD26" s="232">
        <f t="shared" si="9"/>
        <v>30</v>
      </c>
      <c r="AE26" s="9">
        <v>0</v>
      </c>
      <c r="AF26" s="77">
        <v>0</v>
      </c>
      <c r="AG26" s="79">
        <f t="shared" si="10"/>
        <v>0</v>
      </c>
      <c r="AH26" s="11">
        <v>0</v>
      </c>
      <c r="AI26" s="232">
        <f t="shared" si="11"/>
        <v>0</v>
      </c>
      <c r="AJ26" s="9">
        <v>0</v>
      </c>
      <c r="AK26" s="77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77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77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77">
        <v>0</v>
      </c>
      <c r="BA26" s="79">
        <f t="shared" si="18"/>
        <v>0</v>
      </c>
      <c r="BB26" s="13">
        <v>0</v>
      </c>
      <c r="BC26" s="232">
        <f t="shared" si="19"/>
        <v>0</v>
      </c>
      <c r="BD26" s="13">
        <v>15</v>
      </c>
      <c r="BE26" s="78">
        <v>0</v>
      </c>
      <c r="BF26" s="79">
        <f t="shared" si="20"/>
        <v>15</v>
      </c>
      <c r="BG26" s="11">
        <v>0</v>
      </c>
      <c r="BH26" s="225">
        <f t="shared" si="21"/>
        <v>15</v>
      </c>
      <c r="BI26" s="11">
        <v>0</v>
      </c>
      <c r="BJ26" s="79">
        <v>0</v>
      </c>
      <c r="BK26" s="79">
        <f t="shared" si="22"/>
        <v>0</v>
      </c>
      <c r="BL26" s="11">
        <v>0</v>
      </c>
      <c r="BM26" s="251">
        <f t="shared" si="23"/>
        <v>0</v>
      </c>
      <c r="BN26" s="9">
        <v>0</v>
      </c>
      <c r="BO26" s="79">
        <v>0</v>
      </c>
      <c r="BP26" s="79">
        <f t="shared" si="24"/>
        <v>0</v>
      </c>
      <c r="BQ26" s="11">
        <v>0</v>
      </c>
      <c r="BR26" s="232">
        <f t="shared" si="25"/>
        <v>0</v>
      </c>
      <c r="BS26" s="9">
        <v>0</v>
      </c>
      <c r="BT26" s="79">
        <v>0</v>
      </c>
      <c r="BU26" s="79">
        <f t="shared" si="26"/>
        <v>0</v>
      </c>
      <c r="BV26" s="11">
        <v>0</v>
      </c>
      <c r="BW26" s="232">
        <f t="shared" si="27"/>
        <v>0</v>
      </c>
      <c r="BX26" s="9">
        <v>0</v>
      </c>
      <c r="BY26" s="79">
        <v>0</v>
      </c>
      <c r="BZ26" s="79">
        <f t="shared" si="28"/>
        <v>0</v>
      </c>
      <c r="CA26" s="11">
        <v>0</v>
      </c>
      <c r="CB26" s="232">
        <f t="shared" si="29"/>
        <v>0</v>
      </c>
      <c r="CC26" s="9">
        <v>0</v>
      </c>
      <c r="CD26" s="79">
        <v>0</v>
      </c>
      <c r="CE26" s="79">
        <f t="shared" si="30"/>
        <v>0</v>
      </c>
      <c r="CF26" s="65">
        <v>0</v>
      </c>
      <c r="CG26" s="232">
        <f t="shared" si="31"/>
        <v>0</v>
      </c>
      <c r="CH26" s="9">
        <v>0</v>
      </c>
      <c r="CI26" s="79">
        <v>0</v>
      </c>
      <c r="CJ26" s="79">
        <f t="shared" si="32"/>
        <v>0</v>
      </c>
      <c r="CK26" s="65">
        <v>0</v>
      </c>
      <c r="CL26" s="232">
        <f t="shared" si="33"/>
        <v>0</v>
      </c>
      <c r="CM26" s="9">
        <v>0</v>
      </c>
      <c r="CN26" s="79">
        <v>0</v>
      </c>
      <c r="CO26" s="79">
        <f t="shared" si="43"/>
        <v>0</v>
      </c>
      <c r="CP26" s="65">
        <v>0</v>
      </c>
      <c r="CQ26" s="232">
        <f t="shared" si="35"/>
        <v>0</v>
      </c>
      <c r="CR26" s="117">
        <v>0</v>
      </c>
      <c r="CS26" s="81">
        <v>0</v>
      </c>
      <c r="CT26" s="81">
        <f t="shared" si="36"/>
        <v>0</v>
      </c>
      <c r="CU26" s="26">
        <v>0</v>
      </c>
      <c r="CV26" s="232">
        <f t="shared" si="37"/>
        <v>0</v>
      </c>
    </row>
    <row r="27" spans="1:100" ht="51.6" customHeight="1" thickBot="1" x14ac:dyDescent="0.3">
      <c r="A27" s="37">
        <v>25</v>
      </c>
      <c r="B27" s="25" t="s">
        <v>54</v>
      </c>
      <c r="C27" s="26">
        <v>10</v>
      </c>
      <c r="D27" s="26">
        <v>15</v>
      </c>
      <c r="E27" s="253">
        <f t="shared" si="0"/>
        <v>0</v>
      </c>
      <c r="F27" s="253">
        <f t="shared" si="1"/>
        <v>66</v>
      </c>
      <c r="G27" s="253">
        <f t="shared" si="2"/>
        <v>-66</v>
      </c>
      <c r="H27" s="253">
        <f t="shared" si="3"/>
        <v>66</v>
      </c>
      <c r="I27" s="302">
        <f t="shared" si="38"/>
        <v>66</v>
      </c>
      <c r="J27" s="250">
        <f t="shared" si="39"/>
        <v>0</v>
      </c>
      <c r="K27" s="9">
        <v>0</v>
      </c>
      <c r="L27" s="77">
        <v>6</v>
      </c>
      <c r="M27" s="79">
        <f t="shared" si="44"/>
        <v>-6</v>
      </c>
      <c r="N27" s="79">
        <v>0</v>
      </c>
      <c r="O27" s="232">
        <f t="shared" si="41"/>
        <v>0</v>
      </c>
      <c r="P27" s="9">
        <v>0</v>
      </c>
      <c r="Q27" s="78">
        <v>1</v>
      </c>
      <c r="R27" s="79">
        <f t="shared" si="4"/>
        <v>-1</v>
      </c>
      <c r="S27" s="181">
        <v>1</v>
      </c>
      <c r="T27" s="232">
        <f t="shared" si="5"/>
        <v>1</v>
      </c>
      <c r="U27" s="9">
        <v>0</v>
      </c>
      <c r="V27" s="79">
        <v>1</v>
      </c>
      <c r="W27" s="79">
        <f t="shared" si="6"/>
        <v>-1</v>
      </c>
      <c r="X27" s="181">
        <v>1</v>
      </c>
      <c r="Y27" s="232">
        <f t="shared" si="7"/>
        <v>1</v>
      </c>
      <c r="Z27" s="9">
        <v>0</v>
      </c>
      <c r="AA27" s="77">
        <v>4</v>
      </c>
      <c r="AB27" s="79">
        <f t="shared" si="42"/>
        <v>-4</v>
      </c>
      <c r="AC27" s="11">
        <v>10</v>
      </c>
      <c r="AD27" s="232">
        <f t="shared" si="9"/>
        <v>10</v>
      </c>
      <c r="AE27" s="9">
        <v>0</v>
      </c>
      <c r="AF27" s="77">
        <v>1</v>
      </c>
      <c r="AG27" s="79">
        <f t="shared" si="10"/>
        <v>-1</v>
      </c>
      <c r="AH27" s="181">
        <v>1</v>
      </c>
      <c r="AI27" s="232">
        <f t="shared" si="11"/>
        <v>1</v>
      </c>
      <c r="AJ27" s="9">
        <v>0</v>
      </c>
      <c r="AK27" s="77">
        <v>1</v>
      </c>
      <c r="AL27" s="79">
        <f t="shared" si="12"/>
        <v>-1</v>
      </c>
      <c r="AM27" s="181">
        <v>1</v>
      </c>
      <c r="AN27" s="232">
        <f t="shared" si="13"/>
        <v>1</v>
      </c>
      <c r="AO27" s="9">
        <v>0</v>
      </c>
      <c r="AP27" s="77">
        <v>1</v>
      </c>
      <c r="AQ27" s="79">
        <f t="shared" si="14"/>
        <v>-1</v>
      </c>
      <c r="AR27" s="181">
        <v>1</v>
      </c>
      <c r="AS27" s="232">
        <f t="shared" si="15"/>
        <v>1</v>
      </c>
      <c r="AT27" s="9">
        <v>0</v>
      </c>
      <c r="AU27" s="77">
        <v>3</v>
      </c>
      <c r="AV27" s="79">
        <f t="shared" si="16"/>
        <v>-3</v>
      </c>
      <c r="AW27" s="181">
        <v>3</v>
      </c>
      <c r="AX27" s="232">
        <f t="shared" si="17"/>
        <v>3</v>
      </c>
      <c r="AY27" s="9">
        <v>0</v>
      </c>
      <c r="AZ27" s="77">
        <v>1</v>
      </c>
      <c r="BA27" s="79">
        <f t="shared" si="18"/>
        <v>-1</v>
      </c>
      <c r="BB27" s="180">
        <v>1</v>
      </c>
      <c r="BC27" s="232">
        <f t="shared" si="19"/>
        <v>1</v>
      </c>
      <c r="BD27" s="13">
        <v>0</v>
      </c>
      <c r="BE27" s="78">
        <v>31</v>
      </c>
      <c r="BF27" s="79">
        <f t="shared" si="20"/>
        <v>-31</v>
      </c>
      <c r="BG27" s="181">
        <v>31</v>
      </c>
      <c r="BH27" s="225">
        <f t="shared" si="21"/>
        <v>31</v>
      </c>
      <c r="BI27" s="11">
        <v>0</v>
      </c>
      <c r="BJ27" s="79">
        <v>3</v>
      </c>
      <c r="BK27" s="79">
        <f t="shared" si="22"/>
        <v>-3</v>
      </c>
      <c r="BL27" s="181">
        <v>3</v>
      </c>
      <c r="BM27" s="251">
        <f t="shared" si="23"/>
        <v>3</v>
      </c>
      <c r="BN27" s="9">
        <v>0</v>
      </c>
      <c r="BO27" s="79">
        <v>3</v>
      </c>
      <c r="BP27" s="79">
        <f t="shared" si="24"/>
        <v>-3</v>
      </c>
      <c r="BQ27" s="181">
        <v>3</v>
      </c>
      <c r="BR27" s="232">
        <f t="shared" si="25"/>
        <v>3</v>
      </c>
      <c r="BS27" s="9">
        <v>0</v>
      </c>
      <c r="BT27" s="79">
        <v>3</v>
      </c>
      <c r="BU27" s="79">
        <f t="shared" si="26"/>
        <v>-3</v>
      </c>
      <c r="BV27" s="181">
        <v>3</v>
      </c>
      <c r="BW27" s="232">
        <f t="shared" si="27"/>
        <v>3</v>
      </c>
      <c r="BX27" s="9">
        <v>0</v>
      </c>
      <c r="BY27" s="79">
        <v>2</v>
      </c>
      <c r="BZ27" s="79">
        <f t="shared" si="28"/>
        <v>-2</v>
      </c>
      <c r="CA27" s="181">
        <v>2</v>
      </c>
      <c r="CB27" s="232">
        <f t="shared" si="29"/>
        <v>2</v>
      </c>
      <c r="CC27" s="9">
        <v>0</v>
      </c>
      <c r="CD27" s="79">
        <v>1</v>
      </c>
      <c r="CE27" s="79">
        <f t="shared" si="30"/>
        <v>-1</v>
      </c>
      <c r="CF27" s="215">
        <v>1</v>
      </c>
      <c r="CG27" s="232">
        <f t="shared" si="31"/>
        <v>1</v>
      </c>
      <c r="CH27" s="9">
        <v>0</v>
      </c>
      <c r="CI27" s="79">
        <v>2</v>
      </c>
      <c r="CJ27" s="79">
        <f t="shared" si="32"/>
        <v>-2</v>
      </c>
      <c r="CK27" s="215">
        <v>2</v>
      </c>
      <c r="CL27" s="232">
        <f t="shared" si="33"/>
        <v>2</v>
      </c>
      <c r="CM27" s="9">
        <v>0</v>
      </c>
      <c r="CN27" s="79">
        <v>1</v>
      </c>
      <c r="CO27" s="79">
        <f t="shared" si="43"/>
        <v>-1</v>
      </c>
      <c r="CP27" s="215">
        <v>1</v>
      </c>
      <c r="CQ27" s="232">
        <f t="shared" si="35"/>
        <v>1</v>
      </c>
      <c r="CR27" s="117">
        <v>0</v>
      </c>
      <c r="CS27" s="81">
        <v>1</v>
      </c>
      <c r="CT27" s="81">
        <f t="shared" si="36"/>
        <v>-1</v>
      </c>
      <c r="CU27" s="182">
        <v>1</v>
      </c>
      <c r="CV27" s="232">
        <f t="shared" si="37"/>
        <v>1</v>
      </c>
    </row>
    <row r="28" spans="1:100" ht="64.150000000000006" customHeight="1" x14ac:dyDescent="0.25">
      <c r="A28" s="18">
        <v>26</v>
      </c>
      <c r="B28" s="25" t="s">
        <v>321</v>
      </c>
      <c r="C28" s="27">
        <v>4</v>
      </c>
      <c r="D28" s="27">
        <v>6</v>
      </c>
      <c r="E28" s="253">
        <f t="shared" si="0"/>
        <v>9</v>
      </c>
      <c r="F28" s="253">
        <f t="shared" si="1"/>
        <v>0</v>
      </c>
      <c r="G28" s="253">
        <f t="shared" si="2"/>
        <v>9</v>
      </c>
      <c r="H28" s="253">
        <f t="shared" si="3"/>
        <v>0</v>
      </c>
      <c r="I28" s="302">
        <f t="shared" si="38"/>
        <v>9</v>
      </c>
      <c r="J28" s="250">
        <f t="shared" si="39"/>
        <v>9</v>
      </c>
      <c r="K28" s="9">
        <v>0</v>
      </c>
      <c r="L28" s="77">
        <v>0</v>
      </c>
      <c r="M28" s="79">
        <f t="shared" si="44"/>
        <v>0</v>
      </c>
      <c r="N28" s="43">
        <v>0</v>
      </c>
      <c r="O28" s="232">
        <f t="shared" si="41"/>
        <v>0</v>
      </c>
      <c r="P28" s="9">
        <v>0</v>
      </c>
      <c r="Q28" s="78">
        <v>0</v>
      </c>
      <c r="R28" s="79">
        <f t="shared" si="4"/>
        <v>0</v>
      </c>
      <c r="S28" s="11">
        <v>0</v>
      </c>
      <c r="T28" s="232">
        <f t="shared" si="5"/>
        <v>0</v>
      </c>
      <c r="U28" s="9">
        <v>0</v>
      </c>
      <c r="V28" s="79">
        <v>0</v>
      </c>
      <c r="W28" s="79">
        <f t="shared" si="6"/>
        <v>0</v>
      </c>
      <c r="X28" s="11">
        <v>0</v>
      </c>
      <c r="Y28" s="232">
        <f t="shared" si="7"/>
        <v>0</v>
      </c>
      <c r="Z28" s="9">
        <v>0</v>
      </c>
      <c r="AA28" s="77">
        <v>0</v>
      </c>
      <c r="AB28" s="79">
        <f t="shared" si="42"/>
        <v>0</v>
      </c>
      <c r="AC28" s="11">
        <v>0</v>
      </c>
      <c r="AD28" s="232">
        <f t="shared" si="9"/>
        <v>0</v>
      </c>
      <c r="AE28" s="9">
        <v>0</v>
      </c>
      <c r="AF28" s="77">
        <v>0</v>
      </c>
      <c r="AG28" s="79">
        <f t="shared" si="10"/>
        <v>0</v>
      </c>
      <c r="AH28" s="11">
        <v>0</v>
      </c>
      <c r="AI28" s="232">
        <f t="shared" si="11"/>
        <v>0</v>
      </c>
      <c r="AJ28" s="9">
        <v>0</v>
      </c>
      <c r="AK28" s="77">
        <v>0</v>
      </c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77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77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77">
        <v>0</v>
      </c>
      <c r="BA28" s="79">
        <f t="shared" si="18"/>
        <v>0</v>
      </c>
      <c r="BB28" s="13">
        <v>0</v>
      </c>
      <c r="BC28" s="232">
        <f t="shared" si="19"/>
        <v>0</v>
      </c>
      <c r="BD28" s="180">
        <v>9</v>
      </c>
      <c r="BE28" s="78">
        <v>0</v>
      </c>
      <c r="BF28" s="79">
        <f t="shared" si="20"/>
        <v>9</v>
      </c>
      <c r="BG28" s="79">
        <v>0</v>
      </c>
      <c r="BH28" s="225">
        <f t="shared" si="21"/>
        <v>9</v>
      </c>
      <c r="BI28" s="11">
        <v>0</v>
      </c>
      <c r="BJ28" s="79">
        <v>0</v>
      </c>
      <c r="BK28" s="79">
        <f t="shared" si="22"/>
        <v>0</v>
      </c>
      <c r="BL28" s="11">
        <v>0</v>
      </c>
      <c r="BM28" s="251">
        <f t="shared" si="23"/>
        <v>0</v>
      </c>
      <c r="BN28" s="9">
        <v>0</v>
      </c>
      <c r="BO28" s="79">
        <v>0</v>
      </c>
      <c r="BP28" s="79">
        <f t="shared" si="24"/>
        <v>0</v>
      </c>
      <c r="BQ28" s="11">
        <v>0</v>
      </c>
      <c r="BR28" s="232">
        <f t="shared" si="25"/>
        <v>0</v>
      </c>
      <c r="BS28" s="9">
        <v>0</v>
      </c>
      <c r="BT28" s="79">
        <v>0</v>
      </c>
      <c r="BU28" s="79">
        <f t="shared" si="26"/>
        <v>0</v>
      </c>
      <c r="BV28" s="11">
        <v>0</v>
      </c>
      <c r="BW28" s="232">
        <f t="shared" si="27"/>
        <v>0</v>
      </c>
      <c r="BX28" s="9">
        <v>0</v>
      </c>
      <c r="BY28" s="79">
        <v>0</v>
      </c>
      <c r="BZ28" s="79">
        <f t="shared" si="28"/>
        <v>0</v>
      </c>
      <c r="CA28" s="11">
        <v>0</v>
      </c>
      <c r="CB28" s="232">
        <f t="shared" si="29"/>
        <v>0</v>
      </c>
      <c r="CC28" s="9">
        <v>0</v>
      </c>
      <c r="CD28" s="79">
        <v>0</v>
      </c>
      <c r="CE28" s="79">
        <f t="shared" si="30"/>
        <v>0</v>
      </c>
      <c r="CF28" s="65">
        <v>0</v>
      </c>
      <c r="CG28" s="232">
        <f t="shared" si="31"/>
        <v>0</v>
      </c>
      <c r="CH28" s="9">
        <v>0</v>
      </c>
      <c r="CI28" s="79">
        <v>0</v>
      </c>
      <c r="CJ28" s="79">
        <f t="shared" si="32"/>
        <v>0</v>
      </c>
      <c r="CK28" s="65">
        <v>0</v>
      </c>
      <c r="CL28" s="232">
        <f t="shared" si="33"/>
        <v>0</v>
      </c>
      <c r="CM28" s="9">
        <v>0</v>
      </c>
      <c r="CN28" s="79">
        <v>0</v>
      </c>
      <c r="CO28" s="79">
        <f t="shared" si="43"/>
        <v>0</v>
      </c>
      <c r="CP28" s="65">
        <v>0</v>
      </c>
      <c r="CQ28" s="232">
        <f t="shared" si="35"/>
        <v>0</v>
      </c>
      <c r="CR28" s="117">
        <v>0</v>
      </c>
      <c r="CS28" s="81">
        <v>0</v>
      </c>
      <c r="CT28" s="81">
        <f t="shared" si="36"/>
        <v>0</v>
      </c>
      <c r="CU28" s="26">
        <v>0</v>
      </c>
      <c r="CV28" s="232">
        <f t="shared" si="37"/>
        <v>0</v>
      </c>
    </row>
    <row r="29" spans="1:100" ht="73.900000000000006" customHeight="1" thickBot="1" x14ac:dyDescent="0.3">
      <c r="A29" s="37">
        <v>27</v>
      </c>
      <c r="B29" s="25" t="s">
        <v>55</v>
      </c>
      <c r="C29" s="27">
        <v>6</v>
      </c>
      <c r="D29" s="27">
        <v>10</v>
      </c>
      <c r="E29" s="253">
        <f t="shared" si="0"/>
        <v>22</v>
      </c>
      <c r="F29" s="253">
        <f t="shared" si="1"/>
        <v>58</v>
      </c>
      <c r="G29" s="253">
        <f t="shared" si="2"/>
        <v>-36</v>
      </c>
      <c r="H29" s="253">
        <f t="shared" si="3"/>
        <v>36</v>
      </c>
      <c r="I29" s="302">
        <f t="shared" si="38"/>
        <v>58</v>
      </c>
      <c r="J29" s="250">
        <f t="shared" si="39"/>
        <v>0</v>
      </c>
      <c r="K29" s="124">
        <v>0</v>
      </c>
      <c r="L29" s="83">
        <v>5</v>
      </c>
      <c r="M29" s="79">
        <f t="shared" si="44"/>
        <v>-5</v>
      </c>
      <c r="N29" s="181">
        <v>5</v>
      </c>
      <c r="O29" s="232">
        <f t="shared" si="41"/>
        <v>5</v>
      </c>
      <c r="P29" s="124">
        <v>0</v>
      </c>
      <c r="Q29" s="83">
        <v>1</v>
      </c>
      <c r="R29" s="79">
        <f t="shared" si="4"/>
        <v>-1</v>
      </c>
      <c r="S29" s="181">
        <v>1</v>
      </c>
      <c r="T29" s="232">
        <f t="shared" si="5"/>
        <v>1</v>
      </c>
      <c r="U29" s="124">
        <v>0</v>
      </c>
      <c r="V29" s="83">
        <v>1</v>
      </c>
      <c r="W29" s="79">
        <f t="shared" si="6"/>
        <v>-1</v>
      </c>
      <c r="X29" s="181">
        <v>1</v>
      </c>
      <c r="Y29" s="232">
        <f t="shared" si="7"/>
        <v>1</v>
      </c>
      <c r="Z29" s="124">
        <v>0</v>
      </c>
      <c r="AA29" s="83">
        <v>4</v>
      </c>
      <c r="AB29" s="79">
        <f t="shared" si="42"/>
        <v>-4</v>
      </c>
      <c r="AC29" s="181">
        <v>4</v>
      </c>
      <c r="AD29" s="232">
        <f t="shared" si="9"/>
        <v>4</v>
      </c>
      <c r="AE29" s="124">
        <v>0</v>
      </c>
      <c r="AF29" s="83">
        <v>1</v>
      </c>
      <c r="AG29" s="79">
        <f t="shared" si="10"/>
        <v>-1</v>
      </c>
      <c r="AH29" s="181">
        <v>1</v>
      </c>
      <c r="AI29" s="232">
        <f t="shared" si="11"/>
        <v>1</v>
      </c>
      <c r="AJ29" s="124">
        <v>0</v>
      </c>
      <c r="AK29" s="83">
        <v>1</v>
      </c>
      <c r="AL29" s="79">
        <f t="shared" si="12"/>
        <v>-1</v>
      </c>
      <c r="AM29" s="181">
        <v>1</v>
      </c>
      <c r="AN29" s="232">
        <f t="shared" si="13"/>
        <v>1</v>
      </c>
      <c r="AO29" s="124">
        <v>0</v>
      </c>
      <c r="AP29" s="83">
        <v>1</v>
      </c>
      <c r="AQ29" s="79">
        <f t="shared" si="14"/>
        <v>-1</v>
      </c>
      <c r="AR29" s="181">
        <v>1</v>
      </c>
      <c r="AS29" s="232">
        <f t="shared" si="15"/>
        <v>1</v>
      </c>
      <c r="AT29" s="124">
        <v>0</v>
      </c>
      <c r="AU29" s="83">
        <v>3</v>
      </c>
      <c r="AV29" s="79">
        <f t="shared" si="16"/>
        <v>-3</v>
      </c>
      <c r="AW29" s="181">
        <v>3</v>
      </c>
      <c r="AX29" s="232">
        <f t="shared" si="17"/>
        <v>3</v>
      </c>
      <c r="AY29" s="124">
        <v>0</v>
      </c>
      <c r="AZ29" s="83">
        <v>1</v>
      </c>
      <c r="BA29" s="79">
        <f t="shared" si="18"/>
        <v>-1</v>
      </c>
      <c r="BB29" s="181">
        <v>1</v>
      </c>
      <c r="BC29" s="232">
        <f t="shared" si="19"/>
        <v>1</v>
      </c>
      <c r="BD29" s="123">
        <v>22</v>
      </c>
      <c r="BE29" s="83">
        <v>26</v>
      </c>
      <c r="BF29" s="79">
        <f t="shared" si="20"/>
        <v>-4</v>
      </c>
      <c r="BG29" s="181">
        <v>4</v>
      </c>
      <c r="BH29" s="225">
        <f t="shared" si="21"/>
        <v>26</v>
      </c>
      <c r="BI29" s="75">
        <v>0</v>
      </c>
      <c r="BJ29" s="83">
        <v>2</v>
      </c>
      <c r="BK29" s="79">
        <f t="shared" si="22"/>
        <v>-2</v>
      </c>
      <c r="BL29" s="181">
        <v>2</v>
      </c>
      <c r="BM29" s="251">
        <f t="shared" si="23"/>
        <v>2</v>
      </c>
      <c r="BN29" s="124">
        <v>0</v>
      </c>
      <c r="BO29" s="83">
        <v>2</v>
      </c>
      <c r="BP29" s="79">
        <f t="shared" si="24"/>
        <v>-2</v>
      </c>
      <c r="BQ29" s="181">
        <v>2</v>
      </c>
      <c r="BR29" s="232">
        <f t="shared" si="25"/>
        <v>2</v>
      </c>
      <c r="BS29" s="124">
        <v>0</v>
      </c>
      <c r="BT29" s="83">
        <v>3</v>
      </c>
      <c r="BU29" s="79">
        <f t="shared" si="26"/>
        <v>-3</v>
      </c>
      <c r="BV29" s="181">
        <v>3</v>
      </c>
      <c r="BW29" s="232">
        <f t="shared" si="27"/>
        <v>3</v>
      </c>
      <c r="BX29" s="124">
        <v>0</v>
      </c>
      <c r="BY29" s="83">
        <v>2</v>
      </c>
      <c r="BZ29" s="79">
        <f t="shared" si="28"/>
        <v>-2</v>
      </c>
      <c r="CA29" s="181">
        <v>2</v>
      </c>
      <c r="CB29" s="232">
        <f t="shared" si="29"/>
        <v>2</v>
      </c>
      <c r="CC29" s="124">
        <v>0</v>
      </c>
      <c r="CD29" s="83">
        <v>1</v>
      </c>
      <c r="CE29" s="79">
        <f t="shared" si="30"/>
        <v>-1</v>
      </c>
      <c r="CF29" s="215">
        <v>1</v>
      </c>
      <c r="CG29" s="232">
        <f t="shared" si="31"/>
        <v>1</v>
      </c>
      <c r="CH29" s="124">
        <v>0</v>
      </c>
      <c r="CI29" s="83">
        <v>2</v>
      </c>
      <c r="CJ29" s="79">
        <f t="shared" si="32"/>
        <v>-2</v>
      </c>
      <c r="CK29" s="215">
        <v>2</v>
      </c>
      <c r="CL29" s="232">
        <f t="shared" si="33"/>
        <v>2</v>
      </c>
      <c r="CM29" s="124">
        <v>0</v>
      </c>
      <c r="CN29" s="83">
        <v>1</v>
      </c>
      <c r="CO29" s="79">
        <f t="shared" si="43"/>
        <v>-1</v>
      </c>
      <c r="CP29" s="215">
        <v>1</v>
      </c>
      <c r="CQ29" s="232">
        <f t="shared" si="35"/>
        <v>1</v>
      </c>
      <c r="CR29" s="124">
        <v>0</v>
      </c>
      <c r="CS29" s="83">
        <v>1</v>
      </c>
      <c r="CT29" s="81">
        <f t="shared" si="36"/>
        <v>-1</v>
      </c>
      <c r="CU29" s="182">
        <v>1</v>
      </c>
      <c r="CV29" s="232">
        <f t="shared" si="37"/>
        <v>1</v>
      </c>
    </row>
    <row r="30" spans="1:100" ht="90" customHeight="1" thickBot="1" x14ac:dyDescent="0.3">
      <c r="A30" s="18">
        <v>28</v>
      </c>
      <c r="B30" s="25" t="s">
        <v>56</v>
      </c>
      <c r="C30" s="26">
        <v>6</v>
      </c>
      <c r="D30" s="26">
        <v>10</v>
      </c>
      <c r="E30" s="253">
        <f t="shared" si="0"/>
        <v>9</v>
      </c>
      <c r="F30" s="253">
        <f t="shared" si="1"/>
        <v>72</v>
      </c>
      <c r="G30" s="253">
        <f t="shared" si="2"/>
        <v>-63</v>
      </c>
      <c r="H30" s="253">
        <f t="shared" si="3"/>
        <v>63</v>
      </c>
      <c r="I30" s="302">
        <f t="shared" si="38"/>
        <v>72</v>
      </c>
      <c r="J30" s="340">
        <f t="shared" si="39"/>
        <v>0</v>
      </c>
      <c r="K30" s="169">
        <v>0</v>
      </c>
      <c r="L30" s="392">
        <v>6</v>
      </c>
      <c r="M30" s="256">
        <f t="shared" si="44"/>
        <v>-6</v>
      </c>
      <c r="N30" s="256">
        <v>0</v>
      </c>
      <c r="O30" s="301">
        <f t="shared" si="41"/>
        <v>0</v>
      </c>
      <c r="P30" s="169">
        <v>0</v>
      </c>
      <c r="Q30" s="392">
        <v>1</v>
      </c>
      <c r="R30" s="256">
        <f t="shared" si="4"/>
        <v>-1</v>
      </c>
      <c r="S30" s="256">
        <v>0</v>
      </c>
      <c r="T30" s="301">
        <f t="shared" si="5"/>
        <v>0</v>
      </c>
      <c r="U30" s="169">
        <v>0</v>
      </c>
      <c r="V30" s="392">
        <v>2</v>
      </c>
      <c r="W30" s="256">
        <f t="shared" si="6"/>
        <v>-2</v>
      </c>
      <c r="X30" s="235">
        <v>2</v>
      </c>
      <c r="Y30" s="301">
        <f t="shared" si="7"/>
        <v>2</v>
      </c>
      <c r="Z30" s="169">
        <v>0</v>
      </c>
      <c r="AA30" s="392">
        <v>5</v>
      </c>
      <c r="AB30" s="256">
        <f t="shared" si="42"/>
        <v>-5</v>
      </c>
      <c r="AC30" s="235">
        <v>5</v>
      </c>
      <c r="AD30" s="301">
        <f t="shared" si="9"/>
        <v>5</v>
      </c>
      <c r="AE30" s="169">
        <v>0</v>
      </c>
      <c r="AF30" s="392">
        <v>1</v>
      </c>
      <c r="AG30" s="256">
        <f t="shared" si="10"/>
        <v>-1</v>
      </c>
      <c r="AH30" s="235">
        <v>1</v>
      </c>
      <c r="AI30" s="301">
        <f t="shared" si="11"/>
        <v>1</v>
      </c>
      <c r="AJ30" s="169">
        <v>0</v>
      </c>
      <c r="AK30" s="392">
        <v>1</v>
      </c>
      <c r="AL30" s="256">
        <f t="shared" si="12"/>
        <v>-1</v>
      </c>
      <c r="AM30" s="235">
        <v>1</v>
      </c>
      <c r="AN30" s="301">
        <f t="shared" si="13"/>
        <v>1</v>
      </c>
      <c r="AO30" s="169">
        <v>0</v>
      </c>
      <c r="AP30" s="392">
        <v>1</v>
      </c>
      <c r="AQ30" s="256">
        <f t="shared" si="14"/>
        <v>-1</v>
      </c>
      <c r="AR30" s="235">
        <v>1</v>
      </c>
      <c r="AS30" s="301">
        <f t="shared" si="15"/>
        <v>1</v>
      </c>
      <c r="AT30" s="169">
        <v>0</v>
      </c>
      <c r="AU30" s="392">
        <v>3</v>
      </c>
      <c r="AV30" s="256">
        <f t="shared" si="16"/>
        <v>-3</v>
      </c>
      <c r="AW30" s="243">
        <v>10</v>
      </c>
      <c r="AX30" s="301">
        <f t="shared" si="17"/>
        <v>10</v>
      </c>
      <c r="AY30" s="169">
        <v>0</v>
      </c>
      <c r="AZ30" s="392">
        <v>1</v>
      </c>
      <c r="BA30" s="256">
        <f t="shared" si="18"/>
        <v>-1</v>
      </c>
      <c r="BB30" s="235">
        <v>1</v>
      </c>
      <c r="BC30" s="301">
        <f t="shared" si="19"/>
        <v>1</v>
      </c>
      <c r="BD30" s="183">
        <v>9</v>
      </c>
      <c r="BE30" s="107">
        <v>34</v>
      </c>
      <c r="BF30" s="79">
        <f t="shared" si="20"/>
        <v>-25</v>
      </c>
      <c r="BG30" s="181">
        <v>25</v>
      </c>
      <c r="BH30" s="225">
        <f t="shared" si="21"/>
        <v>34</v>
      </c>
      <c r="BI30" s="74">
        <v>0</v>
      </c>
      <c r="BJ30" s="107">
        <v>3</v>
      </c>
      <c r="BK30" s="79">
        <f t="shared" si="22"/>
        <v>-3</v>
      </c>
      <c r="BL30" s="181">
        <v>3</v>
      </c>
      <c r="BM30" s="251">
        <f t="shared" si="23"/>
        <v>3</v>
      </c>
      <c r="BN30" s="169">
        <v>0</v>
      </c>
      <c r="BO30" s="392">
        <v>3</v>
      </c>
      <c r="BP30" s="256">
        <f t="shared" si="24"/>
        <v>-3</v>
      </c>
      <c r="BQ30" s="235">
        <v>3</v>
      </c>
      <c r="BR30" s="301">
        <f t="shared" si="25"/>
        <v>3</v>
      </c>
      <c r="BS30" s="169">
        <v>0</v>
      </c>
      <c r="BT30" s="392">
        <v>4</v>
      </c>
      <c r="BU30" s="256">
        <f t="shared" si="26"/>
        <v>-4</v>
      </c>
      <c r="BV30" s="235">
        <v>4</v>
      </c>
      <c r="BW30" s="301">
        <f t="shared" si="27"/>
        <v>4</v>
      </c>
      <c r="BX30" s="169">
        <v>0</v>
      </c>
      <c r="BY30" s="392">
        <v>2</v>
      </c>
      <c r="BZ30" s="256">
        <f t="shared" si="28"/>
        <v>-2</v>
      </c>
      <c r="CA30" s="235">
        <v>2</v>
      </c>
      <c r="CB30" s="301">
        <f t="shared" si="29"/>
        <v>2</v>
      </c>
      <c r="CC30" s="169">
        <v>0</v>
      </c>
      <c r="CD30" s="392">
        <v>1</v>
      </c>
      <c r="CE30" s="256">
        <f t="shared" si="30"/>
        <v>-1</v>
      </c>
      <c r="CF30" s="420">
        <v>1</v>
      </c>
      <c r="CG30" s="301">
        <f t="shared" si="31"/>
        <v>1</v>
      </c>
      <c r="CH30" s="169">
        <v>0</v>
      </c>
      <c r="CI30" s="392">
        <v>2</v>
      </c>
      <c r="CJ30" s="256">
        <f t="shared" si="32"/>
        <v>-2</v>
      </c>
      <c r="CK30" s="420">
        <v>2</v>
      </c>
      <c r="CL30" s="301">
        <f t="shared" si="33"/>
        <v>2</v>
      </c>
      <c r="CM30" s="169">
        <v>0</v>
      </c>
      <c r="CN30" s="392">
        <v>1</v>
      </c>
      <c r="CO30" s="256">
        <f t="shared" si="43"/>
        <v>-1</v>
      </c>
      <c r="CP30" s="420">
        <v>1</v>
      </c>
      <c r="CQ30" s="301">
        <f t="shared" si="35"/>
        <v>1</v>
      </c>
      <c r="CR30" s="169">
        <v>0</v>
      </c>
      <c r="CS30" s="392">
        <v>1</v>
      </c>
      <c r="CT30" s="294">
        <f t="shared" si="36"/>
        <v>-1</v>
      </c>
      <c r="CU30" s="240">
        <v>1</v>
      </c>
      <c r="CV30" s="301">
        <f t="shared" si="37"/>
        <v>1</v>
      </c>
    </row>
    <row r="31" spans="1:100" ht="51.6" customHeight="1" x14ac:dyDescent="0.25">
      <c r="B31" s="155"/>
      <c r="C31" s="155"/>
      <c r="D31" s="155"/>
      <c r="E31" s="155"/>
      <c r="F31" s="155"/>
      <c r="G31" s="155"/>
      <c r="H31" s="155"/>
      <c r="I31" s="155"/>
      <c r="J31" s="249"/>
      <c r="K31" s="155"/>
      <c r="L31" s="155"/>
      <c r="M31" s="155"/>
      <c r="N31" s="249"/>
      <c r="O31" s="249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</row>
    <row r="32" spans="1:100" ht="51.6" customHeight="1" x14ac:dyDescent="0.25">
      <c r="B32" s="155"/>
      <c r="C32" s="155"/>
      <c r="D32" s="155"/>
      <c r="E32" s="155"/>
      <c r="F32" s="155"/>
      <c r="G32" s="155"/>
      <c r="H32" s="155"/>
      <c r="I32" s="155"/>
      <c r="J32" s="249"/>
      <c r="K32" s="155"/>
      <c r="L32" s="155"/>
      <c r="M32" s="155"/>
      <c r="N32" s="249"/>
      <c r="O32" s="249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</row>
    <row r="33" spans="2:100" ht="51.6" customHeight="1" x14ac:dyDescent="0.25">
      <c r="B33" s="155"/>
      <c r="C33" s="155"/>
      <c r="D33" s="155"/>
      <c r="E33" s="155"/>
      <c r="F33" s="155"/>
      <c r="G33" s="155"/>
      <c r="H33" s="155"/>
      <c r="I33" s="155"/>
      <c r="J33" s="249"/>
      <c r="K33" s="155"/>
      <c r="L33" s="155"/>
      <c r="M33" s="155"/>
      <c r="N33" s="249"/>
      <c r="O33" s="249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</row>
    <row r="34" spans="2:100" ht="51.6" customHeight="1" x14ac:dyDescent="0.25">
      <c r="B34" s="155"/>
      <c r="C34" s="155"/>
      <c r="D34" s="155"/>
      <c r="E34" s="155"/>
      <c r="F34" s="155"/>
      <c r="G34" s="155"/>
      <c r="H34" s="155"/>
      <c r="I34" s="155"/>
      <c r="J34" s="249"/>
      <c r="K34" s="155"/>
      <c r="L34" s="155"/>
      <c r="M34" s="155"/>
      <c r="N34" s="249"/>
      <c r="O34" s="249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</row>
    <row r="35" spans="2:100" ht="51.6" customHeight="1" x14ac:dyDescent="0.25">
      <c r="B35" s="155"/>
      <c r="C35" s="155"/>
      <c r="D35" s="155"/>
      <c r="E35" s="155"/>
      <c r="F35" s="155"/>
      <c r="G35" s="155"/>
      <c r="H35" s="155"/>
      <c r="I35" s="155"/>
      <c r="J35" s="249"/>
      <c r="K35" s="155"/>
      <c r="L35" s="155"/>
      <c r="M35" s="155"/>
      <c r="N35" s="249"/>
      <c r="O35" s="249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</row>
    <row r="36" spans="2:100" ht="51.6" customHeight="1" x14ac:dyDescent="0.25">
      <c r="B36" s="155"/>
      <c r="C36" s="155"/>
      <c r="D36" s="155"/>
      <c r="E36" s="155"/>
      <c r="F36" s="155"/>
      <c r="G36" s="155"/>
      <c r="H36" s="155"/>
      <c r="I36" s="155"/>
      <c r="J36" s="249"/>
      <c r="K36" s="155"/>
      <c r="L36" s="155"/>
      <c r="M36" s="155"/>
      <c r="N36" s="249"/>
      <c r="O36" s="249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</row>
    <row r="37" spans="2:100" ht="51.6" customHeight="1" x14ac:dyDescent="0.25">
      <c r="B37" s="155"/>
      <c r="C37" s="155"/>
      <c r="D37" s="155"/>
      <c r="E37" s="155"/>
      <c r="F37" s="155"/>
      <c r="G37" s="155"/>
      <c r="H37" s="155"/>
      <c r="I37" s="155"/>
      <c r="J37" s="249"/>
      <c r="K37" s="155"/>
      <c r="L37" s="155"/>
      <c r="M37" s="155"/>
      <c r="N37" s="249"/>
      <c r="O37" s="249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</row>
    <row r="38" spans="2:100" ht="51.6" customHeight="1" x14ac:dyDescent="0.25">
      <c r="B38" s="155"/>
      <c r="C38" s="155"/>
      <c r="D38" s="155"/>
      <c r="E38" s="155"/>
      <c r="F38" s="155"/>
      <c r="G38" s="155"/>
      <c r="H38" s="155"/>
      <c r="I38" s="155"/>
      <c r="J38" s="249"/>
      <c r="K38" s="155"/>
      <c r="L38" s="155"/>
      <c r="M38" s="155"/>
      <c r="N38" s="249"/>
      <c r="O38" s="249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</row>
    <row r="39" spans="2:100" ht="51.6" customHeight="1" x14ac:dyDescent="0.25">
      <c r="B39" s="155"/>
      <c r="C39" s="155"/>
      <c r="D39" s="155"/>
      <c r="E39" s="155"/>
      <c r="F39" s="155"/>
      <c r="G39" s="155"/>
      <c r="H39" s="155"/>
      <c r="I39" s="155"/>
      <c r="J39" s="249"/>
      <c r="K39" s="155"/>
      <c r="L39" s="155"/>
      <c r="M39" s="155"/>
      <c r="N39" s="249"/>
      <c r="O39" s="249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</row>
    <row r="40" spans="2:100" ht="51.6" customHeight="1" x14ac:dyDescent="0.25">
      <c r="B40" s="155"/>
      <c r="C40" s="155"/>
      <c r="D40" s="155"/>
      <c r="E40" s="155"/>
      <c r="F40" s="155"/>
      <c r="G40" s="155"/>
      <c r="H40" s="155"/>
      <c r="I40" s="155"/>
      <c r="J40" s="249"/>
      <c r="K40" s="155"/>
      <c r="L40" s="155"/>
      <c r="M40" s="155"/>
      <c r="N40" s="249"/>
      <c r="O40" s="249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</row>
    <row r="41" spans="2:100" ht="51.6" customHeight="1" x14ac:dyDescent="0.25">
      <c r="B41" s="155"/>
      <c r="C41" s="155"/>
      <c r="D41" s="155"/>
      <c r="E41" s="155"/>
      <c r="F41" s="155"/>
      <c r="G41" s="155"/>
      <c r="H41" s="155"/>
      <c r="I41" s="155"/>
      <c r="J41" s="249"/>
      <c r="K41" s="155"/>
      <c r="L41" s="155"/>
      <c r="M41" s="155"/>
      <c r="N41" s="249"/>
      <c r="O41" s="249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</row>
    <row r="42" spans="2:100" ht="51.6" customHeight="1" x14ac:dyDescent="0.25">
      <c r="B42" s="155"/>
      <c r="C42" s="155"/>
      <c r="D42" s="155"/>
      <c r="E42" s="155"/>
      <c r="F42" s="155"/>
      <c r="G42" s="155"/>
      <c r="H42" s="155"/>
      <c r="I42" s="155"/>
      <c r="J42" s="249"/>
      <c r="K42" s="155"/>
      <c r="L42" s="155"/>
      <c r="M42" s="155"/>
      <c r="N42" s="249"/>
      <c r="O42" s="249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</row>
    <row r="43" spans="2:100" ht="51.6" customHeight="1" x14ac:dyDescent="0.25">
      <c r="B43" s="155"/>
      <c r="C43" s="155"/>
      <c r="D43" s="155"/>
      <c r="E43" s="155"/>
      <c r="F43" s="155"/>
      <c r="G43" s="155"/>
      <c r="H43" s="155"/>
      <c r="I43" s="155"/>
      <c r="J43" s="249"/>
      <c r="K43" s="155"/>
      <c r="L43" s="155"/>
      <c r="M43" s="155"/>
      <c r="N43" s="249"/>
      <c r="O43" s="249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</row>
    <row r="44" spans="2:100" ht="51.6" customHeight="1" x14ac:dyDescent="0.25">
      <c r="B44" s="155"/>
      <c r="C44" s="155"/>
      <c r="D44" s="155"/>
      <c r="E44" s="155"/>
      <c r="F44" s="155"/>
      <c r="G44" s="155"/>
      <c r="H44" s="155"/>
      <c r="I44" s="155"/>
      <c r="J44" s="249"/>
      <c r="K44" s="155"/>
      <c r="L44" s="155"/>
      <c r="M44" s="155"/>
      <c r="N44" s="249"/>
      <c r="O44" s="249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</row>
    <row r="45" spans="2:100" ht="51.6" customHeight="1" x14ac:dyDescent="0.25">
      <c r="B45" s="155"/>
      <c r="C45" s="155"/>
      <c r="D45" s="155"/>
      <c r="E45" s="155"/>
      <c r="F45" s="155"/>
      <c r="G45" s="155"/>
      <c r="H45" s="155"/>
      <c r="I45" s="155"/>
      <c r="J45" s="249"/>
      <c r="K45" s="155"/>
      <c r="L45" s="155"/>
      <c r="M45" s="155"/>
      <c r="N45" s="249"/>
      <c r="O45" s="249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</row>
    <row r="46" spans="2:100" ht="51.6" customHeight="1" x14ac:dyDescent="0.25">
      <c r="B46" s="155"/>
      <c r="C46" s="155"/>
      <c r="D46" s="155"/>
      <c r="E46" s="155"/>
      <c r="F46" s="155"/>
      <c r="G46" s="155"/>
      <c r="H46" s="155"/>
      <c r="I46" s="155"/>
      <c r="J46" s="249"/>
      <c r="K46" s="155"/>
      <c r="L46" s="155"/>
      <c r="M46" s="155"/>
      <c r="N46" s="249"/>
      <c r="O46" s="249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</row>
    <row r="47" spans="2:100" ht="51.6" customHeight="1" x14ac:dyDescent="0.25">
      <c r="B47" s="155"/>
      <c r="C47" s="155"/>
      <c r="D47" s="155"/>
      <c r="E47" s="155"/>
      <c r="F47" s="155"/>
      <c r="G47" s="155"/>
      <c r="H47" s="155"/>
      <c r="I47" s="155"/>
      <c r="J47" s="249"/>
      <c r="K47" s="155"/>
      <c r="L47" s="155"/>
      <c r="M47" s="155"/>
      <c r="N47" s="249"/>
      <c r="O47" s="249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</row>
    <row r="48" spans="2:100" ht="51.6" customHeight="1" x14ac:dyDescent="0.25">
      <c r="B48" s="155"/>
      <c r="C48" s="155"/>
      <c r="D48" s="155"/>
      <c r="E48" s="155"/>
      <c r="F48" s="155"/>
      <c r="G48" s="155"/>
      <c r="H48" s="155"/>
      <c r="I48" s="155"/>
      <c r="J48" s="249"/>
      <c r="K48" s="155"/>
      <c r="L48" s="155"/>
      <c r="M48" s="155"/>
      <c r="N48" s="249"/>
      <c r="O48" s="249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</row>
    <row r="49" spans="2:100" ht="51.6" customHeight="1" x14ac:dyDescent="0.25">
      <c r="B49" s="155"/>
      <c r="C49" s="155"/>
      <c r="D49" s="155"/>
      <c r="E49" s="155"/>
      <c r="F49" s="155"/>
      <c r="G49" s="155"/>
      <c r="H49" s="155"/>
      <c r="I49" s="155"/>
      <c r="J49" s="249"/>
      <c r="K49" s="155"/>
      <c r="L49" s="155"/>
      <c r="M49" s="155"/>
      <c r="N49" s="249"/>
      <c r="O49" s="249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</row>
    <row r="50" spans="2:100" ht="51.6" customHeight="1" x14ac:dyDescent="0.25">
      <c r="B50" s="155"/>
      <c r="C50" s="155"/>
      <c r="D50" s="155"/>
      <c r="E50" s="155"/>
      <c r="F50" s="155"/>
      <c r="G50" s="155"/>
      <c r="H50" s="155"/>
      <c r="I50" s="155"/>
      <c r="J50" s="249"/>
      <c r="K50" s="155"/>
      <c r="L50" s="155"/>
      <c r="M50" s="155"/>
      <c r="N50" s="249"/>
      <c r="O50" s="249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</row>
    <row r="51" spans="2:100" ht="51.6" customHeight="1" x14ac:dyDescent="0.25">
      <c r="B51" s="155"/>
      <c r="C51" s="155"/>
      <c r="D51" s="155"/>
      <c r="E51" s="155"/>
      <c r="F51" s="155"/>
      <c r="G51" s="155"/>
      <c r="H51" s="155"/>
      <c r="I51" s="155"/>
      <c r="J51" s="249"/>
      <c r="K51" s="155"/>
      <c r="L51" s="155"/>
      <c r="M51" s="155"/>
      <c r="N51" s="249"/>
      <c r="O51" s="249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</row>
    <row r="52" spans="2:100" ht="51.6" customHeight="1" x14ac:dyDescent="0.25">
      <c r="B52" s="155"/>
      <c r="C52" s="155"/>
      <c r="D52" s="155"/>
      <c r="E52" s="155"/>
      <c r="F52" s="155"/>
      <c r="G52" s="155"/>
      <c r="H52" s="155"/>
      <c r="I52" s="155"/>
      <c r="J52" s="249"/>
      <c r="K52" s="155"/>
      <c r="L52" s="155"/>
      <c r="M52" s="155"/>
      <c r="N52" s="249"/>
      <c r="O52" s="249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</row>
    <row r="53" spans="2:100" ht="51.6" customHeight="1" x14ac:dyDescent="0.25">
      <c r="B53" s="155"/>
      <c r="C53" s="155"/>
      <c r="D53" s="155"/>
      <c r="E53" s="155"/>
      <c r="F53" s="155"/>
      <c r="G53" s="155"/>
      <c r="H53" s="155"/>
      <c r="I53" s="155"/>
      <c r="J53" s="249"/>
      <c r="K53" s="155"/>
      <c r="L53" s="155"/>
      <c r="M53" s="155"/>
      <c r="N53" s="249"/>
      <c r="O53" s="249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</row>
    <row r="54" spans="2:100" ht="51.6" customHeight="1" x14ac:dyDescent="0.25">
      <c r="B54" s="155"/>
      <c r="C54" s="155"/>
      <c r="D54" s="155"/>
      <c r="E54" s="155"/>
      <c r="F54" s="155"/>
      <c r="G54" s="155"/>
      <c r="H54" s="155"/>
      <c r="I54" s="155"/>
      <c r="J54" s="249"/>
      <c r="K54" s="155"/>
      <c r="L54" s="155"/>
      <c r="M54" s="155"/>
      <c r="N54" s="249"/>
      <c r="O54" s="249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</row>
    <row r="55" spans="2:100" ht="51.6" customHeight="1" x14ac:dyDescent="0.25">
      <c r="B55" s="155"/>
      <c r="C55" s="155"/>
      <c r="D55" s="155"/>
      <c r="E55" s="155"/>
      <c r="F55" s="155"/>
      <c r="G55" s="155"/>
      <c r="H55" s="155"/>
      <c r="I55" s="155"/>
      <c r="J55" s="249"/>
      <c r="K55" s="155"/>
      <c r="L55" s="155"/>
      <c r="M55" s="155"/>
      <c r="N55" s="249"/>
      <c r="O55" s="249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</row>
    <row r="56" spans="2:100" ht="51.6" customHeight="1" x14ac:dyDescent="0.25">
      <c r="B56" s="155"/>
      <c r="C56" s="155"/>
      <c r="D56" s="155"/>
      <c r="E56" s="155"/>
      <c r="F56" s="155"/>
      <c r="G56" s="155"/>
      <c r="H56" s="155"/>
      <c r="I56" s="155"/>
      <c r="J56" s="249"/>
      <c r="K56" s="155"/>
      <c r="L56" s="155"/>
      <c r="M56" s="155"/>
      <c r="N56" s="249"/>
      <c r="O56" s="249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</row>
    <row r="57" spans="2:100" ht="51.6" customHeight="1" x14ac:dyDescent="0.25">
      <c r="B57" s="155"/>
      <c r="C57" s="155"/>
      <c r="D57" s="155"/>
      <c r="E57" s="155"/>
      <c r="F57" s="155"/>
      <c r="G57" s="155"/>
      <c r="H57" s="155"/>
      <c r="I57" s="155"/>
      <c r="J57" s="249"/>
      <c r="K57" s="155"/>
      <c r="L57" s="155"/>
      <c r="M57" s="155"/>
      <c r="N57" s="249"/>
      <c r="O57" s="249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</row>
    <row r="58" spans="2:100" ht="51.6" customHeight="1" x14ac:dyDescent="0.25">
      <c r="B58" s="155"/>
      <c r="C58" s="155"/>
      <c r="D58" s="155"/>
      <c r="E58" s="155"/>
      <c r="F58" s="155"/>
      <c r="G58" s="155"/>
      <c r="H58" s="155"/>
      <c r="I58" s="155"/>
      <c r="J58" s="249"/>
      <c r="K58" s="155"/>
      <c r="L58" s="155"/>
      <c r="M58" s="155"/>
      <c r="N58" s="249"/>
      <c r="O58" s="249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</row>
    <row r="59" spans="2:100" ht="51.6" customHeight="1" x14ac:dyDescent="0.25">
      <c r="B59" s="155"/>
      <c r="C59" s="155"/>
      <c r="D59" s="155"/>
      <c r="E59" s="155"/>
      <c r="F59" s="155"/>
      <c r="G59" s="155"/>
      <c r="H59" s="155"/>
      <c r="I59" s="155"/>
      <c r="J59" s="249"/>
      <c r="K59" s="155"/>
      <c r="L59" s="155"/>
      <c r="M59" s="155"/>
      <c r="N59" s="249"/>
      <c r="O59" s="249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</row>
    <row r="60" spans="2:100" ht="51.6" customHeight="1" x14ac:dyDescent="0.25">
      <c r="B60" s="155"/>
      <c r="C60" s="155"/>
      <c r="D60" s="155"/>
      <c r="E60" s="155"/>
      <c r="F60" s="155"/>
      <c r="G60" s="155"/>
      <c r="H60" s="155"/>
      <c r="I60" s="155"/>
      <c r="J60" s="249"/>
      <c r="K60" s="155"/>
      <c r="L60" s="155"/>
      <c r="M60" s="155"/>
      <c r="N60" s="249"/>
      <c r="O60" s="249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</row>
    <row r="61" spans="2:100" ht="51.6" customHeight="1" x14ac:dyDescent="0.25">
      <c r="B61" s="155"/>
      <c r="C61" s="155"/>
      <c r="D61" s="155"/>
      <c r="E61" s="155"/>
      <c r="F61" s="155"/>
      <c r="G61" s="155"/>
      <c r="H61" s="155"/>
      <c r="I61" s="155"/>
      <c r="J61" s="249"/>
      <c r="K61" s="155"/>
      <c r="L61" s="155"/>
      <c r="M61" s="155"/>
      <c r="N61" s="249"/>
      <c r="O61" s="249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</row>
    <row r="62" spans="2:100" ht="51.6" customHeight="1" x14ac:dyDescent="0.25">
      <c r="B62" s="155"/>
      <c r="C62" s="155"/>
      <c r="D62" s="155"/>
      <c r="E62" s="155"/>
      <c r="F62" s="155"/>
      <c r="G62" s="155"/>
      <c r="H62" s="155"/>
      <c r="I62" s="155"/>
      <c r="J62" s="249"/>
      <c r="K62" s="155"/>
      <c r="L62" s="155"/>
      <c r="M62" s="155"/>
      <c r="N62" s="249"/>
      <c r="O62" s="249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</row>
    <row r="63" spans="2:100" ht="51.6" customHeight="1" x14ac:dyDescent="0.25">
      <c r="B63" s="155"/>
      <c r="C63" s="155"/>
      <c r="D63" s="155"/>
      <c r="E63" s="155"/>
      <c r="F63" s="155"/>
      <c r="G63" s="155"/>
      <c r="H63" s="155"/>
      <c r="I63" s="155"/>
      <c r="J63" s="249"/>
      <c r="K63" s="155"/>
      <c r="L63" s="155"/>
      <c r="M63" s="155"/>
      <c r="N63" s="249"/>
      <c r="O63" s="249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</row>
    <row r="64" spans="2:100" ht="51.6" customHeight="1" x14ac:dyDescent="0.25">
      <c r="B64" s="155"/>
      <c r="C64" s="155"/>
      <c r="D64" s="155"/>
      <c r="E64" s="155"/>
      <c r="F64" s="155"/>
      <c r="G64" s="155"/>
      <c r="H64" s="155"/>
      <c r="I64" s="155"/>
      <c r="J64" s="249"/>
      <c r="K64" s="155"/>
      <c r="L64" s="155"/>
      <c r="M64" s="155"/>
      <c r="N64" s="249"/>
      <c r="O64" s="249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</row>
    <row r="65" spans="2:100" ht="51.6" customHeight="1" x14ac:dyDescent="0.25">
      <c r="B65" s="155"/>
      <c r="C65" s="155"/>
      <c r="D65" s="155"/>
      <c r="E65" s="155"/>
      <c r="F65" s="155"/>
      <c r="G65" s="155"/>
      <c r="H65" s="155"/>
      <c r="I65" s="155"/>
      <c r="J65" s="249"/>
      <c r="K65" s="155"/>
      <c r="L65" s="155"/>
      <c r="M65" s="155"/>
      <c r="N65" s="249"/>
      <c r="O65" s="249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</row>
    <row r="66" spans="2:100" ht="51.6" customHeight="1" x14ac:dyDescent="0.25">
      <c r="B66" s="155"/>
      <c r="C66" s="155"/>
      <c r="D66" s="155"/>
      <c r="E66" s="155"/>
      <c r="F66" s="155"/>
      <c r="G66" s="155"/>
      <c r="H66" s="155"/>
      <c r="I66" s="155"/>
      <c r="J66" s="249"/>
      <c r="K66" s="155"/>
      <c r="L66" s="155"/>
      <c r="M66" s="155"/>
      <c r="N66" s="249"/>
      <c r="O66" s="249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</row>
    <row r="67" spans="2:100" ht="51.6" customHeight="1" x14ac:dyDescent="0.25">
      <c r="B67" s="155"/>
      <c r="C67" s="155"/>
      <c r="D67" s="155"/>
      <c r="E67" s="155"/>
      <c r="F67" s="155"/>
      <c r="G67" s="155"/>
      <c r="H67" s="155"/>
      <c r="I67" s="155"/>
      <c r="J67" s="249"/>
      <c r="K67" s="155"/>
      <c r="L67" s="155"/>
      <c r="M67" s="155"/>
      <c r="N67" s="249"/>
      <c r="O67" s="249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</row>
    <row r="68" spans="2:100" ht="51.6" customHeight="1" x14ac:dyDescent="0.25">
      <c r="B68" s="155"/>
      <c r="C68" s="155"/>
      <c r="D68" s="155"/>
      <c r="E68" s="155"/>
      <c r="F68" s="155"/>
      <c r="G68" s="155"/>
      <c r="H68" s="155"/>
      <c r="I68" s="155"/>
      <c r="J68" s="249"/>
      <c r="K68" s="155"/>
      <c r="L68" s="155"/>
      <c r="M68" s="155"/>
      <c r="N68" s="249"/>
      <c r="O68" s="249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</row>
    <row r="69" spans="2:100" ht="51.6" customHeight="1" x14ac:dyDescent="0.25">
      <c r="B69" s="155"/>
      <c r="C69" s="155"/>
      <c r="D69" s="155"/>
      <c r="E69" s="155"/>
      <c r="F69" s="155"/>
      <c r="G69" s="155"/>
      <c r="H69" s="155"/>
      <c r="I69" s="155"/>
      <c r="J69" s="249"/>
      <c r="K69" s="155"/>
      <c r="L69" s="155"/>
      <c r="M69" s="155"/>
      <c r="N69" s="249"/>
      <c r="O69" s="249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</row>
    <row r="70" spans="2:100" ht="51.6" customHeight="1" x14ac:dyDescent="0.25">
      <c r="B70" s="155"/>
      <c r="C70" s="155"/>
      <c r="D70" s="155"/>
      <c r="E70" s="155"/>
      <c r="F70" s="155"/>
      <c r="G70" s="155"/>
      <c r="H70" s="155"/>
      <c r="I70" s="155"/>
      <c r="J70" s="249"/>
      <c r="K70" s="155"/>
      <c r="L70" s="155"/>
      <c r="M70" s="155"/>
      <c r="N70" s="249"/>
      <c r="O70" s="249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</row>
    <row r="71" spans="2:100" ht="51.6" customHeight="1" x14ac:dyDescent="0.25">
      <c r="B71" s="155"/>
      <c r="C71" s="155"/>
      <c r="D71" s="155"/>
      <c r="E71" s="155"/>
      <c r="F71" s="155"/>
      <c r="G71" s="155"/>
      <c r="H71" s="155"/>
      <c r="I71" s="155"/>
      <c r="J71" s="249"/>
      <c r="K71" s="155"/>
      <c r="L71" s="155"/>
      <c r="M71" s="155"/>
      <c r="N71" s="249"/>
      <c r="O71" s="249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</row>
    <row r="72" spans="2:100" ht="51.6" customHeight="1" x14ac:dyDescent="0.25">
      <c r="B72" s="155"/>
      <c r="C72" s="155"/>
      <c r="D72" s="155"/>
      <c r="E72" s="155"/>
      <c r="F72" s="155"/>
      <c r="G72" s="155"/>
      <c r="H72" s="155"/>
      <c r="I72" s="155"/>
      <c r="J72" s="249"/>
      <c r="K72" s="155"/>
      <c r="L72" s="155"/>
      <c r="M72" s="155"/>
      <c r="N72" s="249"/>
      <c r="O72" s="249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  <c r="AA72" s="155"/>
      <c r="AB72" s="155"/>
      <c r="AC72" s="155"/>
      <c r="AD72" s="155"/>
      <c r="AE72" s="155"/>
      <c r="AF72" s="155"/>
      <c r="AG72" s="155"/>
      <c r="AH72" s="15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</row>
    <row r="73" spans="2:100" ht="51.6" customHeight="1" x14ac:dyDescent="0.25">
      <c r="B73" s="155"/>
      <c r="C73" s="155"/>
      <c r="D73" s="155"/>
      <c r="E73" s="155"/>
      <c r="F73" s="155"/>
      <c r="G73" s="155"/>
      <c r="H73" s="155"/>
      <c r="I73" s="155"/>
      <c r="J73" s="249"/>
      <c r="K73" s="155"/>
      <c r="L73" s="155"/>
      <c r="M73" s="155"/>
      <c r="N73" s="249"/>
      <c r="O73" s="249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</row>
    <row r="74" spans="2:100" ht="51.6" customHeight="1" x14ac:dyDescent="0.25">
      <c r="B74" s="155"/>
      <c r="C74" s="155"/>
      <c r="D74" s="155"/>
      <c r="E74" s="155"/>
      <c r="F74" s="155"/>
      <c r="G74" s="155"/>
      <c r="H74" s="155"/>
      <c r="I74" s="155"/>
      <c r="J74" s="249"/>
      <c r="K74" s="155"/>
      <c r="L74" s="155"/>
      <c r="M74" s="155"/>
      <c r="N74" s="249"/>
      <c r="O74" s="249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155"/>
      <c r="AG74" s="155"/>
      <c r="AH74" s="15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</row>
    <row r="75" spans="2:100" ht="51.6" customHeight="1" x14ac:dyDescent="0.25">
      <c r="B75" s="155"/>
      <c r="C75" s="155"/>
      <c r="D75" s="155"/>
      <c r="E75" s="155"/>
      <c r="F75" s="155"/>
      <c r="G75" s="155"/>
      <c r="H75" s="155"/>
      <c r="I75" s="155"/>
      <c r="J75" s="249"/>
      <c r="K75" s="155"/>
      <c r="L75" s="155"/>
      <c r="M75" s="155"/>
      <c r="N75" s="249"/>
      <c r="O75" s="249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</row>
    <row r="76" spans="2:100" ht="51.6" customHeight="1" x14ac:dyDescent="0.25">
      <c r="B76" s="155"/>
      <c r="C76" s="155"/>
      <c r="D76" s="155"/>
      <c r="E76" s="155"/>
      <c r="F76" s="155"/>
      <c r="G76" s="155"/>
      <c r="H76" s="155"/>
      <c r="I76" s="155"/>
      <c r="J76" s="249"/>
      <c r="K76" s="155"/>
      <c r="L76" s="155"/>
      <c r="M76" s="155"/>
      <c r="N76" s="249"/>
      <c r="O76" s="249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</row>
    <row r="77" spans="2:100" ht="51.6" customHeight="1" x14ac:dyDescent="0.25">
      <c r="B77" s="155"/>
      <c r="C77" s="155"/>
      <c r="D77" s="155"/>
      <c r="E77" s="155"/>
      <c r="F77" s="155"/>
      <c r="G77" s="155"/>
      <c r="H77" s="155"/>
      <c r="I77" s="155"/>
      <c r="J77" s="249"/>
      <c r="K77" s="155"/>
      <c r="L77" s="155"/>
      <c r="M77" s="155"/>
      <c r="N77" s="249"/>
      <c r="O77" s="249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</row>
    <row r="78" spans="2:100" ht="51.6" customHeight="1" x14ac:dyDescent="0.25">
      <c r="B78" s="155"/>
      <c r="C78" s="155"/>
      <c r="D78" s="155"/>
      <c r="E78" s="155"/>
      <c r="F78" s="155"/>
      <c r="G78" s="155"/>
      <c r="H78" s="155"/>
      <c r="I78" s="155"/>
      <c r="J78" s="249"/>
      <c r="K78" s="155"/>
      <c r="L78" s="155"/>
      <c r="M78" s="155"/>
      <c r="N78" s="249"/>
      <c r="O78" s="249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</row>
    <row r="79" spans="2:100" ht="51.6" customHeight="1" x14ac:dyDescent="0.25">
      <c r="B79" s="155"/>
      <c r="C79" s="155"/>
      <c r="D79" s="155"/>
      <c r="E79" s="155"/>
      <c r="F79" s="155"/>
      <c r="G79" s="155"/>
      <c r="H79" s="155"/>
      <c r="I79" s="155"/>
      <c r="J79" s="249"/>
      <c r="K79" s="155"/>
      <c r="L79" s="155"/>
      <c r="M79" s="155"/>
      <c r="N79" s="249"/>
      <c r="O79" s="249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5"/>
      <c r="BN79" s="155"/>
      <c r="BO79" s="155"/>
      <c r="BP79" s="155"/>
      <c r="BQ79" s="155"/>
      <c r="BR79" s="155"/>
      <c r="BS79" s="155"/>
      <c r="BT79" s="155"/>
      <c r="BU79" s="155"/>
      <c r="BV79" s="155"/>
      <c r="BW79" s="155"/>
      <c r="BX79" s="155"/>
      <c r="BY79" s="155"/>
      <c r="BZ79" s="155"/>
      <c r="CA79" s="155"/>
      <c r="CB79" s="155"/>
      <c r="CC79" s="155"/>
      <c r="CD79" s="155"/>
      <c r="CE79" s="155"/>
      <c r="CF79" s="155"/>
      <c r="CG79" s="155"/>
      <c r="CH79" s="155"/>
      <c r="CI79" s="155"/>
      <c r="CJ79" s="155"/>
      <c r="CK79" s="155"/>
      <c r="CL79" s="155"/>
      <c r="CM79" s="155"/>
      <c r="CN79" s="155"/>
      <c r="CO79" s="155"/>
      <c r="CP79" s="155"/>
      <c r="CQ79" s="155"/>
      <c r="CR79" s="155"/>
      <c r="CS79" s="155"/>
      <c r="CT79" s="155"/>
      <c r="CU79" s="155"/>
      <c r="CV79" s="155"/>
    </row>
    <row r="80" spans="2:100" ht="51.6" customHeight="1" x14ac:dyDescent="0.25">
      <c r="B80" s="155"/>
      <c r="C80" s="155"/>
      <c r="D80" s="155"/>
      <c r="E80" s="155"/>
      <c r="F80" s="155"/>
      <c r="G80" s="155"/>
      <c r="H80" s="155"/>
      <c r="I80" s="155"/>
      <c r="J80" s="249"/>
      <c r="K80" s="155"/>
      <c r="L80" s="155"/>
      <c r="M80" s="155"/>
      <c r="N80" s="249"/>
      <c r="O80" s="249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5"/>
      <c r="BN80" s="155"/>
      <c r="BO80" s="155"/>
      <c r="BP80" s="155"/>
      <c r="BQ80" s="155"/>
      <c r="BR80" s="155"/>
      <c r="BS80" s="155"/>
      <c r="BT80" s="155"/>
      <c r="BU80" s="155"/>
      <c r="BV80" s="155"/>
      <c r="BW80" s="155"/>
      <c r="BX80" s="155"/>
      <c r="BY80" s="155"/>
      <c r="BZ80" s="155"/>
      <c r="CA80" s="155"/>
      <c r="CB80" s="155"/>
      <c r="CC80" s="155"/>
      <c r="CD80" s="155"/>
      <c r="CE80" s="155"/>
      <c r="CF80" s="155"/>
      <c r="CG80" s="155"/>
      <c r="CH80" s="155"/>
      <c r="CI80" s="155"/>
      <c r="CJ80" s="155"/>
      <c r="CK80" s="155"/>
      <c r="CL80" s="155"/>
      <c r="CM80" s="155"/>
      <c r="CN80" s="155"/>
      <c r="CO80" s="155"/>
      <c r="CP80" s="155"/>
      <c r="CQ80" s="155"/>
      <c r="CR80" s="155"/>
      <c r="CS80" s="155"/>
      <c r="CT80" s="155"/>
      <c r="CU80" s="155"/>
      <c r="CV80" s="155"/>
    </row>
    <row r="81" spans="2:100" ht="51.6" customHeight="1" x14ac:dyDescent="0.25">
      <c r="B81" s="155"/>
      <c r="C81" s="155"/>
      <c r="D81" s="155"/>
      <c r="E81" s="155"/>
      <c r="F81" s="155"/>
      <c r="G81" s="155"/>
      <c r="H81" s="155"/>
      <c r="I81" s="155"/>
      <c r="J81" s="249"/>
      <c r="K81" s="155"/>
      <c r="L81" s="155"/>
      <c r="M81" s="155"/>
      <c r="N81" s="249"/>
      <c r="O81" s="249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5"/>
      <c r="BN81" s="155"/>
      <c r="BO81" s="155"/>
      <c r="BP81" s="155"/>
      <c r="BQ81" s="155"/>
      <c r="BR81" s="155"/>
      <c r="BS81" s="155"/>
      <c r="BT81" s="155"/>
      <c r="BU81" s="155"/>
      <c r="BV81" s="155"/>
      <c r="BW81" s="155"/>
      <c r="BX81" s="155"/>
      <c r="BY81" s="155"/>
      <c r="BZ81" s="155"/>
      <c r="CA81" s="155"/>
      <c r="CB81" s="155"/>
      <c r="CC81" s="155"/>
      <c r="CD81" s="155"/>
      <c r="CE81" s="155"/>
      <c r="CF81" s="155"/>
      <c r="CG81" s="155"/>
      <c r="CH81" s="155"/>
      <c r="CI81" s="155"/>
      <c r="CJ81" s="155"/>
      <c r="CK81" s="155"/>
      <c r="CL81" s="155"/>
      <c r="CM81" s="155"/>
      <c r="CN81" s="155"/>
      <c r="CO81" s="155"/>
      <c r="CP81" s="155"/>
      <c r="CQ81" s="155"/>
      <c r="CR81" s="155"/>
      <c r="CS81" s="155"/>
      <c r="CT81" s="155"/>
      <c r="CU81" s="155"/>
      <c r="CV81" s="155"/>
    </row>
    <row r="82" spans="2:100" ht="51.6" customHeight="1" x14ac:dyDescent="0.25">
      <c r="B82" s="155"/>
      <c r="C82" s="155"/>
      <c r="D82" s="155"/>
      <c r="E82" s="155"/>
      <c r="F82" s="155"/>
      <c r="G82" s="155"/>
      <c r="H82" s="155"/>
      <c r="I82" s="155"/>
      <c r="J82" s="249"/>
      <c r="K82" s="155"/>
      <c r="L82" s="155"/>
      <c r="M82" s="155"/>
      <c r="N82" s="249"/>
      <c r="O82" s="249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5"/>
      <c r="BN82" s="155"/>
      <c r="BO82" s="155"/>
      <c r="BP82" s="155"/>
      <c r="BQ82" s="155"/>
      <c r="BR82" s="155"/>
      <c r="BS82" s="155"/>
      <c r="BT82" s="155"/>
      <c r="BU82" s="155"/>
      <c r="BV82" s="155"/>
      <c r="BW82" s="155"/>
      <c r="BX82" s="155"/>
      <c r="BY82" s="155"/>
      <c r="BZ82" s="155"/>
      <c r="CA82" s="155"/>
      <c r="CB82" s="155"/>
      <c r="CC82" s="155"/>
      <c r="CD82" s="155"/>
      <c r="CE82" s="155"/>
      <c r="CF82" s="155"/>
      <c r="CG82" s="155"/>
      <c r="CH82" s="155"/>
      <c r="CI82" s="155"/>
      <c r="CJ82" s="155"/>
      <c r="CK82" s="155"/>
      <c r="CL82" s="155"/>
      <c r="CM82" s="155"/>
      <c r="CN82" s="155"/>
      <c r="CO82" s="155"/>
      <c r="CP82" s="155"/>
      <c r="CQ82" s="155"/>
      <c r="CR82" s="155"/>
      <c r="CS82" s="155"/>
      <c r="CT82" s="155"/>
      <c r="CU82" s="155"/>
      <c r="CV82" s="155"/>
    </row>
    <row r="83" spans="2:100" ht="51.6" customHeight="1" x14ac:dyDescent="0.25">
      <c r="B83" s="155"/>
      <c r="C83" s="155"/>
      <c r="D83" s="155"/>
      <c r="E83" s="155"/>
      <c r="F83" s="155"/>
      <c r="G83" s="155"/>
      <c r="H83" s="155"/>
      <c r="I83" s="155"/>
      <c r="J83" s="249"/>
      <c r="K83" s="155"/>
      <c r="L83" s="155"/>
      <c r="M83" s="155"/>
      <c r="N83" s="249"/>
      <c r="O83" s="249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5"/>
      <c r="BN83" s="155"/>
      <c r="BO83" s="155"/>
      <c r="BP83" s="155"/>
      <c r="BQ83" s="155"/>
      <c r="BR83" s="155"/>
      <c r="BS83" s="155"/>
      <c r="BT83" s="155"/>
      <c r="BU83" s="155"/>
      <c r="BV83" s="155"/>
      <c r="BW83" s="155"/>
      <c r="BX83" s="155"/>
      <c r="BY83" s="155"/>
      <c r="BZ83" s="155"/>
      <c r="CA83" s="155"/>
      <c r="CB83" s="155"/>
      <c r="CC83" s="155"/>
      <c r="CD83" s="155"/>
      <c r="CE83" s="155"/>
      <c r="CF83" s="155"/>
      <c r="CG83" s="155"/>
      <c r="CH83" s="155"/>
      <c r="CI83" s="155"/>
      <c r="CJ83" s="155"/>
      <c r="CK83" s="155"/>
      <c r="CL83" s="155"/>
      <c r="CM83" s="155"/>
      <c r="CN83" s="155"/>
      <c r="CO83" s="155"/>
      <c r="CP83" s="155"/>
      <c r="CQ83" s="155"/>
      <c r="CR83" s="155"/>
      <c r="CS83" s="155"/>
      <c r="CT83" s="155"/>
      <c r="CU83" s="155"/>
      <c r="CV83" s="155"/>
    </row>
    <row r="84" spans="2:100" ht="51.6" customHeight="1" x14ac:dyDescent="0.25">
      <c r="B84" s="155"/>
      <c r="C84" s="155"/>
      <c r="D84" s="155"/>
      <c r="E84" s="155"/>
      <c r="F84" s="155"/>
      <c r="G84" s="155"/>
      <c r="H84" s="155"/>
      <c r="I84" s="155"/>
      <c r="J84" s="249"/>
      <c r="K84" s="155"/>
      <c r="L84" s="155"/>
      <c r="M84" s="155"/>
      <c r="N84" s="249"/>
      <c r="O84" s="249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55"/>
      <c r="BN84" s="155"/>
      <c r="BO84" s="155"/>
      <c r="BP84" s="155"/>
      <c r="BQ84" s="155"/>
      <c r="BR84" s="155"/>
      <c r="BS84" s="155"/>
      <c r="BT84" s="155"/>
      <c r="BU84" s="155"/>
      <c r="BV84" s="155"/>
      <c r="BW84" s="155"/>
      <c r="BX84" s="155"/>
      <c r="BY84" s="155"/>
      <c r="BZ84" s="155"/>
      <c r="CA84" s="155"/>
      <c r="CB84" s="155"/>
      <c r="CC84" s="155"/>
      <c r="CD84" s="155"/>
      <c r="CE84" s="155"/>
      <c r="CF84" s="155"/>
      <c r="CG84" s="155"/>
      <c r="CH84" s="155"/>
      <c r="CI84" s="155"/>
      <c r="CJ84" s="155"/>
      <c r="CK84" s="155"/>
      <c r="CL84" s="155"/>
      <c r="CM84" s="155"/>
      <c r="CN84" s="155"/>
      <c r="CO84" s="155"/>
      <c r="CP84" s="155"/>
      <c r="CQ84" s="155"/>
      <c r="CR84" s="155"/>
      <c r="CS84" s="155"/>
      <c r="CT84" s="155"/>
      <c r="CU84" s="155"/>
      <c r="CV84" s="155"/>
    </row>
    <row r="85" spans="2:100" ht="51.6" customHeight="1" x14ac:dyDescent="0.25">
      <c r="B85" s="155"/>
      <c r="C85" s="155"/>
      <c r="D85" s="155"/>
      <c r="E85" s="155"/>
      <c r="F85" s="155"/>
      <c r="G85" s="155"/>
      <c r="H85" s="155"/>
      <c r="I85" s="155"/>
      <c r="J85" s="249"/>
      <c r="K85" s="155"/>
      <c r="L85" s="155"/>
      <c r="M85" s="155"/>
      <c r="N85" s="249"/>
      <c r="O85" s="249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55"/>
      <c r="BN85" s="155"/>
      <c r="BO85" s="155"/>
      <c r="BP85" s="155"/>
      <c r="BQ85" s="155"/>
      <c r="BR85" s="155"/>
      <c r="BS85" s="155"/>
      <c r="BT85" s="155"/>
      <c r="BU85" s="155"/>
      <c r="BV85" s="155"/>
      <c r="BW85" s="155"/>
      <c r="BX85" s="155"/>
      <c r="BY85" s="155"/>
      <c r="BZ85" s="155"/>
      <c r="CA85" s="155"/>
      <c r="CB85" s="155"/>
      <c r="CC85" s="155"/>
      <c r="CD85" s="155"/>
      <c r="CE85" s="155"/>
      <c r="CF85" s="155"/>
      <c r="CG85" s="155"/>
      <c r="CH85" s="155"/>
      <c r="CI85" s="155"/>
      <c r="CJ85" s="155"/>
      <c r="CK85" s="155"/>
      <c r="CL85" s="155"/>
      <c r="CM85" s="155"/>
      <c r="CN85" s="155"/>
      <c r="CO85" s="155"/>
      <c r="CP85" s="155"/>
      <c r="CQ85" s="155"/>
      <c r="CR85" s="155"/>
      <c r="CS85" s="155"/>
      <c r="CT85" s="155"/>
      <c r="CU85" s="155"/>
      <c r="CV85" s="155"/>
    </row>
    <row r="86" spans="2:100" ht="51.6" customHeight="1" x14ac:dyDescent="0.25">
      <c r="B86" s="155"/>
      <c r="C86" s="155"/>
      <c r="D86" s="155"/>
      <c r="E86" s="155"/>
      <c r="F86" s="155"/>
      <c r="G86" s="155"/>
      <c r="H86" s="155"/>
      <c r="I86" s="155"/>
      <c r="J86" s="249"/>
      <c r="K86" s="155"/>
      <c r="L86" s="155"/>
      <c r="M86" s="155"/>
      <c r="N86" s="249"/>
      <c r="O86" s="249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55"/>
      <c r="BN86" s="155"/>
      <c r="BO86" s="155"/>
      <c r="BP86" s="155"/>
      <c r="BQ86" s="155"/>
      <c r="BR86" s="155"/>
      <c r="BS86" s="155"/>
      <c r="BT86" s="155"/>
      <c r="BU86" s="155"/>
      <c r="BV86" s="155"/>
      <c r="BW86" s="155"/>
      <c r="BX86" s="155"/>
      <c r="BY86" s="155"/>
      <c r="BZ86" s="155"/>
      <c r="CA86" s="155"/>
      <c r="CB86" s="155"/>
      <c r="CC86" s="155"/>
      <c r="CD86" s="155"/>
      <c r="CE86" s="155"/>
      <c r="CF86" s="155"/>
      <c r="CG86" s="155"/>
      <c r="CH86" s="155"/>
      <c r="CI86" s="155"/>
      <c r="CJ86" s="155"/>
      <c r="CK86" s="155"/>
      <c r="CL86" s="155"/>
      <c r="CM86" s="155"/>
      <c r="CN86" s="155"/>
      <c r="CO86" s="155"/>
      <c r="CP86" s="155"/>
      <c r="CQ86" s="155"/>
      <c r="CR86" s="155"/>
      <c r="CS86" s="155"/>
      <c r="CT86" s="155"/>
      <c r="CU86" s="155"/>
      <c r="CV86" s="155"/>
    </row>
    <row r="87" spans="2:100" ht="51.6" customHeight="1" x14ac:dyDescent="0.25">
      <c r="B87" s="155"/>
      <c r="C87" s="155"/>
      <c r="D87" s="155"/>
      <c r="E87" s="155"/>
      <c r="F87" s="155"/>
      <c r="G87" s="155"/>
      <c r="H87" s="155"/>
      <c r="I87" s="155"/>
      <c r="J87" s="249"/>
      <c r="K87" s="155"/>
      <c r="L87" s="155"/>
      <c r="M87" s="155"/>
      <c r="N87" s="249"/>
      <c r="O87" s="249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155"/>
      <c r="BI87" s="155"/>
      <c r="BJ87" s="155"/>
      <c r="BK87" s="155"/>
      <c r="BL87" s="155"/>
      <c r="BM87" s="155"/>
      <c r="BN87" s="155"/>
      <c r="BO87" s="155"/>
      <c r="BP87" s="155"/>
      <c r="BQ87" s="155"/>
      <c r="BR87" s="155"/>
      <c r="BS87" s="155"/>
      <c r="BT87" s="155"/>
      <c r="BU87" s="155"/>
      <c r="BV87" s="155"/>
      <c r="BW87" s="155"/>
      <c r="BX87" s="155"/>
      <c r="BY87" s="155"/>
      <c r="BZ87" s="155"/>
      <c r="CA87" s="155"/>
      <c r="CB87" s="155"/>
      <c r="CC87" s="155"/>
      <c r="CD87" s="155"/>
      <c r="CE87" s="155"/>
      <c r="CF87" s="155"/>
      <c r="CG87" s="155"/>
      <c r="CH87" s="155"/>
      <c r="CI87" s="155"/>
      <c r="CJ87" s="155"/>
      <c r="CK87" s="155"/>
      <c r="CL87" s="155"/>
      <c r="CM87" s="155"/>
      <c r="CN87" s="155"/>
      <c r="CO87" s="155"/>
      <c r="CP87" s="155"/>
      <c r="CQ87" s="155"/>
      <c r="CR87" s="155"/>
      <c r="CS87" s="155"/>
      <c r="CT87" s="155"/>
      <c r="CU87" s="155"/>
      <c r="CV87" s="155"/>
    </row>
    <row r="88" spans="2:100" ht="51.6" customHeight="1" x14ac:dyDescent="0.25">
      <c r="B88" s="155"/>
      <c r="C88" s="155"/>
      <c r="D88" s="155"/>
      <c r="E88" s="155"/>
      <c r="F88" s="155"/>
      <c r="G88" s="155"/>
      <c r="H88" s="155"/>
      <c r="I88" s="155"/>
      <c r="J88" s="249"/>
      <c r="K88" s="155"/>
      <c r="L88" s="155"/>
      <c r="M88" s="155"/>
      <c r="N88" s="249"/>
      <c r="O88" s="249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5"/>
      <c r="AX88" s="155"/>
      <c r="AY88" s="155"/>
      <c r="AZ88" s="155"/>
      <c r="BA88" s="155"/>
      <c r="BB88" s="155"/>
      <c r="BC88" s="155"/>
      <c r="BD88" s="155"/>
      <c r="BE88" s="155"/>
      <c r="BF88" s="155"/>
      <c r="BG88" s="155"/>
      <c r="BH88" s="155"/>
      <c r="BI88" s="155"/>
      <c r="BJ88" s="155"/>
      <c r="BK88" s="155"/>
      <c r="BL88" s="155"/>
      <c r="BM88" s="155"/>
      <c r="BN88" s="155"/>
      <c r="BO88" s="155"/>
      <c r="BP88" s="155"/>
      <c r="BQ88" s="155"/>
      <c r="BR88" s="155"/>
      <c r="BS88" s="155"/>
      <c r="BT88" s="155"/>
      <c r="BU88" s="155"/>
      <c r="BV88" s="155"/>
      <c r="BW88" s="155"/>
      <c r="BX88" s="155"/>
      <c r="BY88" s="155"/>
      <c r="BZ88" s="155"/>
      <c r="CA88" s="155"/>
      <c r="CB88" s="155"/>
      <c r="CC88" s="155"/>
      <c r="CD88" s="155"/>
      <c r="CE88" s="155"/>
      <c r="CF88" s="155"/>
      <c r="CG88" s="155"/>
      <c r="CH88" s="155"/>
      <c r="CI88" s="155"/>
      <c r="CJ88" s="155"/>
      <c r="CK88" s="155"/>
      <c r="CL88" s="155"/>
      <c r="CM88" s="155"/>
      <c r="CN88" s="155"/>
      <c r="CO88" s="155"/>
      <c r="CP88" s="155"/>
      <c r="CQ88" s="155"/>
      <c r="CR88" s="155"/>
      <c r="CS88" s="155"/>
      <c r="CT88" s="155"/>
      <c r="CU88" s="155"/>
      <c r="CV88" s="155"/>
    </row>
    <row r="89" spans="2:100" ht="51.6" customHeight="1" x14ac:dyDescent="0.25">
      <c r="B89" s="155"/>
      <c r="C89" s="155"/>
      <c r="D89" s="155"/>
      <c r="E89" s="155"/>
      <c r="F89" s="155"/>
      <c r="G89" s="155"/>
      <c r="H89" s="155"/>
      <c r="I89" s="155"/>
      <c r="J89" s="249"/>
      <c r="K89" s="155"/>
      <c r="L89" s="155"/>
      <c r="M89" s="155"/>
      <c r="N89" s="249"/>
      <c r="O89" s="249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5"/>
      <c r="AO89" s="155"/>
      <c r="AP89" s="155"/>
      <c r="AQ89" s="155"/>
      <c r="AR89" s="155"/>
      <c r="AS89" s="155"/>
      <c r="AT89" s="155"/>
      <c r="AU89" s="155"/>
      <c r="AV89" s="155"/>
      <c r="AW89" s="155"/>
      <c r="AX89" s="155"/>
      <c r="AY89" s="155"/>
      <c r="AZ89" s="155"/>
      <c r="BA89" s="155"/>
      <c r="BB89" s="155"/>
      <c r="BC89" s="155"/>
      <c r="BD89" s="155"/>
      <c r="BE89" s="155"/>
      <c r="BF89" s="155"/>
      <c r="BG89" s="155"/>
      <c r="BH89" s="155"/>
      <c r="BI89" s="155"/>
      <c r="BJ89" s="155"/>
      <c r="BK89" s="155"/>
      <c r="BL89" s="155"/>
      <c r="BM89" s="155"/>
      <c r="BN89" s="155"/>
      <c r="BO89" s="155"/>
      <c r="BP89" s="155"/>
      <c r="BQ89" s="155"/>
      <c r="BR89" s="155"/>
      <c r="BS89" s="155"/>
      <c r="BT89" s="155"/>
      <c r="BU89" s="155"/>
      <c r="BV89" s="155"/>
      <c r="BW89" s="155"/>
      <c r="BX89" s="155"/>
      <c r="BY89" s="155"/>
      <c r="BZ89" s="155"/>
      <c r="CA89" s="155"/>
      <c r="CB89" s="155"/>
      <c r="CC89" s="155"/>
      <c r="CD89" s="155"/>
      <c r="CE89" s="155"/>
      <c r="CF89" s="155"/>
      <c r="CG89" s="155"/>
      <c r="CH89" s="155"/>
      <c r="CI89" s="155"/>
      <c r="CJ89" s="155"/>
      <c r="CK89" s="155"/>
      <c r="CL89" s="155"/>
      <c r="CM89" s="155"/>
      <c r="CN89" s="155"/>
      <c r="CO89" s="155"/>
      <c r="CP89" s="155"/>
      <c r="CQ89" s="155"/>
      <c r="CR89" s="155"/>
      <c r="CS89" s="155"/>
      <c r="CT89" s="155"/>
      <c r="CU89" s="155"/>
      <c r="CV89" s="155"/>
    </row>
    <row r="90" spans="2:100" ht="51.6" customHeight="1" x14ac:dyDescent="0.25">
      <c r="B90" s="155"/>
      <c r="C90" s="155"/>
      <c r="D90" s="155"/>
      <c r="E90" s="155"/>
      <c r="F90" s="155"/>
      <c r="G90" s="155"/>
      <c r="H90" s="155"/>
      <c r="I90" s="155"/>
      <c r="J90" s="249"/>
      <c r="K90" s="155"/>
      <c r="L90" s="155"/>
      <c r="M90" s="155"/>
      <c r="N90" s="249"/>
      <c r="O90" s="249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5"/>
      <c r="AP90" s="155"/>
      <c r="AQ90" s="155"/>
      <c r="AR90" s="155"/>
      <c r="AS90" s="155"/>
      <c r="AT90" s="155"/>
      <c r="AU90" s="155"/>
      <c r="AV90" s="155"/>
      <c r="AW90" s="155"/>
      <c r="AX90" s="155"/>
      <c r="AY90" s="155"/>
      <c r="AZ90" s="155"/>
      <c r="BA90" s="155"/>
      <c r="BB90" s="155"/>
      <c r="BC90" s="155"/>
      <c r="BD90" s="155"/>
      <c r="BE90" s="155"/>
      <c r="BF90" s="155"/>
      <c r="BG90" s="155"/>
      <c r="BH90" s="155"/>
      <c r="BI90" s="155"/>
      <c r="BJ90" s="155"/>
      <c r="BK90" s="155"/>
      <c r="BL90" s="155"/>
      <c r="BM90" s="155"/>
      <c r="BN90" s="155"/>
      <c r="BO90" s="155"/>
      <c r="BP90" s="155"/>
      <c r="BQ90" s="155"/>
      <c r="BR90" s="155"/>
      <c r="BS90" s="155"/>
      <c r="BT90" s="155"/>
      <c r="BU90" s="155"/>
      <c r="BV90" s="155"/>
      <c r="BW90" s="155"/>
      <c r="BX90" s="155"/>
      <c r="BY90" s="155"/>
      <c r="BZ90" s="155"/>
      <c r="CA90" s="155"/>
      <c r="CB90" s="155"/>
      <c r="CC90" s="155"/>
      <c r="CD90" s="155"/>
      <c r="CE90" s="155"/>
      <c r="CF90" s="155"/>
      <c r="CG90" s="155"/>
      <c r="CH90" s="155"/>
      <c r="CI90" s="155"/>
      <c r="CJ90" s="155"/>
      <c r="CK90" s="155"/>
      <c r="CL90" s="155"/>
      <c r="CM90" s="155"/>
      <c r="CN90" s="155"/>
      <c r="CO90" s="155"/>
      <c r="CP90" s="155"/>
      <c r="CQ90" s="155"/>
      <c r="CR90" s="155"/>
      <c r="CS90" s="155"/>
      <c r="CT90" s="155"/>
      <c r="CU90" s="155"/>
      <c r="CV90" s="155"/>
    </row>
    <row r="91" spans="2:100" ht="51.6" customHeight="1" x14ac:dyDescent="0.25">
      <c r="B91" s="155"/>
      <c r="C91" s="155"/>
      <c r="D91" s="155"/>
      <c r="E91" s="155"/>
      <c r="F91" s="155"/>
      <c r="G91" s="155"/>
      <c r="H91" s="155"/>
      <c r="I91" s="155"/>
      <c r="J91" s="249"/>
      <c r="K91" s="155"/>
      <c r="L91" s="155"/>
      <c r="M91" s="155"/>
      <c r="N91" s="249"/>
      <c r="O91" s="249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5"/>
      <c r="BN91" s="155"/>
      <c r="BO91" s="155"/>
      <c r="BP91" s="155"/>
      <c r="BQ91" s="155"/>
      <c r="BR91" s="155"/>
      <c r="BS91" s="155"/>
      <c r="BT91" s="155"/>
      <c r="BU91" s="155"/>
      <c r="BV91" s="155"/>
      <c r="BW91" s="155"/>
      <c r="BX91" s="155"/>
      <c r="BY91" s="155"/>
      <c r="BZ91" s="155"/>
      <c r="CA91" s="155"/>
      <c r="CB91" s="155"/>
      <c r="CC91" s="155"/>
      <c r="CD91" s="155"/>
      <c r="CE91" s="155"/>
      <c r="CF91" s="155"/>
      <c r="CG91" s="155"/>
      <c r="CH91" s="155"/>
      <c r="CI91" s="155"/>
      <c r="CJ91" s="155"/>
      <c r="CK91" s="155"/>
      <c r="CL91" s="155"/>
      <c r="CM91" s="155"/>
      <c r="CN91" s="155"/>
      <c r="CO91" s="155"/>
      <c r="CP91" s="155"/>
      <c r="CQ91" s="155"/>
      <c r="CR91" s="155"/>
      <c r="CS91" s="155"/>
      <c r="CT91" s="155"/>
      <c r="CU91" s="155"/>
      <c r="CV91" s="155"/>
    </row>
    <row r="92" spans="2:100" ht="51.6" customHeight="1" x14ac:dyDescent="0.25">
      <c r="B92" s="155"/>
      <c r="C92" s="155"/>
      <c r="D92" s="155"/>
      <c r="E92" s="155"/>
      <c r="F92" s="155"/>
      <c r="G92" s="155"/>
      <c r="H92" s="155"/>
      <c r="I92" s="155"/>
      <c r="J92" s="249"/>
      <c r="K92" s="155"/>
      <c r="L92" s="155"/>
      <c r="M92" s="155"/>
      <c r="N92" s="249"/>
      <c r="O92" s="249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5"/>
      <c r="BV92" s="155"/>
      <c r="BW92" s="155"/>
      <c r="BX92" s="155"/>
      <c r="BY92" s="155"/>
      <c r="BZ92" s="155"/>
      <c r="CA92" s="155"/>
      <c r="CB92" s="155"/>
      <c r="CC92" s="155"/>
      <c r="CD92" s="155"/>
      <c r="CE92" s="155"/>
      <c r="CF92" s="155"/>
      <c r="CG92" s="155"/>
      <c r="CH92" s="155"/>
      <c r="CI92" s="155"/>
      <c r="CJ92" s="155"/>
      <c r="CK92" s="155"/>
      <c r="CL92" s="155"/>
      <c r="CM92" s="155"/>
      <c r="CN92" s="155"/>
      <c r="CO92" s="155"/>
      <c r="CP92" s="155"/>
      <c r="CQ92" s="155"/>
      <c r="CR92" s="155"/>
      <c r="CS92" s="155"/>
      <c r="CT92" s="155"/>
      <c r="CU92" s="155"/>
      <c r="CV92" s="155"/>
    </row>
    <row r="93" spans="2:100" ht="51.6" customHeight="1" x14ac:dyDescent="0.25">
      <c r="B93" s="155"/>
      <c r="C93" s="155"/>
      <c r="D93" s="155"/>
      <c r="E93" s="155"/>
      <c r="F93" s="155"/>
      <c r="G93" s="155"/>
      <c r="H93" s="155"/>
      <c r="I93" s="155"/>
      <c r="J93" s="249"/>
      <c r="K93" s="155"/>
      <c r="L93" s="155"/>
      <c r="M93" s="155"/>
      <c r="N93" s="249"/>
      <c r="O93" s="249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5"/>
      <c r="BR93" s="155"/>
      <c r="BS93" s="155"/>
      <c r="BT93" s="155"/>
      <c r="BU93" s="155"/>
      <c r="BV93" s="155"/>
      <c r="BW93" s="155"/>
      <c r="BX93" s="155"/>
      <c r="BY93" s="155"/>
      <c r="BZ93" s="155"/>
      <c r="CA93" s="155"/>
      <c r="CB93" s="155"/>
      <c r="CC93" s="155"/>
      <c r="CD93" s="155"/>
      <c r="CE93" s="155"/>
      <c r="CF93" s="155"/>
      <c r="CG93" s="155"/>
      <c r="CH93" s="155"/>
      <c r="CI93" s="155"/>
      <c r="CJ93" s="155"/>
      <c r="CK93" s="155"/>
      <c r="CL93" s="155"/>
      <c r="CM93" s="155"/>
      <c r="CN93" s="155"/>
      <c r="CO93" s="155"/>
      <c r="CP93" s="155"/>
      <c r="CQ93" s="155"/>
      <c r="CR93" s="155"/>
      <c r="CS93" s="155"/>
      <c r="CT93" s="155"/>
      <c r="CU93" s="155"/>
      <c r="CV93" s="155"/>
    </row>
    <row r="94" spans="2:100" ht="51.6" customHeight="1" x14ac:dyDescent="0.25">
      <c r="B94" s="155"/>
      <c r="C94" s="155"/>
      <c r="D94" s="155"/>
      <c r="E94" s="155"/>
      <c r="F94" s="155"/>
      <c r="G94" s="155"/>
      <c r="H94" s="155"/>
      <c r="I94" s="155"/>
      <c r="J94" s="249"/>
      <c r="K94" s="155"/>
      <c r="L94" s="155"/>
      <c r="M94" s="155"/>
      <c r="N94" s="249"/>
      <c r="O94" s="249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5"/>
      <c r="AQ94" s="155"/>
      <c r="AR94" s="155"/>
      <c r="AS94" s="155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5"/>
      <c r="BE94" s="155"/>
      <c r="BF94" s="155"/>
      <c r="BG94" s="155"/>
      <c r="BH94" s="155"/>
      <c r="BI94" s="155"/>
      <c r="BJ94" s="155"/>
      <c r="BK94" s="155"/>
      <c r="BL94" s="155"/>
      <c r="BM94" s="155"/>
      <c r="BN94" s="155"/>
      <c r="BO94" s="155"/>
      <c r="BP94" s="155"/>
      <c r="BQ94" s="155"/>
      <c r="BR94" s="155"/>
      <c r="BS94" s="155"/>
      <c r="BT94" s="155"/>
      <c r="BU94" s="155"/>
      <c r="BV94" s="155"/>
      <c r="BW94" s="155"/>
      <c r="BX94" s="155"/>
      <c r="BY94" s="155"/>
      <c r="BZ94" s="155"/>
      <c r="CA94" s="155"/>
      <c r="CB94" s="155"/>
      <c r="CC94" s="155"/>
      <c r="CD94" s="155"/>
      <c r="CE94" s="155"/>
      <c r="CF94" s="155"/>
      <c r="CG94" s="155"/>
      <c r="CH94" s="155"/>
      <c r="CI94" s="155"/>
      <c r="CJ94" s="155"/>
      <c r="CK94" s="155"/>
      <c r="CL94" s="155"/>
      <c r="CM94" s="155"/>
      <c r="CN94" s="155"/>
      <c r="CO94" s="155"/>
      <c r="CP94" s="155"/>
      <c r="CQ94" s="155"/>
      <c r="CR94" s="155"/>
      <c r="CS94" s="155"/>
      <c r="CT94" s="155"/>
      <c r="CU94" s="155"/>
      <c r="CV94" s="155"/>
    </row>
    <row r="95" spans="2:100" ht="51.6" customHeight="1" x14ac:dyDescent="0.25">
      <c r="B95" s="155"/>
      <c r="C95" s="155"/>
      <c r="D95" s="155"/>
      <c r="E95" s="155"/>
      <c r="F95" s="155"/>
      <c r="G95" s="155"/>
      <c r="H95" s="155"/>
      <c r="I95" s="155"/>
      <c r="J95" s="249"/>
      <c r="K95" s="155"/>
      <c r="L95" s="155"/>
      <c r="M95" s="155"/>
      <c r="N95" s="249"/>
      <c r="O95" s="249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155"/>
      <c r="CB95" s="155"/>
      <c r="CC95" s="155"/>
      <c r="CD95" s="155"/>
      <c r="CE95" s="155"/>
      <c r="CF95" s="155"/>
      <c r="CG95" s="155"/>
      <c r="CH95" s="155"/>
      <c r="CI95" s="155"/>
      <c r="CJ95" s="155"/>
      <c r="CK95" s="155"/>
      <c r="CL95" s="155"/>
      <c r="CM95" s="155"/>
      <c r="CN95" s="155"/>
      <c r="CO95" s="155"/>
      <c r="CP95" s="155"/>
      <c r="CQ95" s="155"/>
      <c r="CR95" s="155"/>
      <c r="CS95" s="155"/>
      <c r="CT95" s="155"/>
      <c r="CU95" s="155"/>
      <c r="CV95" s="155"/>
    </row>
    <row r="96" spans="2:100" ht="51.6" customHeight="1" x14ac:dyDescent="0.25">
      <c r="B96" s="155"/>
      <c r="C96" s="155"/>
      <c r="D96" s="155"/>
      <c r="E96" s="155"/>
      <c r="F96" s="155"/>
      <c r="G96" s="155"/>
      <c r="H96" s="155"/>
      <c r="I96" s="155"/>
      <c r="J96" s="249"/>
      <c r="K96" s="155"/>
      <c r="L96" s="155"/>
      <c r="M96" s="155"/>
      <c r="N96" s="249"/>
      <c r="O96" s="249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5"/>
      <c r="BN96" s="155"/>
      <c r="BO96" s="155"/>
      <c r="BP96" s="155"/>
      <c r="BQ96" s="155"/>
      <c r="BR96" s="155"/>
      <c r="BS96" s="155"/>
      <c r="BT96" s="155"/>
      <c r="BU96" s="155"/>
      <c r="BV96" s="155"/>
      <c r="BW96" s="155"/>
      <c r="BX96" s="155"/>
      <c r="BY96" s="155"/>
      <c r="BZ96" s="155"/>
      <c r="CA96" s="155"/>
      <c r="CB96" s="155"/>
      <c r="CC96" s="155"/>
      <c r="CD96" s="155"/>
      <c r="CE96" s="155"/>
      <c r="CF96" s="155"/>
      <c r="CG96" s="155"/>
      <c r="CH96" s="155"/>
      <c r="CI96" s="155"/>
      <c r="CJ96" s="155"/>
      <c r="CK96" s="155"/>
      <c r="CL96" s="155"/>
      <c r="CM96" s="155"/>
      <c r="CN96" s="155"/>
      <c r="CO96" s="155"/>
      <c r="CP96" s="155"/>
      <c r="CQ96" s="155"/>
      <c r="CR96" s="155"/>
      <c r="CS96" s="155"/>
      <c r="CT96" s="155"/>
      <c r="CU96" s="155"/>
      <c r="CV96" s="155"/>
    </row>
    <row r="97" spans="2:100" ht="51.6" customHeight="1" x14ac:dyDescent="0.25">
      <c r="B97" s="155"/>
      <c r="C97" s="155"/>
      <c r="D97" s="155"/>
      <c r="E97" s="155"/>
      <c r="F97" s="155"/>
      <c r="G97" s="155"/>
      <c r="H97" s="155"/>
      <c r="I97" s="155"/>
      <c r="J97" s="249"/>
      <c r="K97" s="155"/>
      <c r="L97" s="155"/>
      <c r="M97" s="155"/>
      <c r="N97" s="249"/>
      <c r="O97" s="249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5"/>
      <c r="BN97" s="155"/>
      <c r="BO97" s="155"/>
      <c r="BP97" s="155"/>
      <c r="BQ97" s="155"/>
      <c r="BR97" s="155"/>
      <c r="BS97" s="155"/>
      <c r="BT97" s="155"/>
      <c r="BU97" s="155"/>
      <c r="BV97" s="155"/>
      <c r="BW97" s="155"/>
      <c r="BX97" s="155"/>
      <c r="BY97" s="155"/>
      <c r="BZ97" s="155"/>
      <c r="CA97" s="155"/>
      <c r="CB97" s="155"/>
      <c r="CC97" s="155"/>
      <c r="CD97" s="155"/>
      <c r="CE97" s="155"/>
      <c r="CF97" s="155"/>
      <c r="CG97" s="155"/>
      <c r="CH97" s="155"/>
      <c r="CI97" s="155"/>
      <c r="CJ97" s="155"/>
      <c r="CK97" s="155"/>
      <c r="CL97" s="155"/>
      <c r="CM97" s="155"/>
      <c r="CN97" s="155"/>
      <c r="CO97" s="155"/>
      <c r="CP97" s="155"/>
      <c r="CQ97" s="155"/>
      <c r="CR97" s="155"/>
      <c r="CS97" s="155"/>
      <c r="CT97" s="155"/>
      <c r="CU97" s="155"/>
      <c r="CV97" s="155"/>
    </row>
    <row r="98" spans="2:100" ht="51.6" customHeight="1" x14ac:dyDescent="0.25">
      <c r="B98" s="155"/>
      <c r="C98" s="155"/>
      <c r="D98" s="155"/>
      <c r="E98" s="155"/>
      <c r="F98" s="155"/>
      <c r="G98" s="155"/>
      <c r="H98" s="155"/>
      <c r="I98" s="155"/>
      <c r="J98" s="249"/>
      <c r="K98" s="155"/>
      <c r="L98" s="155"/>
      <c r="M98" s="155"/>
      <c r="N98" s="249"/>
      <c r="O98" s="249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5"/>
      <c r="BN98" s="155"/>
      <c r="BO98" s="155"/>
      <c r="BP98" s="155"/>
      <c r="BQ98" s="155"/>
      <c r="BR98" s="155"/>
      <c r="BS98" s="155"/>
      <c r="BT98" s="155"/>
      <c r="BU98" s="155"/>
      <c r="BV98" s="155"/>
      <c r="BW98" s="155"/>
      <c r="BX98" s="155"/>
      <c r="BY98" s="155"/>
      <c r="BZ98" s="155"/>
      <c r="CA98" s="155"/>
      <c r="CB98" s="155"/>
      <c r="CC98" s="155"/>
      <c r="CD98" s="155"/>
      <c r="CE98" s="155"/>
      <c r="CF98" s="155"/>
      <c r="CG98" s="155"/>
      <c r="CH98" s="155"/>
      <c r="CI98" s="155"/>
      <c r="CJ98" s="155"/>
      <c r="CK98" s="155"/>
      <c r="CL98" s="155"/>
      <c r="CM98" s="155"/>
      <c r="CN98" s="155"/>
      <c r="CO98" s="155"/>
      <c r="CP98" s="155"/>
      <c r="CQ98" s="155"/>
      <c r="CR98" s="155"/>
      <c r="CS98" s="155"/>
      <c r="CT98" s="155"/>
      <c r="CU98" s="155"/>
      <c r="CV98" s="155"/>
    </row>
    <row r="99" spans="2:100" ht="51.6" customHeight="1" x14ac:dyDescent="0.25">
      <c r="B99" s="155"/>
      <c r="C99" s="155"/>
      <c r="D99" s="155"/>
      <c r="E99" s="155"/>
      <c r="F99" s="155"/>
      <c r="G99" s="155"/>
      <c r="H99" s="155"/>
      <c r="I99" s="155"/>
      <c r="J99" s="249"/>
      <c r="K99" s="155"/>
      <c r="L99" s="155"/>
      <c r="M99" s="155"/>
      <c r="N99" s="249"/>
      <c r="O99" s="249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5"/>
      <c r="BN99" s="155"/>
      <c r="BO99" s="155"/>
      <c r="BP99" s="155"/>
      <c r="BQ99" s="155"/>
      <c r="BR99" s="155"/>
      <c r="BS99" s="155"/>
      <c r="BT99" s="155"/>
      <c r="BU99" s="155"/>
      <c r="BV99" s="155"/>
      <c r="BW99" s="155"/>
      <c r="BX99" s="155"/>
      <c r="BY99" s="155"/>
      <c r="BZ99" s="155"/>
      <c r="CA99" s="155"/>
      <c r="CB99" s="155"/>
      <c r="CC99" s="155"/>
      <c r="CD99" s="155"/>
      <c r="CE99" s="155"/>
      <c r="CF99" s="155"/>
      <c r="CG99" s="155"/>
      <c r="CH99" s="155"/>
      <c r="CI99" s="155"/>
      <c r="CJ99" s="155"/>
      <c r="CK99" s="155"/>
      <c r="CL99" s="155"/>
      <c r="CM99" s="155"/>
      <c r="CN99" s="155"/>
      <c r="CO99" s="155"/>
      <c r="CP99" s="155"/>
      <c r="CQ99" s="155"/>
      <c r="CR99" s="155"/>
      <c r="CS99" s="155"/>
      <c r="CT99" s="155"/>
      <c r="CU99" s="155"/>
      <c r="CV99" s="155"/>
    </row>
    <row r="100" spans="2:100" ht="51.6" customHeight="1" x14ac:dyDescent="0.25">
      <c r="B100" s="155"/>
      <c r="C100" s="155"/>
      <c r="D100" s="155"/>
      <c r="E100" s="155"/>
      <c r="F100" s="155"/>
      <c r="G100" s="155"/>
      <c r="H100" s="155"/>
      <c r="I100" s="155"/>
      <c r="J100" s="249"/>
      <c r="K100" s="155"/>
      <c r="L100" s="155"/>
      <c r="M100" s="155"/>
      <c r="N100" s="249"/>
      <c r="O100" s="249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5"/>
      <c r="BN100" s="155"/>
      <c r="BO100" s="155"/>
      <c r="BP100" s="155"/>
      <c r="BQ100" s="155"/>
      <c r="BR100" s="155"/>
      <c r="BS100" s="155"/>
      <c r="BT100" s="155"/>
      <c r="BU100" s="155"/>
      <c r="BV100" s="155"/>
      <c r="BW100" s="155"/>
      <c r="BX100" s="155"/>
      <c r="BY100" s="155"/>
      <c r="BZ100" s="155"/>
      <c r="CA100" s="155"/>
      <c r="CB100" s="155"/>
      <c r="CC100" s="155"/>
      <c r="CD100" s="155"/>
      <c r="CE100" s="155"/>
      <c r="CF100" s="155"/>
      <c r="CG100" s="155"/>
      <c r="CH100" s="155"/>
      <c r="CI100" s="155"/>
      <c r="CJ100" s="155"/>
      <c r="CK100" s="155"/>
      <c r="CL100" s="155"/>
      <c r="CM100" s="155"/>
      <c r="CN100" s="155"/>
      <c r="CO100" s="155"/>
      <c r="CP100" s="155"/>
      <c r="CQ100" s="155"/>
      <c r="CR100" s="155"/>
      <c r="CS100" s="155"/>
      <c r="CT100" s="155"/>
      <c r="CU100" s="155"/>
      <c r="CV100" s="155"/>
    </row>
    <row r="101" spans="2:100" ht="51.6" customHeight="1" x14ac:dyDescent="0.25">
      <c r="B101" s="155"/>
      <c r="C101" s="155"/>
      <c r="D101" s="155"/>
      <c r="E101" s="155"/>
      <c r="F101" s="155"/>
      <c r="G101" s="155"/>
      <c r="H101" s="155"/>
      <c r="I101" s="155"/>
      <c r="J101" s="249"/>
      <c r="K101" s="155"/>
      <c r="L101" s="155"/>
      <c r="M101" s="155"/>
      <c r="N101" s="249"/>
      <c r="O101" s="249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5"/>
      <c r="BN101" s="155"/>
      <c r="BO101" s="155"/>
      <c r="BP101" s="155"/>
      <c r="BQ101" s="155"/>
      <c r="BR101" s="155"/>
      <c r="BS101" s="155"/>
      <c r="BT101" s="155"/>
      <c r="BU101" s="155"/>
      <c r="BV101" s="155"/>
      <c r="BW101" s="155"/>
      <c r="BX101" s="155"/>
      <c r="BY101" s="155"/>
      <c r="BZ101" s="155"/>
      <c r="CA101" s="155"/>
      <c r="CB101" s="155"/>
      <c r="CC101" s="155"/>
      <c r="CD101" s="155"/>
      <c r="CE101" s="155"/>
      <c r="CF101" s="155"/>
      <c r="CG101" s="155"/>
      <c r="CH101" s="155"/>
      <c r="CI101" s="155"/>
      <c r="CJ101" s="155"/>
      <c r="CK101" s="155"/>
      <c r="CL101" s="155"/>
      <c r="CM101" s="155"/>
      <c r="CN101" s="155"/>
      <c r="CO101" s="155"/>
      <c r="CP101" s="155"/>
      <c r="CQ101" s="155"/>
      <c r="CR101" s="155"/>
      <c r="CS101" s="155"/>
      <c r="CT101" s="155"/>
      <c r="CU101" s="155"/>
      <c r="CV101" s="155"/>
    </row>
    <row r="102" spans="2:100" ht="51.6" customHeight="1" x14ac:dyDescent="0.25">
      <c r="B102" s="155"/>
      <c r="C102" s="155"/>
      <c r="D102" s="155"/>
      <c r="E102" s="155"/>
      <c r="F102" s="155"/>
      <c r="G102" s="155"/>
      <c r="H102" s="155"/>
      <c r="I102" s="155"/>
      <c r="J102" s="249"/>
      <c r="K102" s="155"/>
      <c r="L102" s="155"/>
      <c r="M102" s="155"/>
      <c r="N102" s="249"/>
      <c r="O102" s="249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55"/>
      <c r="BN102" s="155"/>
      <c r="BO102" s="155"/>
      <c r="BP102" s="155"/>
      <c r="BQ102" s="155"/>
      <c r="BR102" s="155"/>
      <c r="BS102" s="155"/>
      <c r="BT102" s="155"/>
      <c r="BU102" s="155"/>
      <c r="BV102" s="155"/>
      <c r="BW102" s="155"/>
      <c r="BX102" s="155"/>
      <c r="BY102" s="155"/>
      <c r="BZ102" s="155"/>
      <c r="CA102" s="155"/>
      <c r="CB102" s="155"/>
      <c r="CC102" s="155"/>
      <c r="CD102" s="155"/>
      <c r="CE102" s="155"/>
      <c r="CF102" s="155"/>
      <c r="CG102" s="155"/>
      <c r="CH102" s="155"/>
      <c r="CI102" s="155"/>
      <c r="CJ102" s="155"/>
      <c r="CK102" s="155"/>
      <c r="CL102" s="155"/>
      <c r="CM102" s="155"/>
      <c r="CN102" s="155"/>
      <c r="CO102" s="155"/>
      <c r="CP102" s="155"/>
      <c r="CQ102" s="155"/>
      <c r="CR102" s="155"/>
      <c r="CS102" s="155"/>
      <c r="CT102" s="155"/>
      <c r="CU102" s="155"/>
      <c r="CV102" s="155"/>
    </row>
    <row r="103" spans="2:100" ht="51.6" customHeight="1" x14ac:dyDescent="0.25">
      <c r="B103" s="155"/>
      <c r="C103" s="155"/>
      <c r="D103" s="155"/>
      <c r="E103" s="155"/>
      <c r="F103" s="155"/>
      <c r="G103" s="155"/>
      <c r="H103" s="155"/>
      <c r="I103" s="155"/>
      <c r="J103" s="249"/>
      <c r="K103" s="155"/>
      <c r="L103" s="155"/>
      <c r="M103" s="155"/>
      <c r="N103" s="249"/>
      <c r="O103" s="249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55"/>
      <c r="BN103" s="155"/>
      <c r="BO103" s="155"/>
      <c r="BP103" s="155"/>
      <c r="BQ103" s="155"/>
      <c r="BR103" s="155"/>
      <c r="BS103" s="155"/>
      <c r="BT103" s="155"/>
      <c r="BU103" s="155"/>
      <c r="BV103" s="155"/>
      <c r="BW103" s="155"/>
      <c r="BX103" s="155"/>
      <c r="BY103" s="155"/>
      <c r="BZ103" s="155"/>
      <c r="CA103" s="155"/>
      <c r="CB103" s="155"/>
      <c r="CC103" s="155"/>
      <c r="CD103" s="155"/>
      <c r="CE103" s="155"/>
      <c r="CF103" s="155"/>
      <c r="CG103" s="155"/>
      <c r="CH103" s="155"/>
      <c r="CI103" s="155"/>
      <c r="CJ103" s="155"/>
      <c r="CK103" s="155"/>
      <c r="CL103" s="155"/>
      <c r="CM103" s="155"/>
      <c r="CN103" s="155"/>
      <c r="CO103" s="155"/>
      <c r="CP103" s="155"/>
      <c r="CQ103" s="155"/>
      <c r="CR103" s="155"/>
      <c r="CS103" s="155"/>
      <c r="CT103" s="155"/>
      <c r="CU103" s="155"/>
      <c r="CV103" s="155"/>
    </row>
    <row r="104" spans="2:100" ht="51.6" customHeight="1" x14ac:dyDescent="0.25">
      <c r="B104" s="155"/>
      <c r="C104" s="155"/>
      <c r="D104" s="155"/>
      <c r="E104" s="155"/>
      <c r="F104" s="155"/>
      <c r="G104" s="155"/>
      <c r="H104" s="155"/>
      <c r="I104" s="155"/>
      <c r="J104" s="249"/>
      <c r="K104" s="155"/>
      <c r="L104" s="155"/>
      <c r="M104" s="155"/>
      <c r="N104" s="249"/>
      <c r="O104" s="249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55"/>
      <c r="BN104" s="155"/>
      <c r="BO104" s="155"/>
      <c r="BP104" s="155"/>
      <c r="BQ104" s="155"/>
      <c r="BR104" s="155"/>
      <c r="BS104" s="155"/>
      <c r="BT104" s="155"/>
      <c r="BU104" s="155"/>
      <c r="BV104" s="155"/>
      <c r="BW104" s="155"/>
      <c r="BX104" s="155"/>
      <c r="BY104" s="155"/>
      <c r="BZ104" s="155"/>
      <c r="CA104" s="155"/>
      <c r="CB104" s="155"/>
      <c r="CC104" s="155"/>
      <c r="CD104" s="155"/>
      <c r="CE104" s="155"/>
      <c r="CF104" s="155"/>
      <c r="CG104" s="155"/>
      <c r="CH104" s="155"/>
      <c r="CI104" s="155"/>
      <c r="CJ104" s="155"/>
      <c r="CK104" s="155"/>
      <c r="CL104" s="155"/>
      <c r="CM104" s="155"/>
      <c r="CN104" s="155"/>
      <c r="CO104" s="155"/>
      <c r="CP104" s="155"/>
      <c r="CQ104" s="155"/>
      <c r="CR104" s="155"/>
      <c r="CS104" s="155"/>
      <c r="CT104" s="155"/>
      <c r="CU104" s="155"/>
      <c r="CV104" s="155"/>
    </row>
    <row r="105" spans="2:100" ht="51.6" customHeight="1" x14ac:dyDescent="0.25">
      <c r="B105" s="155"/>
      <c r="C105" s="155"/>
      <c r="D105" s="155"/>
      <c r="E105" s="155"/>
      <c r="F105" s="155"/>
      <c r="G105" s="155"/>
      <c r="H105" s="155"/>
      <c r="I105" s="155"/>
      <c r="J105" s="249"/>
      <c r="K105" s="155"/>
      <c r="L105" s="155"/>
      <c r="M105" s="155"/>
      <c r="N105" s="249"/>
      <c r="O105" s="249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  <c r="AA105" s="155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155"/>
      <c r="BI105" s="155"/>
      <c r="BJ105" s="155"/>
      <c r="BK105" s="155"/>
      <c r="BL105" s="155"/>
      <c r="BM105" s="155"/>
      <c r="BN105" s="155"/>
      <c r="BO105" s="155"/>
      <c r="BP105" s="155"/>
      <c r="BQ105" s="155"/>
      <c r="BR105" s="155"/>
      <c r="BS105" s="155"/>
      <c r="BT105" s="155"/>
      <c r="BU105" s="155"/>
      <c r="BV105" s="155"/>
      <c r="BW105" s="155"/>
      <c r="BX105" s="155"/>
      <c r="BY105" s="155"/>
      <c r="BZ105" s="155"/>
      <c r="CA105" s="155"/>
      <c r="CB105" s="155"/>
      <c r="CC105" s="155"/>
      <c r="CD105" s="155"/>
      <c r="CE105" s="155"/>
      <c r="CF105" s="155"/>
      <c r="CG105" s="155"/>
      <c r="CH105" s="155"/>
      <c r="CI105" s="155"/>
      <c r="CJ105" s="155"/>
      <c r="CK105" s="155"/>
      <c r="CL105" s="155"/>
      <c r="CM105" s="155"/>
      <c r="CN105" s="155"/>
      <c r="CO105" s="155"/>
      <c r="CP105" s="155"/>
      <c r="CQ105" s="155"/>
      <c r="CR105" s="155"/>
      <c r="CS105" s="155"/>
      <c r="CT105" s="155"/>
      <c r="CU105" s="155"/>
      <c r="CV105" s="155"/>
    </row>
    <row r="106" spans="2:100" ht="51.6" customHeight="1" x14ac:dyDescent="0.25">
      <c r="B106" s="155"/>
      <c r="C106" s="155"/>
      <c r="D106" s="155"/>
      <c r="E106" s="155"/>
      <c r="F106" s="155"/>
      <c r="G106" s="155"/>
      <c r="H106" s="155"/>
      <c r="I106" s="155"/>
      <c r="J106" s="249"/>
      <c r="K106" s="155"/>
      <c r="L106" s="155"/>
      <c r="M106" s="155"/>
      <c r="N106" s="249"/>
      <c r="O106" s="249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5"/>
      <c r="AO106" s="155"/>
      <c r="AP106" s="155"/>
      <c r="AQ106" s="155"/>
      <c r="AR106" s="155"/>
      <c r="AS106" s="155"/>
      <c r="AT106" s="155"/>
      <c r="AU106" s="155"/>
      <c r="AV106" s="155"/>
      <c r="AW106" s="155"/>
      <c r="AX106" s="155"/>
      <c r="AY106" s="155"/>
      <c r="AZ106" s="155"/>
      <c r="BA106" s="155"/>
      <c r="BB106" s="155"/>
      <c r="BC106" s="155"/>
      <c r="BD106" s="155"/>
      <c r="BE106" s="155"/>
      <c r="BF106" s="155"/>
      <c r="BG106" s="155"/>
      <c r="BH106" s="155"/>
      <c r="BI106" s="155"/>
      <c r="BJ106" s="155"/>
      <c r="BK106" s="155"/>
      <c r="BL106" s="155"/>
      <c r="BM106" s="155"/>
      <c r="BN106" s="155"/>
      <c r="BO106" s="155"/>
      <c r="BP106" s="155"/>
      <c r="BQ106" s="155"/>
      <c r="BR106" s="155"/>
      <c r="BS106" s="155"/>
      <c r="BT106" s="155"/>
      <c r="BU106" s="155"/>
      <c r="BV106" s="155"/>
      <c r="BW106" s="155"/>
      <c r="BX106" s="155"/>
      <c r="BY106" s="155"/>
      <c r="BZ106" s="155"/>
      <c r="CA106" s="155"/>
      <c r="CB106" s="155"/>
      <c r="CC106" s="155"/>
      <c r="CD106" s="155"/>
      <c r="CE106" s="155"/>
      <c r="CF106" s="155"/>
      <c r="CG106" s="155"/>
      <c r="CH106" s="155"/>
      <c r="CI106" s="155"/>
      <c r="CJ106" s="155"/>
      <c r="CK106" s="155"/>
      <c r="CL106" s="155"/>
      <c r="CM106" s="155"/>
      <c r="CN106" s="155"/>
      <c r="CO106" s="155"/>
      <c r="CP106" s="155"/>
      <c r="CQ106" s="155"/>
      <c r="CR106" s="155"/>
      <c r="CS106" s="155"/>
      <c r="CT106" s="155"/>
      <c r="CU106" s="155"/>
      <c r="CV106" s="155"/>
    </row>
    <row r="107" spans="2:100" ht="51.6" customHeight="1" x14ac:dyDescent="0.25">
      <c r="B107" s="155"/>
      <c r="C107" s="155"/>
      <c r="D107" s="155"/>
      <c r="E107" s="155"/>
      <c r="F107" s="155"/>
      <c r="G107" s="155"/>
      <c r="H107" s="155"/>
      <c r="I107" s="155"/>
      <c r="J107" s="249"/>
      <c r="K107" s="155"/>
      <c r="L107" s="155"/>
      <c r="M107" s="155"/>
      <c r="N107" s="249"/>
      <c r="O107" s="249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  <c r="AB107" s="155"/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5"/>
      <c r="AO107" s="155"/>
      <c r="AP107" s="155"/>
      <c r="AQ107" s="155"/>
      <c r="AR107" s="155"/>
      <c r="AS107" s="155"/>
      <c r="AT107" s="155"/>
      <c r="AU107" s="155"/>
      <c r="AV107" s="155"/>
      <c r="AW107" s="155"/>
      <c r="AX107" s="155"/>
      <c r="AY107" s="155"/>
      <c r="AZ107" s="155"/>
      <c r="BA107" s="155"/>
      <c r="BB107" s="155"/>
      <c r="BC107" s="155"/>
      <c r="BD107" s="155"/>
      <c r="BE107" s="155"/>
      <c r="BF107" s="155"/>
      <c r="BG107" s="155"/>
      <c r="BH107" s="155"/>
      <c r="BI107" s="155"/>
      <c r="BJ107" s="155"/>
      <c r="BK107" s="155"/>
      <c r="BL107" s="155"/>
      <c r="BM107" s="155"/>
      <c r="BN107" s="155"/>
      <c r="BO107" s="155"/>
      <c r="BP107" s="155"/>
      <c r="BQ107" s="155"/>
      <c r="BR107" s="155"/>
      <c r="BS107" s="155"/>
      <c r="BT107" s="155"/>
      <c r="BU107" s="155"/>
      <c r="BV107" s="155"/>
      <c r="BW107" s="155"/>
      <c r="BX107" s="155"/>
      <c r="BY107" s="155"/>
      <c r="BZ107" s="155"/>
      <c r="CA107" s="155"/>
      <c r="CB107" s="155"/>
      <c r="CC107" s="155"/>
      <c r="CD107" s="155"/>
      <c r="CE107" s="155"/>
      <c r="CF107" s="155"/>
      <c r="CG107" s="155"/>
      <c r="CH107" s="155"/>
      <c r="CI107" s="155"/>
      <c r="CJ107" s="155"/>
      <c r="CK107" s="155"/>
      <c r="CL107" s="155"/>
      <c r="CM107" s="155"/>
      <c r="CN107" s="155"/>
      <c r="CO107" s="155"/>
      <c r="CP107" s="155"/>
      <c r="CQ107" s="155"/>
      <c r="CR107" s="155"/>
      <c r="CS107" s="155"/>
      <c r="CT107" s="155"/>
      <c r="CU107" s="155"/>
      <c r="CV107" s="155"/>
    </row>
    <row r="108" spans="2:100" ht="51.6" customHeight="1" x14ac:dyDescent="0.25">
      <c r="B108" s="155"/>
      <c r="C108" s="155"/>
      <c r="D108" s="155"/>
      <c r="E108" s="155"/>
      <c r="F108" s="155"/>
      <c r="G108" s="155"/>
      <c r="H108" s="155"/>
      <c r="I108" s="155"/>
      <c r="J108" s="249"/>
      <c r="K108" s="155"/>
      <c r="L108" s="155"/>
      <c r="M108" s="155"/>
      <c r="N108" s="249"/>
      <c r="O108" s="249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155"/>
      <c r="BI108" s="155"/>
      <c r="BJ108" s="155"/>
      <c r="BK108" s="155"/>
      <c r="BL108" s="155"/>
      <c r="BM108" s="155"/>
      <c r="BN108" s="155"/>
      <c r="BO108" s="155"/>
      <c r="BP108" s="155"/>
      <c r="BQ108" s="155"/>
      <c r="BR108" s="155"/>
      <c r="BS108" s="155"/>
      <c r="BT108" s="155"/>
      <c r="BU108" s="155"/>
      <c r="BV108" s="155"/>
      <c r="BW108" s="155"/>
      <c r="BX108" s="155"/>
      <c r="BY108" s="155"/>
      <c r="BZ108" s="155"/>
      <c r="CA108" s="155"/>
      <c r="CB108" s="155"/>
      <c r="CC108" s="155"/>
      <c r="CD108" s="155"/>
      <c r="CE108" s="155"/>
      <c r="CF108" s="155"/>
      <c r="CG108" s="155"/>
      <c r="CH108" s="155"/>
      <c r="CI108" s="155"/>
      <c r="CJ108" s="155"/>
      <c r="CK108" s="155"/>
      <c r="CL108" s="155"/>
      <c r="CM108" s="155"/>
      <c r="CN108" s="155"/>
      <c r="CO108" s="155"/>
      <c r="CP108" s="155"/>
      <c r="CQ108" s="155"/>
      <c r="CR108" s="155"/>
      <c r="CS108" s="155"/>
      <c r="CT108" s="155"/>
      <c r="CU108" s="155"/>
      <c r="CV108" s="155"/>
    </row>
    <row r="109" spans="2:100" ht="51.6" customHeight="1" x14ac:dyDescent="0.25">
      <c r="B109" s="155"/>
      <c r="C109" s="155"/>
      <c r="D109" s="155"/>
      <c r="E109" s="155"/>
      <c r="F109" s="155"/>
      <c r="G109" s="155"/>
      <c r="H109" s="155"/>
      <c r="I109" s="155"/>
      <c r="J109" s="249"/>
      <c r="K109" s="155"/>
      <c r="L109" s="155"/>
      <c r="M109" s="155"/>
      <c r="N109" s="249"/>
      <c r="O109" s="249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  <c r="AA109" s="155"/>
      <c r="AB109" s="155"/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5"/>
      <c r="AO109" s="155"/>
      <c r="AP109" s="155"/>
      <c r="AQ109" s="155"/>
      <c r="AR109" s="155"/>
      <c r="AS109" s="155"/>
      <c r="AT109" s="155"/>
      <c r="AU109" s="155"/>
      <c r="AV109" s="155"/>
      <c r="AW109" s="155"/>
      <c r="AX109" s="155"/>
      <c r="AY109" s="155"/>
      <c r="AZ109" s="155"/>
      <c r="BA109" s="155"/>
      <c r="BB109" s="155"/>
      <c r="BC109" s="155"/>
      <c r="BD109" s="155"/>
      <c r="BE109" s="155"/>
      <c r="BF109" s="155"/>
      <c r="BG109" s="155"/>
      <c r="BH109" s="155"/>
      <c r="BI109" s="155"/>
      <c r="BJ109" s="155"/>
      <c r="BK109" s="155"/>
      <c r="BL109" s="155"/>
      <c r="BM109" s="155"/>
      <c r="BN109" s="155"/>
      <c r="BO109" s="155"/>
      <c r="BP109" s="155"/>
      <c r="BQ109" s="155"/>
      <c r="BR109" s="155"/>
      <c r="BS109" s="155"/>
      <c r="BT109" s="155"/>
      <c r="BU109" s="155"/>
      <c r="BV109" s="155"/>
      <c r="BW109" s="155"/>
      <c r="BX109" s="155"/>
      <c r="BY109" s="155"/>
      <c r="BZ109" s="155"/>
      <c r="CA109" s="155"/>
      <c r="CB109" s="155"/>
      <c r="CC109" s="155"/>
      <c r="CD109" s="155"/>
      <c r="CE109" s="155"/>
      <c r="CF109" s="155"/>
      <c r="CG109" s="155"/>
      <c r="CH109" s="155"/>
      <c r="CI109" s="155"/>
      <c r="CJ109" s="155"/>
      <c r="CK109" s="155"/>
      <c r="CL109" s="155"/>
      <c r="CM109" s="155"/>
      <c r="CN109" s="155"/>
      <c r="CO109" s="155"/>
      <c r="CP109" s="155"/>
      <c r="CQ109" s="155"/>
      <c r="CR109" s="155"/>
      <c r="CS109" s="155"/>
      <c r="CT109" s="155"/>
      <c r="CU109" s="155"/>
      <c r="CV109" s="155"/>
    </row>
    <row r="110" spans="2:100" ht="51.6" customHeight="1" x14ac:dyDescent="0.25">
      <c r="B110" s="155"/>
      <c r="C110" s="155"/>
      <c r="D110" s="155"/>
      <c r="E110" s="155"/>
      <c r="F110" s="155"/>
      <c r="G110" s="155"/>
      <c r="H110" s="155"/>
      <c r="I110" s="155"/>
      <c r="J110" s="249"/>
      <c r="K110" s="155"/>
      <c r="L110" s="155"/>
      <c r="M110" s="155"/>
      <c r="N110" s="249"/>
      <c r="O110" s="249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5"/>
      <c r="BF110" s="155"/>
      <c r="BG110" s="155"/>
      <c r="BH110" s="155"/>
      <c r="BI110" s="155"/>
      <c r="BJ110" s="155"/>
      <c r="BK110" s="155"/>
      <c r="BL110" s="155"/>
      <c r="BM110" s="155"/>
      <c r="BN110" s="155"/>
      <c r="BO110" s="155"/>
      <c r="BP110" s="155"/>
      <c r="BQ110" s="155"/>
      <c r="BR110" s="155"/>
      <c r="BS110" s="155"/>
      <c r="BT110" s="155"/>
      <c r="BU110" s="155"/>
      <c r="BV110" s="155"/>
      <c r="BW110" s="155"/>
      <c r="BX110" s="155"/>
      <c r="BY110" s="155"/>
      <c r="BZ110" s="155"/>
      <c r="CA110" s="155"/>
      <c r="CB110" s="155"/>
      <c r="CC110" s="155"/>
      <c r="CD110" s="155"/>
      <c r="CE110" s="155"/>
      <c r="CF110" s="155"/>
      <c r="CG110" s="155"/>
      <c r="CH110" s="155"/>
      <c r="CI110" s="155"/>
      <c r="CJ110" s="155"/>
      <c r="CK110" s="155"/>
      <c r="CL110" s="155"/>
      <c r="CM110" s="155"/>
      <c r="CN110" s="155"/>
      <c r="CO110" s="155"/>
      <c r="CP110" s="155"/>
      <c r="CQ110" s="155"/>
      <c r="CR110" s="155"/>
      <c r="CS110" s="155"/>
      <c r="CT110" s="155"/>
      <c r="CU110" s="155"/>
      <c r="CV110" s="155"/>
    </row>
    <row r="111" spans="2:100" ht="51.6" customHeight="1" x14ac:dyDescent="0.25">
      <c r="B111" s="155"/>
      <c r="C111" s="155"/>
      <c r="D111" s="155"/>
      <c r="E111" s="155"/>
      <c r="F111" s="155"/>
      <c r="G111" s="155"/>
      <c r="H111" s="155"/>
      <c r="I111" s="155"/>
      <c r="J111" s="249"/>
      <c r="K111" s="155"/>
      <c r="L111" s="155"/>
      <c r="M111" s="155"/>
      <c r="N111" s="249"/>
      <c r="O111" s="249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5"/>
      <c r="AZ111" s="155"/>
      <c r="BA111" s="155"/>
      <c r="BB111" s="155"/>
      <c r="BC111" s="155"/>
      <c r="BD111" s="155"/>
      <c r="BE111" s="155"/>
      <c r="BF111" s="155"/>
      <c r="BG111" s="155"/>
      <c r="BH111" s="155"/>
      <c r="BI111" s="155"/>
      <c r="BJ111" s="155"/>
      <c r="BK111" s="155"/>
      <c r="BL111" s="155"/>
      <c r="BM111" s="155"/>
      <c r="BN111" s="155"/>
      <c r="BO111" s="155"/>
      <c r="BP111" s="155"/>
      <c r="BQ111" s="155"/>
      <c r="BR111" s="155"/>
      <c r="BS111" s="155"/>
      <c r="BT111" s="155"/>
      <c r="BU111" s="155"/>
      <c r="BV111" s="155"/>
      <c r="BW111" s="155"/>
      <c r="BX111" s="155"/>
      <c r="BY111" s="155"/>
      <c r="BZ111" s="155"/>
      <c r="CA111" s="155"/>
      <c r="CB111" s="155"/>
      <c r="CC111" s="155"/>
      <c r="CD111" s="155"/>
      <c r="CE111" s="155"/>
      <c r="CF111" s="155"/>
      <c r="CG111" s="155"/>
      <c r="CH111" s="155"/>
      <c r="CI111" s="155"/>
      <c r="CJ111" s="155"/>
      <c r="CK111" s="155"/>
      <c r="CL111" s="155"/>
      <c r="CM111" s="155"/>
      <c r="CN111" s="155"/>
      <c r="CO111" s="155"/>
      <c r="CP111" s="155"/>
      <c r="CQ111" s="155"/>
      <c r="CR111" s="155"/>
      <c r="CS111" s="155"/>
      <c r="CT111" s="155"/>
      <c r="CU111" s="155"/>
      <c r="CV111" s="155"/>
    </row>
    <row r="112" spans="2:100" ht="51.6" customHeight="1" x14ac:dyDescent="0.25">
      <c r="B112" s="155"/>
      <c r="C112" s="155"/>
      <c r="D112" s="155"/>
      <c r="E112" s="155"/>
      <c r="F112" s="155"/>
      <c r="G112" s="155"/>
      <c r="H112" s="155"/>
      <c r="I112" s="155"/>
      <c r="J112" s="249"/>
      <c r="K112" s="155"/>
      <c r="L112" s="155"/>
      <c r="M112" s="155"/>
      <c r="N112" s="249"/>
      <c r="O112" s="249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155"/>
      <c r="BI112" s="155"/>
      <c r="BJ112" s="155"/>
      <c r="BK112" s="155"/>
      <c r="BL112" s="155"/>
      <c r="BM112" s="155"/>
      <c r="BN112" s="155"/>
      <c r="BO112" s="155"/>
      <c r="BP112" s="155"/>
      <c r="BQ112" s="155"/>
      <c r="BR112" s="155"/>
      <c r="BS112" s="155"/>
      <c r="BT112" s="155"/>
      <c r="BU112" s="155"/>
      <c r="BV112" s="155"/>
      <c r="BW112" s="155"/>
      <c r="BX112" s="155"/>
      <c r="BY112" s="155"/>
      <c r="BZ112" s="155"/>
      <c r="CA112" s="155"/>
      <c r="CB112" s="155"/>
      <c r="CC112" s="155"/>
      <c r="CD112" s="155"/>
      <c r="CE112" s="155"/>
      <c r="CF112" s="155"/>
      <c r="CG112" s="155"/>
      <c r="CH112" s="155"/>
      <c r="CI112" s="155"/>
      <c r="CJ112" s="155"/>
      <c r="CK112" s="155"/>
      <c r="CL112" s="155"/>
      <c r="CM112" s="155"/>
      <c r="CN112" s="155"/>
      <c r="CO112" s="155"/>
      <c r="CP112" s="155"/>
      <c r="CQ112" s="155"/>
      <c r="CR112" s="155"/>
      <c r="CS112" s="155"/>
      <c r="CT112" s="155"/>
      <c r="CU112" s="155"/>
      <c r="CV112" s="155"/>
    </row>
    <row r="113" spans="2:100" ht="51.6" customHeight="1" x14ac:dyDescent="0.25">
      <c r="B113" s="155"/>
      <c r="C113" s="155"/>
      <c r="D113" s="155"/>
      <c r="E113" s="155"/>
      <c r="F113" s="155"/>
      <c r="G113" s="155"/>
      <c r="H113" s="155"/>
      <c r="I113" s="155"/>
      <c r="J113" s="249"/>
      <c r="K113" s="155"/>
      <c r="L113" s="155"/>
      <c r="M113" s="155"/>
      <c r="N113" s="249"/>
      <c r="O113" s="249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  <c r="AA113" s="155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5"/>
      <c r="BF113" s="155"/>
      <c r="BG113" s="155"/>
      <c r="BH113" s="155"/>
      <c r="BI113" s="155"/>
      <c r="BJ113" s="155"/>
      <c r="BK113" s="155"/>
      <c r="BL113" s="155"/>
      <c r="BM113" s="155"/>
      <c r="BN113" s="155"/>
      <c r="BO113" s="155"/>
      <c r="BP113" s="155"/>
      <c r="BQ113" s="155"/>
      <c r="BR113" s="155"/>
      <c r="BS113" s="155"/>
      <c r="BT113" s="155"/>
      <c r="BU113" s="155"/>
      <c r="BV113" s="155"/>
      <c r="BW113" s="155"/>
      <c r="BX113" s="155"/>
      <c r="BY113" s="155"/>
      <c r="BZ113" s="155"/>
      <c r="CA113" s="155"/>
      <c r="CB113" s="155"/>
      <c r="CC113" s="155"/>
      <c r="CD113" s="155"/>
      <c r="CE113" s="155"/>
      <c r="CF113" s="155"/>
      <c r="CG113" s="155"/>
      <c r="CH113" s="155"/>
      <c r="CI113" s="155"/>
      <c r="CJ113" s="155"/>
      <c r="CK113" s="155"/>
      <c r="CL113" s="155"/>
      <c r="CM113" s="155"/>
      <c r="CN113" s="155"/>
      <c r="CO113" s="155"/>
      <c r="CP113" s="155"/>
      <c r="CQ113" s="155"/>
      <c r="CR113" s="155"/>
      <c r="CS113" s="155"/>
      <c r="CT113" s="155"/>
      <c r="CU113" s="155"/>
      <c r="CV113" s="155"/>
    </row>
    <row r="114" spans="2:100" ht="51.6" customHeight="1" x14ac:dyDescent="0.25">
      <c r="B114" s="155"/>
      <c r="C114" s="155"/>
      <c r="D114" s="155"/>
      <c r="E114" s="155"/>
      <c r="F114" s="155"/>
      <c r="G114" s="155"/>
      <c r="H114" s="155"/>
      <c r="I114" s="155"/>
      <c r="J114" s="249"/>
      <c r="K114" s="155"/>
      <c r="L114" s="155"/>
      <c r="M114" s="155"/>
      <c r="N114" s="249"/>
      <c r="O114" s="249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5"/>
      <c r="BN114" s="155"/>
      <c r="BO114" s="155"/>
      <c r="BP114" s="155"/>
      <c r="BQ114" s="155"/>
      <c r="BR114" s="155"/>
      <c r="BS114" s="155"/>
      <c r="BT114" s="155"/>
      <c r="BU114" s="155"/>
      <c r="BV114" s="155"/>
      <c r="BW114" s="155"/>
      <c r="BX114" s="155"/>
      <c r="BY114" s="155"/>
      <c r="BZ114" s="155"/>
      <c r="CA114" s="155"/>
      <c r="CB114" s="155"/>
      <c r="CC114" s="155"/>
      <c r="CD114" s="155"/>
      <c r="CE114" s="155"/>
      <c r="CF114" s="155"/>
      <c r="CG114" s="155"/>
      <c r="CH114" s="155"/>
      <c r="CI114" s="155"/>
      <c r="CJ114" s="155"/>
      <c r="CK114" s="155"/>
      <c r="CL114" s="155"/>
      <c r="CM114" s="155"/>
      <c r="CN114" s="155"/>
      <c r="CO114" s="155"/>
      <c r="CP114" s="155"/>
      <c r="CQ114" s="155"/>
      <c r="CR114" s="155"/>
      <c r="CS114" s="155"/>
      <c r="CT114" s="155"/>
      <c r="CU114" s="155"/>
      <c r="CV114" s="155"/>
    </row>
    <row r="115" spans="2:100" ht="51.6" customHeight="1" x14ac:dyDescent="0.25">
      <c r="B115" s="155"/>
      <c r="C115" s="155"/>
      <c r="D115" s="155"/>
      <c r="E115" s="155"/>
      <c r="F115" s="155"/>
      <c r="G115" s="155"/>
      <c r="H115" s="155"/>
      <c r="I115" s="155"/>
      <c r="J115" s="249"/>
      <c r="K115" s="155"/>
      <c r="L115" s="155"/>
      <c r="M115" s="155"/>
      <c r="N115" s="249"/>
      <c r="O115" s="249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  <c r="BK115" s="155"/>
      <c r="BL115" s="155"/>
      <c r="BM115" s="155"/>
      <c r="BN115" s="155"/>
      <c r="BO115" s="155"/>
      <c r="BP115" s="155"/>
      <c r="BQ115" s="155"/>
      <c r="BR115" s="155"/>
      <c r="BS115" s="155"/>
      <c r="BT115" s="155"/>
      <c r="BU115" s="155"/>
      <c r="BV115" s="155"/>
      <c r="BW115" s="155"/>
      <c r="BX115" s="155"/>
      <c r="BY115" s="155"/>
      <c r="BZ115" s="155"/>
      <c r="CA115" s="155"/>
      <c r="CB115" s="155"/>
      <c r="CC115" s="155"/>
      <c r="CD115" s="155"/>
      <c r="CE115" s="155"/>
      <c r="CF115" s="155"/>
      <c r="CG115" s="155"/>
      <c r="CH115" s="155"/>
      <c r="CI115" s="155"/>
      <c r="CJ115" s="155"/>
      <c r="CK115" s="155"/>
      <c r="CL115" s="155"/>
      <c r="CM115" s="155"/>
      <c r="CN115" s="155"/>
      <c r="CO115" s="155"/>
      <c r="CP115" s="155"/>
      <c r="CQ115" s="155"/>
      <c r="CR115" s="155"/>
      <c r="CS115" s="155"/>
      <c r="CT115" s="155"/>
      <c r="CU115" s="155"/>
      <c r="CV115" s="155"/>
    </row>
    <row r="116" spans="2:100" ht="51.6" customHeight="1" x14ac:dyDescent="0.25">
      <c r="B116" s="155"/>
      <c r="C116" s="155"/>
      <c r="D116" s="155"/>
      <c r="E116" s="155"/>
      <c r="F116" s="155"/>
      <c r="G116" s="155"/>
      <c r="H116" s="155"/>
      <c r="I116" s="155"/>
      <c r="J116" s="249"/>
      <c r="K116" s="155"/>
      <c r="L116" s="155"/>
      <c r="M116" s="155"/>
      <c r="N116" s="249"/>
      <c r="O116" s="249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  <c r="BK116" s="155"/>
      <c r="BL116" s="155"/>
      <c r="BM116" s="155"/>
      <c r="BN116" s="155"/>
      <c r="BO116" s="155"/>
      <c r="BP116" s="155"/>
      <c r="BQ116" s="155"/>
      <c r="BR116" s="155"/>
      <c r="BS116" s="155"/>
      <c r="BT116" s="155"/>
      <c r="BU116" s="155"/>
      <c r="BV116" s="155"/>
      <c r="BW116" s="155"/>
      <c r="BX116" s="155"/>
      <c r="BY116" s="155"/>
      <c r="BZ116" s="155"/>
      <c r="CA116" s="155"/>
      <c r="CB116" s="155"/>
      <c r="CC116" s="155"/>
      <c r="CD116" s="155"/>
      <c r="CE116" s="155"/>
      <c r="CF116" s="155"/>
      <c r="CG116" s="155"/>
      <c r="CH116" s="155"/>
      <c r="CI116" s="155"/>
      <c r="CJ116" s="155"/>
      <c r="CK116" s="155"/>
      <c r="CL116" s="155"/>
      <c r="CM116" s="155"/>
      <c r="CN116" s="155"/>
      <c r="CO116" s="155"/>
      <c r="CP116" s="155"/>
      <c r="CQ116" s="155"/>
      <c r="CR116" s="155"/>
      <c r="CS116" s="155"/>
      <c r="CT116" s="155"/>
      <c r="CU116" s="155"/>
      <c r="CV116" s="155"/>
    </row>
    <row r="117" spans="2:100" ht="51.6" customHeight="1" x14ac:dyDescent="0.25">
      <c r="B117" s="155"/>
      <c r="C117" s="155"/>
      <c r="D117" s="155"/>
      <c r="E117" s="155"/>
      <c r="F117" s="155"/>
      <c r="G117" s="155"/>
      <c r="H117" s="155"/>
      <c r="I117" s="155"/>
      <c r="J117" s="249"/>
      <c r="K117" s="155"/>
      <c r="L117" s="155"/>
      <c r="M117" s="155"/>
      <c r="N117" s="249"/>
      <c r="O117" s="249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155"/>
      <c r="BI117" s="155"/>
      <c r="BJ117" s="155"/>
      <c r="BK117" s="155"/>
      <c r="BL117" s="155"/>
      <c r="BM117" s="155"/>
      <c r="BN117" s="155"/>
      <c r="BO117" s="155"/>
      <c r="BP117" s="155"/>
      <c r="BQ117" s="155"/>
      <c r="BR117" s="155"/>
      <c r="BS117" s="155"/>
      <c r="BT117" s="155"/>
      <c r="BU117" s="155"/>
      <c r="BV117" s="155"/>
      <c r="BW117" s="155"/>
      <c r="BX117" s="155"/>
      <c r="BY117" s="155"/>
      <c r="BZ117" s="155"/>
      <c r="CA117" s="155"/>
      <c r="CB117" s="155"/>
      <c r="CC117" s="155"/>
      <c r="CD117" s="155"/>
      <c r="CE117" s="155"/>
      <c r="CF117" s="155"/>
      <c r="CG117" s="155"/>
      <c r="CH117" s="155"/>
      <c r="CI117" s="155"/>
      <c r="CJ117" s="155"/>
      <c r="CK117" s="155"/>
      <c r="CL117" s="155"/>
      <c r="CM117" s="155"/>
      <c r="CN117" s="155"/>
      <c r="CO117" s="155"/>
      <c r="CP117" s="155"/>
      <c r="CQ117" s="155"/>
      <c r="CR117" s="155"/>
      <c r="CS117" s="155"/>
      <c r="CT117" s="155"/>
      <c r="CU117" s="155"/>
      <c r="CV117" s="155"/>
    </row>
    <row r="118" spans="2:100" ht="51.6" customHeight="1" x14ac:dyDescent="0.25">
      <c r="B118" s="155"/>
      <c r="C118" s="155"/>
      <c r="D118" s="155"/>
      <c r="E118" s="155"/>
      <c r="F118" s="155"/>
      <c r="G118" s="155"/>
      <c r="H118" s="155"/>
      <c r="I118" s="155"/>
      <c r="J118" s="249"/>
      <c r="K118" s="155"/>
      <c r="L118" s="155"/>
      <c r="M118" s="155"/>
      <c r="N118" s="249"/>
      <c r="O118" s="249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 s="155"/>
      <c r="BE118" s="155"/>
      <c r="BF118" s="155"/>
      <c r="BG118" s="155"/>
      <c r="BH118" s="155"/>
      <c r="BI118" s="155"/>
      <c r="BJ118" s="155"/>
      <c r="BK118" s="155"/>
      <c r="BL118" s="155"/>
      <c r="BM118" s="155"/>
      <c r="BN118" s="155"/>
      <c r="BO118" s="155"/>
      <c r="BP118" s="155"/>
      <c r="BQ118" s="155"/>
      <c r="BR118" s="155"/>
      <c r="BS118" s="155"/>
      <c r="BT118" s="155"/>
      <c r="BU118" s="155"/>
      <c r="BV118" s="155"/>
      <c r="BW118" s="155"/>
      <c r="BX118" s="155"/>
      <c r="BY118" s="155"/>
      <c r="BZ118" s="155"/>
      <c r="CA118" s="155"/>
      <c r="CB118" s="155"/>
      <c r="CC118" s="155"/>
      <c r="CD118" s="155"/>
      <c r="CE118" s="155"/>
      <c r="CF118" s="155"/>
      <c r="CG118" s="155"/>
      <c r="CH118" s="155"/>
      <c r="CI118" s="155"/>
      <c r="CJ118" s="155"/>
      <c r="CK118" s="155"/>
      <c r="CL118" s="155"/>
      <c r="CM118" s="155"/>
      <c r="CN118" s="155"/>
      <c r="CO118" s="155"/>
      <c r="CP118" s="155"/>
      <c r="CQ118" s="155"/>
      <c r="CR118" s="155"/>
      <c r="CS118" s="155"/>
      <c r="CT118" s="155"/>
      <c r="CU118" s="155"/>
      <c r="CV118" s="155"/>
    </row>
    <row r="119" spans="2:100" ht="51.6" customHeight="1" x14ac:dyDescent="0.25">
      <c r="B119" s="155"/>
      <c r="C119" s="155"/>
      <c r="D119" s="155"/>
      <c r="E119" s="155"/>
      <c r="F119" s="155"/>
      <c r="G119" s="155"/>
      <c r="H119" s="155"/>
      <c r="I119" s="155"/>
      <c r="J119" s="249"/>
      <c r="K119" s="155"/>
      <c r="L119" s="155"/>
      <c r="M119" s="155"/>
      <c r="N119" s="249"/>
      <c r="O119" s="249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155"/>
      <c r="BI119" s="155"/>
      <c r="BJ119" s="155"/>
      <c r="BK119" s="155"/>
      <c r="BL119" s="155"/>
      <c r="BM119" s="155"/>
      <c r="BN119" s="155"/>
      <c r="BO119" s="155"/>
      <c r="BP119" s="155"/>
      <c r="BQ119" s="155"/>
      <c r="BR119" s="155"/>
      <c r="BS119" s="155"/>
      <c r="BT119" s="155"/>
      <c r="BU119" s="155"/>
      <c r="BV119" s="155"/>
      <c r="BW119" s="155"/>
      <c r="BX119" s="155"/>
      <c r="BY119" s="155"/>
      <c r="BZ119" s="155"/>
      <c r="CA119" s="155"/>
      <c r="CB119" s="155"/>
      <c r="CC119" s="155"/>
      <c r="CD119" s="155"/>
      <c r="CE119" s="155"/>
      <c r="CF119" s="155"/>
      <c r="CG119" s="155"/>
      <c r="CH119" s="155"/>
      <c r="CI119" s="155"/>
      <c r="CJ119" s="155"/>
      <c r="CK119" s="155"/>
      <c r="CL119" s="155"/>
      <c r="CM119" s="155"/>
      <c r="CN119" s="155"/>
      <c r="CO119" s="155"/>
      <c r="CP119" s="155"/>
      <c r="CQ119" s="155"/>
      <c r="CR119" s="155"/>
      <c r="CS119" s="155"/>
      <c r="CT119" s="155"/>
      <c r="CU119" s="155"/>
      <c r="CV119" s="155"/>
    </row>
    <row r="120" spans="2:100" ht="51.6" customHeight="1" x14ac:dyDescent="0.25">
      <c r="B120" s="155"/>
      <c r="C120" s="155"/>
      <c r="D120" s="155"/>
      <c r="E120" s="155"/>
      <c r="F120" s="155"/>
      <c r="G120" s="155"/>
      <c r="H120" s="155"/>
      <c r="I120" s="155"/>
      <c r="J120" s="249"/>
      <c r="K120" s="155"/>
      <c r="L120" s="155"/>
      <c r="M120" s="155"/>
      <c r="N120" s="249"/>
      <c r="O120" s="249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  <c r="BK120" s="155"/>
      <c r="BL120" s="155"/>
      <c r="BM120" s="155"/>
      <c r="BN120" s="155"/>
      <c r="BO120" s="155"/>
      <c r="BP120" s="155"/>
      <c r="BQ120" s="155"/>
      <c r="BR120" s="155"/>
      <c r="BS120" s="155"/>
      <c r="BT120" s="155"/>
      <c r="BU120" s="155"/>
      <c r="BV120" s="155"/>
      <c r="BW120" s="155"/>
      <c r="BX120" s="155"/>
      <c r="BY120" s="155"/>
      <c r="BZ120" s="155"/>
      <c r="CA120" s="155"/>
      <c r="CB120" s="155"/>
      <c r="CC120" s="155"/>
      <c r="CD120" s="155"/>
      <c r="CE120" s="155"/>
      <c r="CF120" s="155"/>
      <c r="CG120" s="155"/>
      <c r="CH120" s="155"/>
      <c r="CI120" s="155"/>
      <c r="CJ120" s="155"/>
      <c r="CK120" s="155"/>
      <c r="CL120" s="155"/>
      <c r="CM120" s="155"/>
      <c r="CN120" s="155"/>
      <c r="CO120" s="155"/>
      <c r="CP120" s="155"/>
      <c r="CQ120" s="155"/>
      <c r="CR120" s="155"/>
      <c r="CS120" s="155"/>
      <c r="CT120" s="155"/>
      <c r="CU120" s="155"/>
      <c r="CV120" s="155"/>
    </row>
    <row r="121" spans="2:100" ht="51.6" customHeight="1" x14ac:dyDescent="0.25">
      <c r="B121" s="155"/>
      <c r="C121" s="155"/>
      <c r="D121" s="155"/>
      <c r="E121" s="155"/>
      <c r="F121" s="155"/>
      <c r="G121" s="155"/>
      <c r="H121" s="155"/>
      <c r="I121" s="155"/>
      <c r="J121" s="249"/>
      <c r="K121" s="155"/>
      <c r="L121" s="155"/>
      <c r="M121" s="155"/>
      <c r="N121" s="249"/>
      <c r="O121" s="249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55"/>
      <c r="BN121" s="155"/>
      <c r="BO121" s="155"/>
      <c r="BP121" s="155"/>
      <c r="BQ121" s="155"/>
      <c r="BR121" s="155"/>
      <c r="BS121" s="155"/>
      <c r="BT121" s="155"/>
      <c r="BU121" s="155"/>
      <c r="BV121" s="155"/>
      <c r="BW121" s="155"/>
      <c r="BX121" s="155"/>
      <c r="BY121" s="155"/>
      <c r="BZ121" s="155"/>
      <c r="CA121" s="155"/>
      <c r="CB121" s="155"/>
      <c r="CC121" s="155"/>
      <c r="CD121" s="155"/>
      <c r="CE121" s="155"/>
      <c r="CF121" s="155"/>
      <c r="CG121" s="155"/>
      <c r="CH121" s="155"/>
      <c r="CI121" s="155"/>
      <c r="CJ121" s="155"/>
      <c r="CK121" s="155"/>
      <c r="CL121" s="155"/>
      <c r="CM121" s="155"/>
      <c r="CN121" s="155"/>
      <c r="CO121" s="155"/>
      <c r="CP121" s="155"/>
      <c r="CQ121" s="155"/>
      <c r="CR121" s="155"/>
      <c r="CS121" s="155"/>
      <c r="CT121" s="155"/>
      <c r="CU121" s="155"/>
      <c r="CV121" s="155"/>
    </row>
    <row r="122" spans="2:100" ht="51.6" customHeight="1" x14ac:dyDescent="0.25">
      <c r="B122" s="155"/>
      <c r="C122" s="155"/>
      <c r="D122" s="155"/>
      <c r="E122" s="155"/>
      <c r="F122" s="155"/>
      <c r="G122" s="155"/>
      <c r="H122" s="155"/>
      <c r="I122" s="155"/>
      <c r="J122" s="249"/>
      <c r="K122" s="155"/>
      <c r="L122" s="155"/>
      <c r="M122" s="155"/>
      <c r="N122" s="249"/>
      <c r="O122" s="249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155"/>
      <c r="BN122" s="155"/>
      <c r="BO122" s="155"/>
      <c r="BP122" s="155"/>
      <c r="BQ122" s="155"/>
      <c r="BR122" s="155"/>
      <c r="BS122" s="155"/>
      <c r="BT122" s="155"/>
      <c r="BU122" s="155"/>
      <c r="BV122" s="155"/>
      <c r="BW122" s="155"/>
      <c r="BX122" s="155"/>
      <c r="BY122" s="155"/>
      <c r="BZ122" s="155"/>
      <c r="CA122" s="155"/>
      <c r="CB122" s="155"/>
      <c r="CC122" s="155"/>
      <c r="CD122" s="155"/>
      <c r="CE122" s="155"/>
      <c r="CF122" s="155"/>
      <c r="CG122" s="155"/>
      <c r="CH122" s="155"/>
      <c r="CI122" s="155"/>
      <c r="CJ122" s="155"/>
      <c r="CK122" s="155"/>
      <c r="CL122" s="155"/>
      <c r="CM122" s="155"/>
      <c r="CN122" s="155"/>
      <c r="CO122" s="155"/>
      <c r="CP122" s="155"/>
      <c r="CQ122" s="155"/>
      <c r="CR122" s="155"/>
      <c r="CS122" s="155"/>
      <c r="CT122" s="155"/>
      <c r="CU122" s="155"/>
      <c r="CV122" s="155"/>
    </row>
    <row r="123" spans="2:100" ht="51.6" customHeight="1" x14ac:dyDescent="0.25">
      <c r="B123" s="155"/>
      <c r="C123" s="155"/>
      <c r="D123" s="155"/>
      <c r="E123" s="155"/>
      <c r="F123" s="155"/>
      <c r="G123" s="155"/>
      <c r="H123" s="155"/>
      <c r="I123" s="155"/>
      <c r="J123" s="249"/>
      <c r="K123" s="155"/>
      <c r="L123" s="155"/>
      <c r="M123" s="155"/>
      <c r="N123" s="249"/>
      <c r="O123" s="249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5"/>
      <c r="AY123" s="155"/>
      <c r="AZ123" s="155"/>
      <c r="BA123" s="155"/>
      <c r="BB123" s="155"/>
      <c r="BC123" s="155"/>
      <c r="BD123" s="155"/>
      <c r="BE123" s="155"/>
      <c r="BF123" s="155"/>
      <c r="BG123" s="155"/>
      <c r="BH123" s="155"/>
      <c r="BI123" s="155"/>
      <c r="BJ123" s="155"/>
      <c r="BK123" s="155"/>
      <c r="BL123" s="155"/>
      <c r="BM123" s="155"/>
      <c r="BN123" s="155"/>
      <c r="BO123" s="155"/>
      <c r="BP123" s="155"/>
      <c r="BQ123" s="155"/>
      <c r="BR123" s="155"/>
      <c r="BS123" s="155"/>
      <c r="BT123" s="155"/>
      <c r="BU123" s="155"/>
      <c r="BV123" s="155"/>
      <c r="BW123" s="155"/>
      <c r="BX123" s="155"/>
      <c r="BY123" s="155"/>
      <c r="BZ123" s="155"/>
      <c r="CA123" s="155"/>
      <c r="CB123" s="155"/>
      <c r="CC123" s="155"/>
      <c r="CD123" s="155"/>
      <c r="CE123" s="155"/>
      <c r="CF123" s="155"/>
      <c r="CG123" s="155"/>
      <c r="CH123" s="155"/>
      <c r="CI123" s="155"/>
      <c r="CJ123" s="155"/>
      <c r="CK123" s="155"/>
      <c r="CL123" s="155"/>
      <c r="CM123" s="155"/>
      <c r="CN123" s="155"/>
      <c r="CO123" s="155"/>
      <c r="CP123" s="155"/>
      <c r="CQ123" s="155"/>
      <c r="CR123" s="155"/>
      <c r="CS123" s="155"/>
      <c r="CT123" s="155"/>
      <c r="CU123" s="155"/>
      <c r="CV123" s="155"/>
    </row>
    <row r="124" spans="2:100" ht="51.6" customHeight="1" x14ac:dyDescent="0.25">
      <c r="B124" s="155"/>
      <c r="C124" s="155"/>
      <c r="D124" s="155"/>
      <c r="E124" s="155"/>
      <c r="F124" s="155"/>
      <c r="G124" s="155"/>
      <c r="H124" s="155"/>
      <c r="I124" s="155"/>
      <c r="J124" s="249"/>
      <c r="K124" s="155"/>
      <c r="L124" s="155"/>
      <c r="M124" s="155"/>
      <c r="N124" s="249"/>
      <c r="O124" s="249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5"/>
      <c r="AO124" s="155"/>
      <c r="AP124" s="155"/>
      <c r="AQ124" s="155"/>
      <c r="AR124" s="155"/>
      <c r="AS124" s="155"/>
      <c r="AT124" s="155"/>
      <c r="AU124" s="155"/>
      <c r="AV124" s="155"/>
      <c r="AW124" s="155"/>
      <c r="AX124" s="155"/>
      <c r="AY124" s="155"/>
      <c r="AZ124" s="155"/>
      <c r="BA124" s="155"/>
      <c r="BB124" s="155"/>
      <c r="BC124" s="155"/>
      <c r="BD124" s="155"/>
      <c r="BE124" s="155"/>
      <c r="BF124" s="155"/>
      <c r="BG124" s="155"/>
      <c r="BH124" s="155"/>
      <c r="BI124" s="155"/>
      <c r="BJ124" s="155"/>
      <c r="BK124" s="155"/>
      <c r="BL124" s="155"/>
      <c r="BM124" s="155"/>
      <c r="BN124" s="155"/>
      <c r="BO124" s="155"/>
      <c r="BP124" s="155"/>
      <c r="BQ124" s="155"/>
      <c r="BR124" s="155"/>
      <c r="BS124" s="155"/>
      <c r="BT124" s="155"/>
      <c r="BU124" s="155"/>
      <c r="BV124" s="155"/>
      <c r="BW124" s="155"/>
      <c r="BX124" s="155"/>
      <c r="BY124" s="155"/>
      <c r="BZ124" s="155"/>
      <c r="CA124" s="155"/>
      <c r="CB124" s="155"/>
      <c r="CC124" s="155"/>
      <c r="CD124" s="155"/>
      <c r="CE124" s="155"/>
      <c r="CF124" s="155"/>
      <c r="CG124" s="155"/>
      <c r="CH124" s="155"/>
      <c r="CI124" s="155"/>
      <c r="CJ124" s="155"/>
      <c r="CK124" s="155"/>
      <c r="CL124" s="155"/>
      <c r="CM124" s="155"/>
      <c r="CN124" s="155"/>
      <c r="CO124" s="155"/>
      <c r="CP124" s="155"/>
      <c r="CQ124" s="155"/>
      <c r="CR124" s="155"/>
      <c r="CS124" s="155"/>
      <c r="CT124" s="155"/>
      <c r="CU124" s="155"/>
      <c r="CV124" s="155"/>
    </row>
    <row r="125" spans="2:100" ht="51.6" customHeight="1" x14ac:dyDescent="0.25">
      <c r="B125" s="155"/>
      <c r="C125" s="155"/>
      <c r="D125" s="155"/>
      <c r="E125" s="155"/>
      <c r="F125" s="155"/>
      <c r="G125" s="155"/>
      <c r="H125" s="155"/>
      <c r="I125" s="155"/>
      <c r="J125" s="249"/>
      <c r="K125" s="155"/>
      <c r="L125" s="155"/>
      <c r="M125" s="155"/>
      <c r="N125" s="249"/>
      <c r="O125" s="249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155"/>
      <c r="AS125" s="155"/>
      <c r="AT125" s="155"/>
      <c r="AU125" s="155"/>
      <c r="AV125" s="155"/>
      <c r="AW125" s="155"/>
      <c r="AX125" s="155"/>
      <c r="AY125" s="155"/>
      <c r="AZ125" s="155"/>
      <c r="BA125" s="155"/>
      <c r="BB125" s="155"/>
      <c r="BC125" s="155"/>
      <c r="BD125" s="155"/>
      <c r="BE125" s="155"/>
      <c r="BF125" s="155"/>
      <c r="BG125" s="155"/>
      <c r="BH125" s="155"/>
      <c r="BI125" s="155"/>
      <c r="BJ125" s="155"/>
      <c r="BK125" s="155"/>
      <c r="BL125" s="155"/>
      <c r="BM125" s="155"/>
      <c r="BN125" s="155"/>
      <c r="BO125" s="155"/>
      <c r="BP125" s="155"/>
      <c r="BQ125" s="155"/>
      <c r="BR125" s="155"/>
      <c r="BS125" s="155"/>
      <c r="BT125" s="155"/>
      <c r="BU125" s="155"/>
      <c r="BV125" s="155"/>
      <c r="BW125" s="155"/>
      <c r="BX125" s="155"/>
      <c r="BY125" s="155"/>
      <c r="BZ125" s="155"/>
      <c r="CA125" s="155"/>
      <c r="CB125" s="155"/>
      <c r="CC125" s="155"/>
      <c r="CD125" s="155"/>
      <c r="CE125" s="155"/>
      <c r="CF125" s="155"/>
      <c r="CG125" s="155"/>
      <c r="CH125" s="155"/>
      <c r="CI125" s="155"/>
      <c r="CJ125" s="155"/>
      <c r="CK125" s="155"/>
      <c r="CL125" s="155"/>
      <c r="CM125" s="155"/>
      <c r="CN125" s="155"/>
      <c r="CO125" s="155"/>
      <c r="CP125" s="155"/>
      <c r="CQ125" s="155"/>
      <c r="CR125" s="155"/>
      <c r="CS125" s="155"/>
      <c r="CT125" s="155"/>
      <c r="CU125" s="155"/>
      <c r="CV125" s="155"/>
    </row>
    <row r="126" spans="2:100" ht="51.6" customHeight="1" x14ac:dyDescent="0.25">
      <c r="B126" s="155"/>
      <c r="C126" s="155"/>
      <c r="D126" s="155"/>
      <c r="E126" s="155"/>
      <c r="F126" s="155"/>
      <c r="G126" s="155"/>
      <c r="H126" s="155"/>
      <c r="I126" s="155"/>
      <c r="J126" s="249"/>
      <c r="K126" s="155"/>
      <c r="L126" s="155"/>
      <c r="M126" s="155"/>
      <c r="N126" s="249"/>
      <c r="O126" s="249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155"/>
      <c r="CB126" s="155"/>
      <c r="CC126" s="155"/>
      <c r="CD126" s="155"/>
      <c r="CE126" s="155"/>
      <c r="CF126" s="155"/>
      <c r="CG126" s="155"/>
      <c r="CH126" s="155"/>
      <c r="CI126" s="155"/>
      <c r="CJ126" s="155"/>
      <c r="CK126" s="155"/>
      <c r="CL126" s="155"/>
      <c r="CM126" s="155"/>
      <c r="CN126" s="155"/>
      <c r="CO126" s="155"/>
      <c r="CP126" s="155"/>
      <c r="CQ126" s="155"/>
      <c r="CR126" s="155"/>
      <c r="CS126" s="155"/>
      <c r="CT126" s="155"/>
      <c r="CU126" s="155"/>
      <c r="CV126" s="155"/>
    </row>
    <row r="127" spans="2:100" ht="51.6" customHeight="1" x14ac:dyDescent="0.25">
      <c r="B127" s="155"/>
      <c r="C127" s="155"/>
      <c r="D127" s="155"/>
      <c r="E127" s="155"/>
      <c r="F127" s="155"/>
      <c r="G127" s="155"/>
      <c r="H127" s="155"/>
      <c r="I127" s="155"/>
      <c r="J127" s="249"/>
      <c r="K127" s="155"/>
      <c r="L127" s="155"/>
      <c r="M127" s="155"/>
      <c r="N127" s="249"/>
      <c r="O127" s="249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  <c r="AA127" s="155"/>
      <c r="AB127" s="155"/>
      <c r="AC127" s="155"/>
      <c r="AD127" s="155"/>
      <c r="AE127" s="155"/>
      <c r="AF127" s="155"/>
      <c r="AG127" s="155"/>
      <c r="AH127" s="155"/>
      <c r="AI127" s="155"/>
      <c r="AJ127" s="155"/>
      <c r="AK127" s="155"/>
      <c r="AL127" s="155"/>
      <c r="AM127" s="155"/>
      <c r="AN127" s="155"/>
      <c r="AO127" s="155"/>
      <c r="AP127" s="155"/>
      <c r="AQ127" s="155"/>
      <c r="AR127" s="155"/>
      <c r="AS127" s="155"/>
      <c r="AT127" s="155"/>
      <c r="AU127" s="155"/>
      <c r="AV127" s="155"/>
      <c r="AW127" s="155"/>
      <c r="AX127" s="155"/>
      <c r="AY127" s="155"/>
      <c r="AZ127" s="155"/>
      <c r="BA127" s="155"/>
      <c r="BB127" s="155"/>
      <c r="BC127" s="155"/>
      <c r="BD127" s="155"/>
      <c r="BE127" s="155"/>
      <c r="BF127" s="155"/>
      <c r="BG127" s="155"/>
      <c r="BH127" s="155"/>
      <c r="BI127" s="155"/>
      <c r="BJ127" s="155"/>
      <c r="BK127" s="155"/>
      <c r="BL127" s="155"/>
      <c r="BM127" s="155"/>
      <c r="BN127" s="155"/>
      <c r="BO127" s="155"/>
      <c r="BP127" s="155"/>
      <c r="BQ127" s="155"/>
      <c r="BR127" s="155"/>
      <c r="BS127" s="155"/>
      <c r="BT127" s="155"/>
      <c r="BU127" s="155"/>
      <c r="BV127" s="155"/>
      <c r="BW127" s="155"/>
      <c r="BX127" s="155"/>
      <c r="BY127" s="155"/>
      <c r="BZ127" s="155"/>
      <c r="CA127" s="155"/>
      <c r="CB127" s="155"/>
      <c r="CC127" s="155"/>
      <c r="CD127" s="155"/>
      <c r="CE127" s="155"/>
      <c r="CF127" s="155"/>
      <c r="CG127" s="155"/>
      <c r="CH127" s="155"/>
      <c r="CI127" s="155"/>
      <c r="CJ127" s="155"/>
      <c r="CK127" s="155"/>
      <c r="CL127" s="155"/>
      <c r="CM127" s="155"/>
      <c r="CN127" s="155"/>
      <c r="CO127" s="155"/>
      <c r="CP127" s="155"/>
      <c r="CQ127" s="155"/>
      <c r="CR127" s="155"/>
      <c r="CS127" s="155"/>
      <c r="CT127" s="155"/>
      <c r="CU127" s="155"/>
      <c r="CV127" s="155"/>
    </row>
    <row r="128" spans="2:100" ht="51.6" customHeight="1" x14ac:dyDescent="0.25">
      <c r="B128" s="155"/>
      <c r="C128" s="155"/>
      <c r="D128" s="155"/>
      <c r="E128" s="155"/>
      <c r="F128" s="155"/>
      <c r="G128" s="155"/>
      <c r="H128" s="155"/>
      <c r="I128" s="155"/>
      <c r="J128" s="249"/>
      <c r="K128" s="155"/>
      <c r="L128" s="155"/>
      <c r="M128" s="155"/>
      <c r="N128" s="249"/>
      <c r="O128" s="249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155"/>
      <c r="AB128" s="155"/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155"/>
      <c r="AO128" s="155"/>
      <c r="AP128" s="155"/>
      <c r="AQ128" s="155"/>
      <c r="AR128" s="155"/>
      <c r="AS128" s="155"/>
      <c r="AT128" s="155"/>
      <c r="AU128" s="155"/>
      <c r="AV128" s="155"/>
      <c r="AW128" s="155"/>
      <c r="AX128" s="155"/>
      <c r="AY128" s="155"/>
      <c r="AZ128" s="155"/>
      <c r="BA128" s="155"/>
      <c r="BB128" s="155"/>
      <c r="BC128" s="155"/>
      <c r="BD128" s="155"/>
      <c r="BE128" s="155"/>
      <c r="BF128" s="155"/>
      <c r="BG128" s="155"/>
      <c r="BH128" s="155"/>
      <c r="BI128" s="155"/>
      <c r="BJ128" s="155"/>
      <c r="BK128" s="155"/>
      <c r="BL128" s="155"/>
      <c r="BM128" s="155"/>
      <c r="BN128" s="155"/>
      <c r="BO128" s="155"/>
      <c r="BP128" s="155"/>
      <c r="BQ128" s="155"/>
      <c r="BR128" s="155"/>
      <c r="BS128" s="155"/>
      <c r="BT128" s="155"/>
      <c r="BU128" s="155"/>
      <c r="BV128" s="155"/>
      <c r="BW128" s="155"/>
      <c r="BX128" s="155"/>
      <c r="BY128" s="155"/>
      <c r="BZ128" s="155"/>
      <c r="CA128" s="155"/>
      <c r="CB128" s="155"/>
      <c r="CC128" s="155"/>
      <c r="CD128" s="155"/>
      <c r="CE128" s="155"/>
      <c r="CF128" s="155"/>
      <c r="CG128" s="155"/>
      <c r="CH128" s="155"/>
      <c r="CI128" s="155"/>
      <c r="CJ128" s="155"/>
      <c r="CK128" s="155"/>
      <c r="CL128" s="155"/>
      <c r="CM128" s="155"/>
      <c r="CN128" s="155"/>
      <c r="CO128" s="155"/>
      <c r="CP128" s="155"/>
      <c r="CQ128" s="155"/>
      <c r="CR128" s="155"/>
      <c r="CS128" s="155"/>
      <c r="CT128" s="155"/>
      <c r="CU128" s="155"/>
      <c r="CV128" s="155"/>
    </row>
    <row r="129" spans="2:100" ht="51.6" customHeight="1" x14ac:dyDescent="0.25">
      <c r="B129" s="155"/>
      <c r="C129" s="155"/>
      <c r="D129" s="155"/>
      <c r="E129" s="155"/>
      <c r="F129" s="155"/>
      <c r="G129" s="155"/>
      <c r="H129" s="155"/>
      <c r="I129" s="155"/>
      <c r="J129" s="249"/>
      <c r="K129" s="155"/>
      <c r="L129" s="155"/>
      <c r="M129" s="155"/>
      <c r="N129" s="249"/>
      <c r="O129" s="249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5"/>
      <c r="AO129" s="155"/>
      <c r="AP129" s="155"/>
      <c r="AQ129" s="155"/>
      <c r="AR129" s="155"/>
      <c r="AS129" s="155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155"/>
      <c r="BI129" s="155"/>
      <c r="BJ129" s="155"/>
      <c r="BK129" s="155"/>
      <c r="BL129" s="155"/>
      <c r="BM129" s="155"/>
      <c r="BN129" s="155"/>
      <c r="BO129" s="155"/>
      <c r="BP129" s="155"/>
      <c r="BQ129" s="155"/>
      <c r="BR129" s="155"/>
      <c r="BS129" s="155"/>
      <c r="BT129" s="155"/>
      <c r="BU129" s="155"/>
      <c r="BV129" s="155"/>
      <c r="BW129" s="155"/>
      <c r="BX129" s="155"/>
      <c r="BY129" s="155"/>
      <c r="BZ129" s="155"/>
      <c r="CA129" s="155"/>
      <c r="CB129" s="155"/>
      <c r="CC129" s="155"/>
      <c r="CD129" s="155"/>
      <c r="CE129" s="155"/>
      <c r="CF129" s="155"/>
      <c r="CG129" s="155"/>
      <c r="CH129" s="155"/>
      <c r="CI129" s="155"/>
      <c r="CJ129" s="155"/>
      <c r="CK129" s="155"/>
      <c r="CL129" s="155"/>
      <c r="CM129" s="155"/>
      <c r="CN129" s="155"/>
      <c r="CO129" s="155"/>
      <c r="CP129" s="155"/>
      <c r="CQ129" s="155"/>
      <c r="CR129" s="155"/>
      <c r="CS129" s="155"/>
      <c r="CT129" s="155"/>
      <c r="CU129" s="155"/>
      <c r="CV129" s="155"/>
    </row>
    <row r="130" spans="2:100" ht="51.6" customHeight="1" x14ac:dyDescent="0.25">
      <c r="B130" s="155"/>
      <c r="C130" s="155"/>
      <c r="D130" s="155"/>
      <c r="E130" s="155"/>
      <c r="F130" s="155"/>
      <c r="G130" s="155"/>
      <c r="H130" s="155"/>
      <c r="I130" s="155"/>
      <c r="J130" s="249"/>
      <c r="K130" s="155"/>
      <c r="L130" s="155"/>
      <c r="M130" s="155"/>
      <c r="N130" s="249"/>
      <c r="O130" s="249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155"/>
      <c r="BH130" s="155"/>
      <c r="BI130" s="155"/>
      <c r="BJ130" s="155"/>
      <c r="BK130" s="155"/>
      <c r="BL130" s="155"/>
      <c r="BM130" s="155"/>
      <c r="BN130" s="155"/>
      <c r="BO130" s="155"/>
      <c r="BP130" s="155"/>
      <c r="BQ130" s="155"/>
      <c r="BR130" s="155"/>
      <c r="BS130" s="155"/>
      <c r="BT130" s="155"/>
      <c r="BU130" s="155"/>
      <c r="BV130" s="155"/>
      <c r="BW130" s="155"/>
      <c r="BX130" s="155"/>
      <c r="BY130" s="155"/>
      <c r="BZ130" s="155"/>
      <c r="CA130" s="155"/>
      <c r="CB130" s="155"/>
      <c r="CC130" s="155"/>
      <c r="CD130" s="155"/>
      <c r="CE130" s="155"/>
      <c r="CF130" s="155"/>
      <c r="CG130" s="155"/>
      <c r="CH130" s="155"/>
      <c r="CI130" s="155"/>
      <c r="CJ130" s="155"/>
      <c r="CK130" s="155"/>
      <c r="CL130" s="155"/>
      <c r="CM130" s="155"/>
      <c r="CN130" s="155"/>
      <c r="CO130" s="155"/>
      <c r="CP130" s="155"/>
      <c r="CQ130" s="155"/>
      <c r="CR130" s="155"/>
      <c r="CS130" s="155"/>
      <c r="CT130" s="155"/>
      <c r="CU130" s="155"/>
      <c r="CV130" s="155"/>
    </row>
    <row r="131" spans="2:100" ht="51.6" customHeight="1" x14ac:dyDescent="0.25">
      <c r="B131" s="155"/>
      <c r="C131" s="155"/>
      <c r="D131" s="155"/>
      <c r="E131" s="155"/>
      <c r="F131" s="155"/>
      <c r="G131" s="155"/>
      <c r="H131" s="155"/>
      <c r="I131" s="155"/>
      <c r="J131" s="249"/>
      <c r="K131" s="155"/>
      <c r="L131" s="155"/>
      <c r="M131" s="155"/>
      <c r="N131" s="249"/>
      <c r="O131" s="249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155"/>
      <c r="AB131" s="155"/>
      <c r="AC131" s="155"/>
      <c r="AD131" s="155"/>
      <c r="AE131" s="155"/>
      <c r="AF131" s="155"/>
      <c r="AG131" s="155"/>
      <c r="AH131" s="155"/>
      <c r="AI131" s="155"/>
      <c r="AJ131" s="155"/>
      <c r="AK131" s="155"/>
      <c r="AL131" s="155"/>
      <c r="AM131" s="155"/>
      <c r="AN131" s="155"/>
      <c r="AO131" s="155"/>
      <c r="AP131" s="155"/>
      <c r="AQ131" s="155"/>
      <c r="AR131" s="155"/>
      <c r="AS131" s="155"/>
      <c r="AT131" s="155"/>
      <c r="AU131" s="155"/>
      <c r="AV131" s="155"/>
      <c r="AW131" s="155"/>
      <c r="AX131" s="155"/>
      <c r="AY131" s="155"/>
      <c r="AZ131" s="155"/>
      <c r="BA131" s="155"/>
      <c r="BB131" s="155"/>
      <c r="BC131" s="155"/>
      <c r="BD131" s="155"/>
      <c r="BE131" s="155"/>
      <c r="BF131" s="155"/>
      <c r="BG131" s="155"/>
      <c r="BH131" s="155"/>
      <c r="BI131" s="155"/>
      <c r="BJ131" s="155"/>
      <c r="BK131" s="155"/>
      <c r="BL131" s="155"/>
      <c r="BM131" s="155"/>
      <c r="BN131" s="155"/>
      <c r="BO131" s="155"/>
      <c r="BP131" s="155"/>
      <c r="BQ131" s="155"/>
      <c r="BR131" s="155"/>
      <c r="BS131" s="155"/>
      <c r="BT131" s="155"/>
      <c r="BU131" s="155"/>
      <c r="BV131" s="155"/>
      <c r="BW131" s="155"/>
      <c r="BX131" s="155"/>
      <c r="BY131" s="155"/>
      <c r="BZ131" s="155"/>
      <c r="CA131" s="155"/>
      <c r="CB131" s="155"/>
      <c r="CC131" s="155"/>
      <c r="CD131" s="155"/>
      <c r="CE131" s="155"/>
      <c r="CF131" s="155"/>
      <c r="CG131" s="155"/>
      <c r="CH131" s="155"/>
      <c r="CI131" s="155"/>
      <c r="CJ131" s="155"/>
      <c r="CK131" s="155"/>
      <c r="CL131" s="155"/>
      <c r="CM131" s="155"/>
      <c r="CN131" s="155"/>
      <c r="CO131" s="155"/>
      <c r="CP131" s="155"/>
      <c r="CQ131" s="155"/>
      <c r="CR131" s="155"/>
      <c r="CS131" s="155"/>
      <c r="CT131" s="155"/>
      <c r="CU131" s="155"/>
      <c r="CV131" s="155"/>
    </row>
    <row r="132" spans="2:100" ht="51.6" customHeight="1" x14ac:dyDescent="0.25">
      <c r="B132" s="155"/>
      <c r="C132" s="155"/>
      <c r="D132" s="155"/>
      <c r="E132" s="155"/>
      <c r="F132" s="155"/>
      <c r="G132" s="155"/>
      <c r="H132" s="155"/>
      <c r="I132" s="155"/>
      <c r="J132" s="249"/>
      <c r="K132" s="155"/>
      <c r="L132" s="155"/>
      <c r="M132" s="155"/>
      <c r="N132" s="249"/>
      <c r="O132" s="249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5"/>
      <c r="BN132" s="155"/>
      <c r="BO132" s="155"/>
      <c r="BP132" s="155"/>
      <c r="BQ132" s="155"/>
      <c r="BR132" s="155"/>
      <c r="BS132" s="155"/>
      <c r="BT132" s="155"/>
      <c r="BU132" s="155"/>
      <c r="BV132" s="155"/>
      <c r="BW132" s="155"/>
      <c r="BX132" s="155"/>
      <c r="BY132" s="155"/>
      <c r="BZ132" s="155"/>
      <c r="CA132" s="155"/>
      <c r="CB132" s="155"/>
      <c r="CC132" s="155"/>
      <c r="CD132" s="155"/>
      <c r="CE132" s="155"/>
      <c r="CF132" s="155"/>
      <c r="CG132" s="155"/>
      <c r="CH132" s="155"/>
      <c r="CI132" s="155"/>
      <c r="CJ132" s="155"/>
      <c r="CK132" s="155"/>
      <c r="CL132" s="155"/>
      <c r="CM132" s="155"/>
      <c r="CN132" s="155"/>
      <c r="CO132" s="155"/>
      <c r="CP132" s="155"/>
      <c r="CQ132" s="155"/>
      <c r="CR132" s="155"/>
      <c r="CS132" s="155"/>
      <c r="CT132" s="155"/>
      <c r="CU132" s="155"/>
      <c r="CV132" s="155"/>
    </row>
    <row r="133" spans="2:100" ht="51.6" customHeight="1" x14ac:dyDescent="0.25">
      <c r="B133" s="155"/>
      <c r="C133" s="155"/>
      <c r="D133" s="155"/>
      <c r="E133" s="155"/>
      <c r="F133" s="155"/>
      <c r="G133" s="155"/>
      <c r="H133" s="155"/>
      <c r="I133" s="155"/>
      <c r="J133" s="249"/>
      <c r="K133" s="155"/>
      <c r="L133" s="155"/>
      <c r="M133" s="155"/>
      <c r="N133" s="249"/>
      <c r="O133" s="249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5"/>
      <c r="BN133" s="155"/>
      <c r="BO133" s="155"/>
      <c r="BP133" s="155"/>
      <c r="BQ133" s="155"/>
      <c r="BR133" s="155"/>
      <c r="BS133" s="155"/>
      <c r="BT133" s="155"/>
      <c r="BU133" s="155"/>
      <c r="BV133" s="155"/>
      <c r="BW133" s="155"/>
      <c r="BX133" s="155"/>
      <c r="BY133" s="155"/>
      <c r="BZ133" s="155"/>
      <c r="CA133" s="155"/>
      <c r="CB133" s="155"/>
      <c r="CC133" s="155"/>
      <c r="CD133" s="155"/>
      <c r="CE133" s="155"/>
      <c r="CF133" s="155"/>
      <c r="CG133" s="155"/>
      <c r="CH133" s="155"/>
      <c r="CI133" s="155"/>
      <c r="CJ133" s="155"/>
      <c r="CK133" s="155"/>
      <c r="CL133" s="155"/>
      <c r="CM133" s="155"/>
      <c r="CN133" s="155"/>
      <c r="CO133" s="155"/>
      <c r="CP133" s="155"/>
      <c r="CQ133" s="155"/>
      <c r="CR133" s="155"/>
      <c r="CS133" s="155"/>
      <c r="CT133" s="155"/>
      <c r="CU133" s="155"/>
      <c r="CV133" s="155"/>
    </row>
    <row r="134" spans="2:100" ht="51.6" customHeight="1" x14ac:dyDescent="0.25">
      <c r="B134" s="155"/>
      <c r="C134" s="155"/>
      <c r="D134" s="155"/>
      <c r="E134" s="155"/>
      <c r="F134" s="155"/>
      <c r="G134" s="155"/>
      <c r="H134" s="155"/>
      <c r="I134" s="155"/>
      <c r="J134" s="249"/>
      <c r="K134" s="155"/>
      <c r="L134" s="155"/>
      <c r="M134" s="155"/>
      <c r="N134" s="249"/>
      <c r="O134" s="249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5"/>
      <c r="BN134" s="155"/>
      <c r="BO134" s="155"/>
      <c r="BP134" s="155"/>
      <c r="BQ134" s="155"/>
      <c r="BR134" s="155"/>
      <c r="BS134" s="155"/>
      <c r="BT134" s="155"/>
      <c r="BU134" s="155"/>
      <c r="BV134" s="155"/>
      <c r="BW134" s="155"/>
      <c r="BX134" s="155"/>
      <c r="BY134" s="155"/>
      <c r="BZ134" s="155"/>
      <c r="CA134" s="155"/>
      <c r="CB134" s="155"/>
      <c r="CC134" s="155"/>
      <c r="CD134" s="155"/>
      <c r="CE134" s="155"/>
      <c r="CF134" s="155"/>
      <c r="CG134" s="155"/>
      <c r="CH134" s="155"/>
      <c r="CI134" s="155"/>
      <c r="CJ134" s="155"/>
      <c r="CK134" s="155"/>
      <c r="CL134" s="155"/>
      <c r="CM134" s="155"/>
      <c r="CN134" s="155"/>
      <c r="CO134" s="155"/>
      <c r="CP134" s="155"/>
      <c r="CQ134" s="155"/>
      <c r="CR134" s="155"/>
      <c r="CS134" s="155"/>
      <c r="CT134" s="155"/>
      <c r="CU134" s="155"/>
      <c r="CV134" s="155"/>
    </row>
    <row r="135" spans="2:100" ht="51.6" customHeight="1" x14ac:dyDescent="0.25">
      <c r="B135" s="155"/>
      <c r="C135" s="155"/>
      <c r="D135" s="155"/>
      <c r="E135" s="155"/>
      <c r="F135" s="155"/>
      <c r="G135" s="155"/>
      <c r="H135" s="155"/>
      <c r="I135" s="155"/>
      <c r="J135" s="249"/>
      <c r="K135" s="155"/>
      <c r="L135" s="155"/>
      <c r="M135" s="155"/>
      <c r="N135" s="249"/>
      <c r="O135" s="249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5"/>
      <c r="BN135" s="155"/>
      <c r="BO135" s="155"/>
      <c r="BP135" s="155"/>
      <c r="BQ135" s="155"/>
      <c r="BR135" s="155"/>
      <c r="BS135" s="155"/>
      <c r="BT135" s="155"/>
      <c r="BU135" s="155"/>
      <c r="BV135" s="155"/>
      <c r="BW135" s="155"/>
      <c r="BX135" s="155"/>
      <c r="BY135" s="155"/>
      <c r="BZ135" s="155"/>
      <c r="CA135" s="155"/>
      <c r="CB135" s="155"/>
      <c r="CC135" s="155"/>
      <c r="CD135" s="155"/>
      <c r="CE135" s="155"/>
      <c r="CF135" s="155"/>
      <c r="CG135" s="155"/>
      <c r="CH135" s="155"/>
      <c r="CI135" s="155"/>
      <c r="CJ135" s="155"/>
      <c r="CK135" s="155"/>
      <c r="CL135" s="155"/>
      <c r="CM135" s="155"/>
      <c r="CN135" s="155"/>
      <c r="CO135" s="155"/>
      <c r="CP135" s="155"/>
      <c r="CQ135" s="155"/>
      <c r="CR135" s="155"/>
      <c r="CS135" s="155"/>
      <c r="CT135" s="155"/>
      <c r="CU135" s="155"/>
      <c r="CV135" s="155"/>
    </row>
    <row r="136" spans="2:100" ht="51.6" customHeight="1" x14ac:dyDescent="0.25">
      <c r="B136" s="155"/>
      <c r="C136" s="155"/>
      <c r="D136" s="155"/>
      <c r="E136" s="155"/>
      <c r="F136" s="155"/>
      <c r="G136" s="155"/>
      <c r="H136" s="155"/>
      <c r="I136" s="155"/>
      <c r="J136" s="249"/>
      <c r="K136" s="155"/>
      <c r="L136" s="155"/>
      <c r="M136" s="155"/>
      <c r="N136" s="249"/>
      <c r="O136" s="249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5"/>
      <c r="BN136" s="155"/>
      <c r="BO136" s="155"/>
      <c r="BP136" s="155"/>
      <c r="BQ136" s="155"/>
      <c r="BR136" s="155"/>
      <c r="BS136" s="155"/>
      <c r="BT136" s="155"/>
      <c r="BU136" s="155"/>
      <c r="BV136" s="155"/>
      <c r="BW136" s="155"/>
      <c r="BX136" s="155"/>
      <c r="BY136" s="155"/>
      <c r="BZ136" s="155"/>
      <c r="CA136" s="155"/>
      <c r="CB136" s="155"/>
      <c r="CC136" s="155"/>
      <c r="CD136" s="155"/>
      <c r="CE136" s="155"/>
      <c r="CF136" s="155"/>
      <c r="CG136" s="155"/>
      <c r="CH136" s="155"/>
      <c r="CI136" s="155"/>
      <c r="CJ136" s="155"/>
      <c r="CK136" s="155"/>
      <c r="CL136" s="155"/>
      <c r="CM136" s="155"/>
      <c r="CN136" s="155"/>
      <c r="CO136" s="155"/>
      <c r="CP136" s="155"/>
      <c r="CQ136" s="155"/>
      <c r="CR136" s="155"/>
      <c r="CS136" s="155"/>
      <c r="CT136" s="155"/>
      <c r="CU136" s="155"/>
      <c r="CV136" s="155"/>
    </row>
    <row r="137" spans="2:100" ht="51.6" customHeight="1" x14ac:dyDescent="0.25">
      <c r="B137" s="155"/>
      <c r="C137" s="155"/>
      <c r="D137" s="155"/>
      <c r="E137" s="155"/>
      <c r="F137" s="155"/>
      <c r="G137" s="155"/>
      <c r="H137" s="155"/>
      <c r="I137" s="155"/>
      <c r="J137" s="249"/>
      <c r="K137" s="155"/>
      <c r="L137" s="155"/>
      <c r="M137" s="155"/>
      <c r="N137" s="249"/>
      <c r="O137" s="249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5"/>
      <c r="BN137" s="155"/>
      <c r="BO137" s="155"/>
      <c r="BP137" s="155"/>
      <c r="BQ137" s="155"/>
      <c r="BR137" s="155"/>
      <c r="BS137" s="155"/>
      <c r="BT137" s="155"/>
      <c r="BU137" s="155"/>
      <c r="BV137" s="155"/>
      <c r="BW137" s="155"/>
      <c r="BX137" s="155"/>
      <c r="BY137" s="155"/>
      <c r="BZ137" s="155"/>
      <c r="CA137" s="155"/>
      <c r="CB137" s="155"/>
      <c r="CC137" s="155"/>
      <c r="CD137" s="155"/>
      <c r="CE137" s="155"/>
      <c r="CF137" s="155"/>
      <c r="CG137" s="155"/>
      <c r="CH137" s="155"/>
      <c r="CI137" s="155"/>
      <c r="CJ137" s="155"/>
      <c r="CK137" s="155"/>
      <c r="CL137" s="155"/>
      <c r="CM137" s="155"/>
      <c r="CN137" s="155"/>
      <c r="CO137" s="155"/>
      <c r="CP137" s="155"/>
      <c r="CQ137" s="155"/>
      <c r="CR137" s="155"/>
      <c r="CS137" s="155"/>
      <c r="CT137" s="155"/>
      <c r="CU137" s="155"/>
      <c r="CV137" s="155"/>
    </row>
    <row r="138" spans="2:100" ht="51.6" customHeight="1" x14ac:dyDescent="0.25">
      <c r="B138" s="155"/>
      <c r="C138" s="155"/>
      <c r="D138" s="155"/>
      <c r="E138" s="155"/>
      <c r="F138" s="155"/>
      <c r="G138" s="155"/>
      <c r="H138" s="155"/>
      <c r="I138" s="155"/>
      <c r="J138" s="249"/>
      <c r="K138" s="155"/>
      <c r="L138" s="155"/>
      <c r="M138" s="155"/>
      <c r="N138" s="249"/>
      <c r="O138" s="249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5"/>
      <c r="BN138" s="155"/>
      <c r="BO138" s="155"/>
      <c r="BP138" s="155"/>
      <c r="BQ138" s="155"/>
      <c r="BR138" s="155"/>
      <c r="BS138" s="155"/>
      <c r="BT138" s="155"/>
      <c r="BU138" s="155"/>
      <c r="BV138" s="155"/>
      <c r="BW138" s="155"/>
      <c r="BX138" s="155"/>
      <c r="BY138" s="155"/>
      <c r="BZ138" s="155"/>
      <c r="CA138" s="155"/>
      <c r="CB138" s="155"/>
      <c r="CC138" s="155"/>
      <c r="CD138" s="155"/>
      <c r="CE138" s="155"/>
      <c r="CF138" s="155"/>
      <c r="CG138" s="155"/>
      <c r="CH138" s="155"/>
      <c r="CI138" s="155"/>
      <c r="CJ138" s="155"/>
      <c r="CK138" s="155"/>
      <c r="CL138" s="155"/>
      <c r="CM138" s="155"/>
      <c r="CN138" s="155"/>
      <c r="CO138" s="155"/>
      <c r="CP138" s="155"/>
      <c r="CQ138" s="155"/>
      <c r="CR138" s="155"/>
      <c r="CS138" s="155"/>
      <c r="CT138" s="155"/>
      <c r="CU138" s="155"/>
      <c r="CV138" s="155"/>
    </row>
    <row r="139" spans="2:100" ht="51.6" customHeight="1" x14ac:dyDescent="0.25">
      <c r="B139" s="155"/>
      <c r="C139" s="155"/>
      <c r="D139" s="155"/>
      <c r="E139" s="155"/>
      <c r="F139" s="155"/>
      <c r="G139" s="155"/>
      <c r="H139" s="155"/>
      <c r="I139" s="155"/>
      <c r="J139" s="249"/>
      <c r="K139" s="155"/>
      <c r="L139" s="155"/>
      <c r="M139" s="155"/>
      <c r="N139" s="249"/>
      <c r="O139" s="249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5"/>
      <c r="BN139" s="155"/>
      <c r="BO139" s="155"/>
      <c r="BP139" s="155"/>
      <c r="BQ139" s="155"/>
      <c r="BR139" s="155"/>
      <c r="BS139" s="155"/>
      <c r="BT139" s="155"/>
      <c r="BU139" s="155"/>
      <c r="BV139" s="155"/>
      <c r="BW139" s="155"/>
      <c r="BX139" s="155"/>
      <c r="BY139" s="155"/>
      <c r="BZ139" s="155"/>
      <c r="CA139" s="155"/>
      <c r="CB139" s="155"/>
      <c r="CC139" s="155"/>
      <c r="CD139" s="155"/>
      <c r="CE139" s="155"/>
      <c r="CF139" s="155"/>
      <c r="CG139" s="155"/>
      <c r="CH139" s="155"/>
      <c r="CI139" s="155"/>
      <c r="CJ139" s="155"/>
      <c r="CK139" s="155"/>
      <c r="CL139" s="155"/>
      <c r="CM139" s="155"/>
      <c r="CN139" s="155"/>
      <c r="CO139" s="155"/>
      <c r="CP139" s="155"/>
      <c r="CQ139" s="155"/>
      <c r="CR139" s="155"/>
      <c r="CS139" s="155"/>
      <c r="CT139" s="155"/>
      <c r="CU139" s="155"/>
      <c r="CV139" s="155"/>
    </row>
    <row r="140" spans="2:100" ht="51.6" customHeight="1" x14ac:dyDescent="0.25">
      <c r="B140" s="155"/>
      <c r="C140" s="155"/>
      <c r="D140" s="155"/>
      <c r="E140" s="155"/>
      <c r="F140" s="155"/>
      <c r="G140" s="155"/>
      <c r="H140" s="155"/>
      <c r="I140" s="155"/>
      <c r="J140" s="249"/>
      <c r="K140" s="155"/>
      <c r="L140" s="155"/>
      <c r="M140" s="155"/>
      <c r="N140" s="249"/>
      <c r="O140" s="249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5"/>
      <c r="BN140" s="155"/>
      <c r="BO140" s="155"/>
      <c r="BP140" s="155"/>
      <c r="BQ140" s="155"/>
      <c r="BR140" s="155"/>
      <c r="BS140" s="155"/>
      <c r="BT140" s="155"/>
      <c r="BU140" s="155"/>
      <c r="BV140" s="155"/>
      <c r="BW140" s="155"/>
      <c r="BX140" s="155"/>
      <c r="BY140" s="155"/>
      <c r="BZ140" s="155"/>
      <c r="CA140" s="155"/>
      <c r="CB140" s="155"/>
      <c r="CC140" s="155"/>
      <c r="CD140" s="155"/>
      <c r="CE140" s="155"/>
      <c r="CF140" s="155"/>
      <c r="CG140" s="155"/>
      <c r="CH140" s="155"/>
      <c r="CI140" s="155"/>
      <c r="CJ140" s="155"/>
      <c r="CK140" s="155"/>
      <c r="CL140" s="155"/>
      <c r="CM140" s="155"/>
      <c r="CN140" s="155"/>
      <c r="CO140" s="155"/>
      <c r="CP140" s="155"/>
      <c r="CQ140" s="155"/>
      <c r="CR140" s="155"/>
      <c r="CS140" s="155"/>
      <c r="CT140" s="155"/>
      <c r="CU140" s="155"/>
      <c r="CV140" s="155"/>
    </row>
    <row r="141" spans="2:100" ht="51.6" customHeight="1" x14ac:dyDescent="0.25">
      <c r="B141" s="155"/>
      <c r="C141" s="155"/>
      <c r="D141" s="155"/>
      <c r="E141" s="155"/>
      <c r="F141" s="155"/>
      <c r="G141" s="155"/>
      <c r="H141" s="155"/>
      <c r="I141" s="155"/>
      <c r="J141" s="249"/>
      <c r="K141" s="155"/>
      <c r="L141" s="155"/>
      <c r="M141" s="155"/>
      <c r="N141" s="249"/>
      <c r="O141" s="249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155"/>
      <c r="BN141" s="155"/>
      <c r="BO141" s="155"/>
      <c r="BP141" s="155"/>
      <c r="BQ141" s="155"/>
      <c r="BR141" s="155"/>
      <c r="BS141" s="155"/>
      <c r="BT141" s="155"/>
      <c r="BU141" s="155"/>
      <c r="BV141" s="155"/>
      <c r="BW141" s="155"/>
      <c r="BX141" s="155"/>
      <c r="BY141" s="155"/>
      <c r="BZ141" s="155"/>
      <c r="CA141" s="155"/>
      <c r="CB141" s="155"/>
      <c r="CC141" s="155"/>
      <c r="CD141" s="155"/>
      <c r="CE141" s="155"/>
      <c r="CF141" s="155"/>
      <c r="CG141" s="155"/>
      <c r="CH141" s="155"/>
      <c r="CI141" s="155"/>
      <c r="CJ141" s="155"/>
      <c r="CK141" s="155"/>
      <c r="CL141" s="155"/>
      <c r="CM141" s="155"/>
      <c r="CN141" s="155"/>
      <c r="CO141" s="155"/>
      <c r="CP141" s="155"/>
      <c r="CQ141" s="155"/>
      <c r="CR141" s="155"/>
      <c r="CS141" s="155"/>
      <c r="CT141" s="155"/>
      <c r="CU141" s="155"/>
      <c r="CV141" s="155"/>
    </row>
    <row r="142" spans="2:100" ht="51.6" customHeight="1" x14ac:dyDescent="0.25">
      <c r="B142" s="155"/>
      <c r="C142" s="155"/>
      <c r="D142" s="155"/>
      <c r="E142" s="155"/>
      <c r="F142" s="155"/>
      <c r="G142" s="155"/>
      <c r="H142" s="155"/>
      <c r="I142" s="155"/>
      <c r="J142" s="249"/>
      <c r="K142" s="155"/>
      <c r="L142" s="155"/>
      <c r="M142" s="155"/>
      <c r="N142" s="249"/>
      <c r="O142" s="249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  <c r="AA142" s="155"/>
      <c r="AB142" s="155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55"/>
      <c r="BH142" s="155"/>
      <c r="BI142" s="155"/>
      <c r="BJ142" s="155"/>
      <c r="BK142" s="155"/>
      <c r="BL142" s="155"/>
      <c r="BM142" s="155"/>
      <c r="BN142" s="155"/>
      <c r="BO142" s="155"/>
      <c r="BP142" s="155"/>
      <c r="BQ142" s="155"/>
      <c r="BR142" s="155"/>
      <c r="BS142" s="155"/>
      <c r="BT142" s="155"/>
      <c r="BU142" s="155"/>
      <c r="BV142" s="155"/>
      <c r="BW142" s="155"/>
      <c r="BX142" s="155"/>
      <c r="BY142" s="155"/>
      <c r="BZ142" s="155"/>
      <c r="CA142" s="155"/>
      <c r="CB142" s="155"/>
      <c r="CC142" s="155"/>
      <c r="CD142" s="155"/>
      <c r="CE142" s="155"/>
      <c r="CF142" s="155"/>
      <c r="CG142" s="155"/>
      <c r="CH142" s="155"/>
      <c r="CI142" s="155"/>
      <c r="CJ142" s="155"/>
      <c r="CK142" s="155"/>
      <c r="CL142" s="155"/>
      <c r="CM142" s="155"/>
      <c r="CN142" s="155"/>
      <c r="CO142" s="155"/>
      <c r="CP142" s="155"/>
      <c r="CQ142" s="155"/>
      <c r="CR142" s="155"/>
      <c r="CS142" s="155"/>
      <c r="CT142" s="155"/>
      <c r="CU142" s="155"/>
      <c r="CV142" s="155"/>
    </row>
    <row r="143" spans="2:100" ht="51.6" customHeight="1" x14ac:dyDescent="0.25">
      <c r="B143" s="155"/>
      <c r="C143" s="155"/>
      <c r="D143" s="155"/>
      <c r="E143" s="155"/>
      <c r="F143" s="155"/>
      <c r="G143" s="155"/>
      <c r="H143" s="155"/>
      <c r="I143" s="155"/>
      <c r="J143" s="249"/>
      <c r="K143" s="155"/>
      <c r="L143" s="155"/>
      <c r="M143" s="155"/>
      <c r="N143" s="249"/>
      <c r="O143" s="249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5"/>
      <c r="AK143" s="155"/>
      <c r="AL143" s="155"/>
      <c r="AM143" s="155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5"/>
      <c r="AY143" s="155"/>
      <c r="AZ143" s="155"/>
      <c r="BA143" s="155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5"/>
      <c r="BM143" s="155"/>
      <c r="BN143" s="155"/>
      <c r="BO143" s="155"/>
      <c r="BP143" s="155"/>
      <c r="BQ143" s="155"/>
      <c r="BR143" s="155"/>
      <c r="BS143" s="155"/>
      <c r="BT143" s="155"/>
      <c r="BU143" s="155"/>
      <c r="BV143" s="155"/>
      <c r="BW143" s="155"/>
      <c r="BX143" s="155"/>
      <c r="BY143" s="155"/>
      <c r="BZ143" s="155"/>
      <c r="CA143" s="155"/>
      <c r="CB143" s="155"/>
      <c r="CC143" s="155"/>
      <c r="CD143" s="155"/>
      <c r="CE143" s="155"/>
      <c r="CF143" s="155"/>
      <c r="CG143" s="155"/>
      <c r="CH143" s="155"/>
      <c r="CI143" s="155"/>
      <c r="CJ143" s="155"/>
      <c r="CK143" s="155"/>
      <c r="CL143" s="155"/>
      <c r="CM143" s="155"/>
      <c r="CN143" s="155"/>
      <c r="CO143" s="155"/>
      <c r="CP143" s="155"/>
      <c r="CQ143" s="155"/>
      <c r="CR143" s="155"/>
      <c r="CS143" s="155"/>
      <c r="CT143" s="155"/>
      <c r="CU143" s="155"/>
      <c r="CV143" s="155"/>
    </row>
    <row r="144" spans="2:100" ht="51.6" customHeight="1" x14ac:dyDescent="0.25">
      <c r="B144" s="155"/>
      <c r="C144" s="155"/>
      <c r="D144" s="155"/>
      <c r="E144" s="155"/>
      <c r="F144" s="155"/>
      <c r="G144" s="155"/>
      <c r="H144" s="155"/>
      <c r="I144" s="155"/>
      <c r="J144" s="249"/>
      <c r="K144" s="155"/>
      <c r="L144" s="155"/>
      <c r="M144" s="155"/>
      <c r="N144" s="249"/>
      <c r="O144" s="249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  <c r="AA144" s="155"/>
      <c r="AB144" s="155"/>
      <c r="AC144" s="155"/>
      <c r="AD144" s="155"/>
      <c r="AE144" s="155"/>
      <c r="AF144" s="155"/>
      <c r="AG144" s="155"/>
      <c r="AH144" s="155"/>
      <c r="AI144" s="155"/>
      <c r="AJ144" s="155"/>
      <c r="AK144" s="155"/>
      <c r="AL144" s="155"/>
      <c r="AM144" s="155"/>
      <c r="AN144" s="155"/>
      <c r="AO144" s="155"/>
      <c r="AP144" s="155"/>
      <c r="AQ144" s="155"/>
      <c r="AR144" s="155"/>
      <c r="AS144" s="155"/>
      <c r="AT144" s="155"/>
      <c r="AU144" s="155"/>
      <c r="AV144" s="155"/>
      <c r="AW144" s="155"/>
      <c r="AX144" s="155"/>
      <c r="AY144" s="155"/>
      <c r="AZ144" s="155"/>
      <c r="BA144" s="155"/>
      <c r="BB144" s="155"/>
      <c r="BC144" s="155"/>
      <c r="BD144" s="155"/>
      <c r="BE144" s="155"/>
      <c r="BF144" s="155"/>
      <c r="BG144" s="155"/>
      <c r="BH144" s="155"/>
      <c r="BI144" s="155"/>
      <c r="BJ144" s="155"/>
      <c r="BK144" s="155"/>
      <c r="BL144" s="155"/>
      <c r="BM144" s="155"/>
      <c r="BN144" s="155"/>
      <c r="BO144" s="155"/>
      <c r="BP144" s="155"/>
      <c r="BQ144" s="155"/>
      <c r="BR144" s="155"/>
      <c r="BS144" s="155"/>
      <c r="BT144" s="155"/>
      <c r="BU144" s="155"/>
      <c r="BV144" s="155"/>
      <c r="BW144" s="155"/>
      <c r="BX144" s="155"/>
      <c r="BY144" s="155"/>
      <c r="BZ144" s="155"/>
      <c r="CA144" s="155"/>
      <c r="CB144" s="155"/>
      <c r="CC144" s="155"/>
      <c r="CD144" s="155"/>
      <c r="CE144" s="155"/>
      <c r="CF144" s="155"/>
      <c r="CG144" s="155"/>
      <c r="CH144" s="155"/>
      <c r="CI144" s="155"/>
      <c r="CJ144" s="155"/>
      <c r="CK144" s="155"/>
      <c r="CL144" s="155"/>
      <c r="CM144" s="155"/>
      <c r="CN144" s="155"/>
      <c r="CO144" s="155"/>
      <c r="CP144" s="155"/>
      <c r="CQ144" s="155"/>
      <c r="CR144" s="155"/>
      <c r="CS144" s="155"/>
      <c r="CT144" s="155"/>
      <c r="CU144" s="155"/>
      <c r="CV144" s="155"/>
    </row>
    <row r="145" spans="2:100" ht="51.6" customHeight="1" x14ac:dyDescent="0.25">
      <c r="B145" s="155"/>
      <c r="C145" s="155"/>
      <c r="D145" s="155"/>
      <c r="E145" s="155"/>
      <c r="F145" s="155"/>
      <c r="G145" s="155"/>
      <c r="H145" s="155"/>
      <c r="I145" s="155"/>
      <c r="J145" s="249"/>
      <c r="K145" s="155"/>
      <c r="L145" s="155"/>
      <c r="M145" s="155"/>
      <c r="N145" s="249"/>
      <c r="O145" s="249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  <c r="AB145" s="155"/>
      <c r="AC145" s="155"/>
      <c r="AD145" s="155"/>
      <c r="AE145" s="155"/>
      <c r="AF145" s="155"/>
      <c r="AG145" s="155"/>
      <c r="AH145" s="155"/>
      <c r="AI145" s="155"/>
      <c r="AJ145" s="155"/>
      <c r="AK145" s="155"/>
      <c r="AL145" s="155"/>
      <c r="AM145" s="155"/>
      <c r="AN145" s="155"/>
      <c r="AO145" s="155"/>
      <c r="AP145" s="155"/>
      <c r="AQ145" s="155"/>
      <c r="AR145" s="155"/>
      <c r="AS145" s="155"/>
      <c r="AT145" s="155"/>
      <c r="AU145" s="155"/>
      <c r="AV145" s="155"/>
      <c r="AW145" s="155"/>
      <c r="AX145" s="155"/>
      <c r="AY145" s="155"/>
      <c r="AZ145" s="155"/>
      <c r="BA145" s="155"/>
      <c r="BB145" s="155"/>
      <c r="BC145" s="155"/>
      <c r="BD145" s="155"/>
      <c r="BE145" s="155"/>
      <c r="BF145" s="155"/>
      <c r="BG145" s="155"/>
      <c r="BH145" s="155"/>
      <c r="BI145" s="155"/>
      <c r="BJ145" s="155"/>
      <c r="BK145" s="155"/>
      <c r="BL145" s="155"/>
      <c r="BM145" s="155"/>
      <c r="BN145" s="155"/>
      <c r="BO145" s="155"/>
      <c r="BP145" s="155"/>
      <c r="BQ145" s="155"/>
      <c r="BR145" s="155"/>
      <c r="BS145" s="155"/>
      <c r="BT145" s="155"/>
      <c r="BU145" s="155"/>
      <c r="BV145" s="155"/>
      <c r="BW145" s="155"/>
      <c r="BX145" s="155"/>
      <c r="BY145" s="155"/>
      <c r="BZ145" s="155"/>
      <c r="CA145" s="155"/>
      <c r="CB145" s="155"/>
      <c r="CC145" s="155"/>
      <c r="CD145" s="155"/>
      <c r="CE145" s="155"/>
      <c r="CF145" s="155"/>
      <c r="CG145" s="155"/>
      <c r="CH145" s="155"/>
      <c r="CI145" s="155"/>
      <c r="CJ145" s="155"/>
      <c r="CK145" s="155"/>
      <c r="CL145" s="155"/>
      <c r="CM145" s="155"/>
      <c r="CN145" s="155"/>
      <c r="CO145" s="155"/>
      <c r="CP145" s="155"/>
      <c r="CQ145" s="155"/>
      <c r="CR145" s="155"/>
      <c r="CS145" s="155"/>
      <c r="CT145" s="155"/>
      <c r="CU145" s="155"/>
      <c r="CV145" s="155"/>
    </row>
    <row r="146" spans="2:100" ht="51.6" customHeight="1" x14ac:dyDescent="0.25">
      <c r="B146" s="155"/>
      <c r="C146" s="155"/>
      <c r="D146" s="155"/>
      <c r="E146" s="155"/>
      <c r="F146" s="155"/>
      <c r="G146" s="155"/>
      <c r="H146" s="155"/>
      <c r="I146" s="155"/>
      <c r="J146" s="249"/>
      <c r="K146" s="155"/>
      <c r="L146" s="155"/>
      <c r="M146" s="155"/>
      <c r="N146" s="249"/>
      <c r="O146" s="249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5"/>
      <c r="AW146" s="155"/>
      <c r="AX146" s="155"/>
      <c r="AY146" s="155"/>
      <c r="AZ146" s="155"/>
      <c r="BA146" s="155"/>
      <c r="BB146" s="155"/>
      <c r="BC146" s="155"/>
      <c r="BD146" s="155"/>
      <c r="BE146" s="155"/>
      <c r="BF146" s="155"/>
      <c r="BG146" s="155"/>
      <c r="BH146" s="155"/>
      <c r="BI146" s="155"/>
      <c r="BJ146" s="155"/>
      <c r="BK146" s="155"/>
      <c r="BL146" s="155"/>
      <c r="BM146" s="155"/>
      <c r="BN146" s="155"/>
      <c r="BO146" s="155"/>
      <c r="BP146" s="155"/>
      <c r="BQ146" s="155"/>
      <c r="BR146" s="155"/>
      <c r="BS146" s="155"/>
      <c r="BT146" s="155"/>
      <c r="BU146" s="155"/>
      <c r="BV146" s="155"/>
      <c r="BW146" s="155"/>
      <c r="BX146" s="155"/>
      <c r="BY146" s="155"/>
      <c r="BZ146" s="155"/>
      <c r="CA146" s="155"/>
      <c r="CB146" s="155"/>
      <c r="CC146" s="155"/>
      <c r="CD146" s="155"/>
      <c r="CE146" s="155"/>
      <c r="CF146" s="155"/>
      <c r="CG146" s="155"/>
      <c r="CH146" s="155"/>
      <c r="CI146" s="155"/>
      <c r="CJ146" s="155"/>
      <c r="CK146" s="155"/>
      <c r="CL146" s="155"/>
      <c r="CM146" s="155"/>
      <c r="CN146" s="155"/>
      <c r="CO146" s="155"/>
      <c r="CP146" s="155"/>
      <c r="CQ146" s="155"/>
      <c r="CR146" s="155"/>
      <c r="CS146" s="155"/>
      <c r="CT146" s="155"/>
      <c r="CU146" s="155"/>
      <c r="CV146" s="155"/>
    </row>
    <row r="147" spans="2:100" ht="51.6" customHeight="1" x14ac:dyDescent="0.25">
      <c r="B147" s="155"/>
      <c r="C147" s="155"/>
      <c r="D147" s="155"/>
      <c r="E147" s="155"/>
      <c r="F147" s="155"/>
      <c r="G147" s="155"/>
      <c r="H147" s="155"/>
      <c r="I147" s="155"/>
      <c r="J147" s="249"/>
      <c r="K147" s="155"/>
      <c r="L147" s="155"/>
      <c r="M147" s="155"/>
      <c r="N147" s="249"/>
      <c r="O147" s="249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55"/>
      <c r="AC147" s="155"/>
      <c r="AD147" s="155"/>
      <c r="AE147" s="155"/>
      <c r="AF147" s="155"/>
      <c r="AG147" s="155"/>
      <c r="AH147" s="155"/>
      <c r="AI147" s="155"/>
      <c r="AJ147" s="155"/>
      <c r="AK147" s="155"/>
      <c r="AL147" s="155"/>
      <c r="AM147" s="155"/>
      <c r="AN147" s="155"/>
      <c r="AO147" s="155"/>
      <c r="AP147" s="155"/>
      <c r="AQ147" s="155"/>
      <c r="AR147" s="155"/>
      <c r="AS147" s="155"/>
      <c r="AT147" s="155"/>
      <c r="AU147" s="155"/>
      <c r="AV147" s="155"/>
      <c r="AW147" s="155"/>
      <c r="AX147" s="155"/>
      <c r="AY147" s="155"/>
      <c r="AZ147" s="155"/>
      <c r="BA147" s="155"/>
      <c r="BB147" s="155"/>
      <c r="BC147" s="155"/>
      <c r="BD147" s="155"/>
      <c r="BE147" s="155"/>
      <c r="BF147" s="155"/>
      <c r="BG147" s="155"/>
      <c r="BH147" s="155"/>
      <c r="BI147" s="155"/>
      <c r="BJ147" s="155"/>
      <c r="BK147" s="155"/>
      <c r="BL147" s="155"/>
      <c r="BM147" s="155"/>
      <c r="BN147" s="155"/>
      <c r="BO147" s="155"/>
      <c r="BP147" s="155"/>
      <c r="BQ147" s="155"/>
      <c r="BR147" s="155"/>
      <c r="BS147" s="155"/>
      <c r="BT147" s="155"/>
      <c r="BU147" s="155"/>
      <c r="BV147" s="155"/>
      <c r="BW147" s="155"/>
      <c r="BX147" s="155"/>
      <c r="BY147" s="155"/>
      <c r="BZ147" s="155"/>
      <c r="CA147" s="155"/>
      <c r="CB147" s="155"/>
      <c r="CC147" s="155"/>
      <c r="CD147" s="155"/>
      <c r="CE147" s="155"/>
      <c r="CF147" s="155"/>
      <c r="CG147" s="155"/>
      <c r="CH147" s="155"/>
      <c r="CI147" s="155"/>
      <c r="CJ147" s="155"/>
      <c r="CK147" s="155"/>
      <c r="CL147" s="155"/>
      <c r="CM147" s="155"/>
      <c r="CN147" s="155"/>
      <c r="CO147" s="155"/>
      <c r="CP147" s="155"/>
      <c r="CQ147" s="155"/>
      <c r="CR147" s="155"/>
      <c r="CS147" s="155"/>
      <c r="CT147" s="155"/>
      <c r="CU147" s="155"/>
      <c r="CV147" s="155"/>
    </row>
    <row r="148" spans="2:100" ht="51.6" customHeight="1" x14ac:dyDescent="0.25">
      <c r="B148" s="155"/>
      <c r="C148" s="155"/>
      <c r="D148" s="155"/>
      <c r="E148" s="155"/>
      <c r="F148" s="155"/>
      <c r="G148" s="155"/>
      <c r="H148" s="155"/>
      <c r="I148" s="155"/>
      <c r="J148" s="249"/>
      <c r="K148" s="155"/>
      <c r="L148" s="155"/>
      <c r="M148" s="155"/>
      <c r="N148" s="249"/>
      <c r="O148" s="249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  <c r="AA148" s="155"/>
      <c r="AB148" s="155"/>
      <c r="AC148" s="155"/>
      <c r="AD148" s="155"/>
      <c r="AE148" s="155"/>
      <c r="AF148" s="155"/>
      <c r="AG148" s="155"/>
      <c r="AH148" s="155"/>
      <c r="AI148" s="155"/>
      <c r="AJ148" s="155"/>
      <c r="AK148" s="155"/>
      <c r="AL148" s="155"/>
      <c r="AM148" s="155"/>
      <c r="AN148" s="155"/>
      <c r="AO148" s="155"/>
      <c r="AP148" s="155"/>
      <c r="AQ148" s="155"/>
      <c r="AR148" s="155"/>
      <c r="AS148" s="155"/>
      <c r="AT148" s="155"/>
      <c r="AU148" s="155"/>
      <c r="AV148" s="155"/>
      <c r="AW148" s="155"/>
      <c r="AX148" s="155"/>
      <c r="AY148" s="155"/>
      <c r="AZ148" s="155"/>
      <c r="BA148" s="155"/>
      <c r="BB148" s="155"/>
      <c r="BC148" s="155"/>
      <c r="BD148" s="155"/>
      <c r="BE148" s="155"/>
      <c r="BF148" s="155"/>
      <c r="BG148" s="155"/>
      <c r="BH148" s="155"/>
      <c r="BI148" s="155"/>
      <c r="BJ148" s="155"/>
      <c r="BK148" s="155"/>
      <c r="BL148" s="155"/>
      <c r="BM148" s="155"/>
      <c r="BN148" s="155"/>
      <c r="BO148" s="155"/>
      <c r="BP148" s="155"/>
      <c r="BQ148" s="155"/>
      <c r="BR148" s="155"/>
      <c r="BS148" s="155"/>
      <c r="BT148" s="155"/>
      <c r="BU148" s="155"/>
      <c r="BV148" s="155"/>
      <c r="BW148" s="155"/>
      <c r="BX148" s="155"/>
      <c r="BY148" s="155"/>
      <c r="BZ148" s="155"/>
      <c r="CA148" s="155"/>
      <c r="CB148" s="155"/>
      <c r="CC148" s="155"/>
      <c r="CD148" s="155"/>
      <c r="CE148" s="155"/>
      <c r="CF148" s="155"/>
      <c r="CG148" s="155"/>
      <c r="CH148" s="155"/>
      <c r="CI148" s="155"/>
      <c r="CJ148" s="155"/>
      <c r="CK148" s="155"/>
      <c r="CL148" s="155"/>
      <c r="CM148" s="155"/>
      <c r="CN148" s="155"/>
      <c r="CO148" s="155"/>
      <c r="CP148" s="155"/>
      <c r="CQ148" s="155"/>
      <c r="CR148" s="155"/>
      <c r="CS148" s="155"/>
      <c r="CT148" s="155"/>
      <c r="CU148" s="155"/>
      <c r="CV148" s="155"/>
    </row>
    <row r="149" spans="2:100" ht="51.6" customHeight="1" x14ac:dyDescent="0.25">
      <c r="B149" s="155"/>
      <c r="C149" s="155"/>
      <c r="D149" s="155"/>
      <c r="E149" s="155"/>
      <c r="F149" s="155"/>
      <c r="G149" s="155"/>
      <c r="H149" s="155"/>
      <c r="I149" s="155"/>
      <c r="J149" s="249"/>
      <c r="K149" s="155"/>
      <c r="L149" s="155"/>
      <c r="M149" s="155"/>
      <c r="N149" s="249"/>
      <c r="O149" s="249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155"/>
      <c r="AL149" s="155"/>
      <c r="AM149" s="155"/>
      <c r="AN149" s="155"/>
      <c r="AO149" s="155"/>
      <c r="AP149" s="155"/>
      <c r="AQ149" s="155"/>
      <c r="AR149" s="155"/>
      <c r="AS149" s="155"/>
      <c r="AT149" s="155"/>
      <c r="AU149" s="155"/>
      <c r="AV149" s="155"/>
      <c r="AW149" s="155"/>
      <c r="AX149" s="155"/>
      <c r="AY149" s="155"/>
      <c r="AZ149" s="155"/>
      <c r="BA149" s="155"/>
      <c r="BB149" s="155"/>
      <c r="BC149" s="155"/>
      <c r="BD149" s="155"/>
      <c r="BE149" s="155"/>
      <c r="BF149" s="155"/>
      <c r="BG149" s="155"/>
      <c r="BH149" s="155"/>
      <c r="BI149" s="155"/>
      <c r="BJ149" s="155"/>
      <c r="BK149" s="155"/>
      <c r="BL149" s="155"/>
      <c r="BM149" s="155"/>
      <c r="BN149" s="155"/>
      <c r="BO149" s="155"/>
      <c r="BP149" s="155"/>
      <c r="BQ149" s="155"/>
      <c r="BR149" s="155"/>
      <c r="BS149" s="155"/>
      <c r="BT149" s="155"/>
      <c r="BU149" s="155"/>
      <c r="BV149" s="155"/>
      <c r="BW149" s="155"/>
      <c r="BX149" s="155"/>
      <c r="BY149" s="155"/>
      <c r="BZ149" s="155"/>
      <c r="CA149" s="155"/>
      <c r="CB149" s="155"/>
      <c r="CC149" s="155"/>
      <c r="CD149" s="155"/>
      <c r="CE149" s="155"/>
      <c r="CF149" s="155"/>
      <c r="CG149" s="155"/>
      <c r="CH149" s="155"/>
      <c r="CI149" s="155"/>
      <c r="CJ149" s="155"/>
      <c r="CK149" s="155"/>
      <c r="CL149" s="155"/>
      <c r="CM149" s="155"/>
      <c r="CN149" s="155"/>
      <c r="CO149" s="155"/>
      <c r="CP149" s="155"/>
      <c r="CQ149" s="155"/>
      <c r="CR149" s="155"/>
      <c r="CS149" s="155"/>
      <c r="CT149" s="155"/>
      <c r="CU149" s="155"/>
      <c r="CV149" s="155"/>
    </row>
    <row r="150" spans="2:100" ht="51.6" customHeight="1" x14ac:dyDescent="0.25">
      <c r="B150" s="155"/>
      <c r="C150" s="155"/>
      <c r="D150" s="155"/>
      <c r="E150" s="155"/>
      <c r="F150" s="155"/>
      <c r="G150" s="155"/>
      <c r="H150" s="155"/>
      <c r="I150" s="155"/>
      <c r="J150" s="249"/>
      <c r="K150" s="155"/>
      <c r="L150" s="155"/>
      <c r="M150" s="155"/>
      <c r="N150" s="249"/>
      <c r="O150" s="249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55"/>
      <c r="AZ150" s="155"/>
      <c r="BA150" s="155"/>
      <c r="BB150" s="155"/>
      <c r="BC150" s="155"/>
      <c r="BD150" s="155"/>
      <c r="BE150" s="155"/>
      <c r="BF150" s="155"/>
      <c r="BG150" s="155"/>
      <c r="BH150" s="155"/>
      <c r="BI150" s="155"/>
      <c r="BJ150" s="155"/>
      <c r="BK150" s="155"/>
      <c r="BL150" s="155"/>
      <c r="BM150" s="155"/>
      <c r="BN150" s="155"/>
      <c r="BO150" s="155"/>
      <c r="BP150" s="155"/>
      <c r="BQ150" s="155"/>
      <c r="BR150" s="155"/>
      <c r="BS150" s="155"/>
      <c r="BT150" s="155"/>
      <c r="BU150" s="155"/>
      <c r="BV150" s="155"/>
      <c r="BW150" s="155"/>
      <c r="BX150" s="155"/>
      <c r="BY150" s="155"/>
      <c r="BZ150" s="155"/>
      <c r="CA150" s="155"/>
      <c r="CB150" s="155"/>
      <c r="CC150" s="155"/>
      <c r="CD150" s="155"/>
      <c r="CE150" s="155"/>
      <c r="CF150" s="155"/>
      <c r="CG150" s="155"/>
      <c r="CH150" s="155"/>
      <c r="CI150" s="155"/>
      <c r="CJ150" s="155"/>
      <c r="CK150" s="155"/>
      <c r="CL150" s="155"/>
      <c r="CM150" s="155"/>
      <c r="CN150" s="155"/>
      <c r="CO150" s="155"/>
      <c r="CP150" s="155"/>
      <c r="CQ150" s="155"/>
      <c r="CR150" s="155"/>
      <c r="CS150" s="155"/>
      <c r="CT150" s="155"/>
      <c r="CU150" s="155"/>
      <c r="CV150" s="155"/>
    </row>
    <row r="151" spans="2:100" ht="51.6" customHeight="1" x14ac:dyDescent="0.25">
      <c r="B151" s="155"/>
      <c r="C151" s="155"/>
      <c r="D151" s="155"/>
      <c r="E151" s="155"/>
      <c r="F151" s="155"/>
      <c r="G151" s="155"/>
      <c r="H151" s="155"/>
      <c r="I151" s="155"/>
      <c r="J151" s="249"/>
      <c r="K151" s="155"/>
      <c r="L151" s="155"/>
      <c r="M151" s="155"/>
      <c r="N151" s="249"/>
      <c r="O151" s="249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5"/>
      <c r="BN151" s="155"/>
      <c r="BO151" s="155"/>
      <c r="BP151" s="155"/>
      <c r="BQ151" s="155"/>
      <c r="BR151" s="155"/>
      <c r="BS151" s="155"/>
      <c r="BT151" s="155"/>
      <c r="BU151" s="155"/>
      <c r="BV151" s="155"/>
      <c r="BW151" s="155"/>
      <c r="BX151" s="155"/>
      <c r="BY151" s="155"/>
      <c r="BZ151" s="155"/>
      <c r="CA151" s="155"/>
      <c r="CB151" s="155"/>
      <c r="CC151" s="155"/>
      <c r="CD151" s="155"/>
      <c r="CE151" s="155"/>
      <c r="CF151" s="155"/>
      <c r="CG151" s="155"/>
      <c r="CH151" s="155"/>
      <c r="CI151" s="155"/>
      <c r="CJ151" s="155"/>
      <c r="CK151" s="155"/>
      <c r="CL151" s="155"/>
      <c r="CM151" s="155"/>
      <c r="CN151" s="155"/>
      <c r="CO151" s="155"/>
      <c r="CP151" s="155"/>
      <c r="CQ151" s="155"/>
      <c r="CR151" s="155"/>
      <c r="CS151" s="155"/>
      <c r="CT151" s="155"/>
      <c r="CU151" s="155"/>
      <c r="CV151" s="155"/>
    </row>
    <row r="152" spans="2:100" ht="51.6" customHeight="1" x14ac:dyDescent="0.25">
      <c r="B152" s="155"/>
      <c r="C152" s="155"/>
      <c r="D152" s="155"/>
      <c r="E152" s="155"/>
      <c r="F152" s="155"/>
      <c r="G152" s="155"/>
      <c r="H152" s="155"/>
      <c r="I152" s="155"/>
      <c r="J152" s="249"/>
      <c r="K152" s="155"/>
      <c r="L152" s="155"/>
      <c r="M152" s="155"/>
      <c r="N152" s="249"/>
      <c r="O152" s="249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5"/>
      <c r="BN152" s="155"/>
      <c r="BO152" s="155"/>
      <c r="BP152" s="155"/>
      <c r="BQ152" s="155"/>
      <c r="BR152" s="155"/>
      <c r="BS152" s="155"/>
      <c r="BT152" s="155"/>
      <c r="BU152" s="155"/>
      <c r="BV152" s="155"/>
      <c r="BW152" s="155"/>
      <c r="BX152" s="155"/>
      <c r="BY152" s="155"/>
      <c r="BZ152" s="155"/>
      <c r="CA152" s="155"/>
      <c r="CB152" s="155"/>
      <c r="CC152" s="155"/>
      <c r="CD152" s="155"/>
      <c r="CE152" s="155"/>
      <c r="CF152" s="155"/>
      <c r="CG152" s="155"/>
      <c r="CH152" s="155"/>
      <c r="CI152" s="155"/>
      <c r="CJ152" s="155"/>
      <c r="CK152" s="155"/>
      <c r="CL152" s="155"/>
      <c r="CM152" s="155"/>
      <c r="CN152" s="155"/>
      <c r="CO152" s="155"/>
      <c r="CP152" s="155"/>
      <c r="CQ152" s="155"/>
      <c r="CR152" s="155"/>
      <c r="CS152" s="155"/>
      <c r="CT152" s="155"/>
      <c r="CU152" s="155"/>
      <c r="CV152" s="155"/>
    </row>
    <row r="153" spans="2:100" ht="51.6" customHeight="1" x14ac:dyDescent="0.25">
      <c r="B153" s="155"/>
      <c r="C153" s="155"/>
      <c r="D153" s="155"/>
      <c r="E153" s="155"/>
      <c r="F153" s="155"/>
      <c r="G153" s="155"/>
      <c r="H153" s="155"/>
      <c r="I153" s="155"/>
      <c r="J153" s="249"/>
      <c r="K153" s="155"/>
      <c r="L153" s="155"/>
      <c r="M153" s="155"/>
      <c r="N153" s="249"/>
      <c r="O153" s="249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5"/>
      <c r="BN153" s="155"/>
      <c r="BO153" s="155"/>
      <c r="BP153" s="155"/>
      <c r="BQ153" s="155"/>
      <c r="BR153" s="155"/>
      <c r="BS153" s="155"/>
      <c r="BT153" s="155"/>
      <c r="BU153" s="155"/>
      <c r="BV153" s="155"/>
      <c r="BW153" s="155"/>
      <c r="BX153" s="155"/>
      <c r="BY153" s="155"/>
      <c r="BZ153" s="155"/>
      <c r="CA153" s="155"/>
      <c r="CB153" s="155"/>
      <c r="CC153" s="155"/>
      <c r="CD153" s="155"/>
      <c r="CE153" s="155"/>
      <c r="CF153" s="155"/>
      <c r="CG153" s="155"/>
      <c r="CH153" s="155"/>
      <c r="CI153" s="155"/>
      <c r="CJ153" s="155"/>
      <c r="CK153" s="155"/>
      <c r="CL153" s="155"/>
      <c r="CM153" s="155"/>
      <c r="CN153" s="155"/>
      <c r="CO153" s="155"/>
      <c r="CP153" s="155"/>
      <c r="CQ153" s="155"/>
      <c r="CR153" s="155"/>
      <c r="CS153" s="155"/>
      <c r="CT153" s="155"/>
      <c r="CU153" s="155"/>
      <c r="CV153" s="155"/>
    </row>
    <row r="154" spans="2:100" ht="51.6" customHeight="1" x14ac:dyDescent="0.25">
      <c r="B154" s="155"/>
      <c r="C154" s="155"/>
      <c r="D154" s="155"/>
      <c r="E154" s="155"/>
      <c r="F154" s="155"/>
      <c r="G154" s="155"/>
      <c r="H154" s="155"/>
      <c r="I154" s="155"/>
      <c r="J154" s="249"/>
      <c r="K154" s="155"/>
      <c r="L154" s="155"/>
      <c r="M154" s="155"/>
      <c r="N154" s="249"/>
      <c r="O154" s="249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5"/>
      <c r="BN154" s="155"/>
      <c r="BO154" s="155"/>
      <c r="BP154" s="155"/>
      <c r="BQ154" s="155"/>
      <c r="BR154" s="155"/>
      <c r="BS154" s="155"/>
      <c r="BT154" s="155"/>
      <c r="BU154" s="155"/>
      <c r="BV154" s="155"/>
      <c r="BW154" s="155"/>
      <c r="BX154" s="155"/>
      <c r="BY154" s="155"/>
      <c r="BZ154" s="155"/>
      <c r="CA154" s="155"/>
      <c r="CB154" s="155"/>
      <c r="CC154" s="155"/>
      <c r="CD154" s="155"/>
      <c r="CE154" s="155"/>
      <c r="CF154" s="155"/>
      <c r="CG154" s="155"/>
      <c r="CH154" s="155"/>
      <c r="CI154" s="155"/>
      <c r="CJ154" s="155"/>
      <c r="CK154" s="155"/>
      <c r="CL154" s="155"/>
      <c r="CM154" s="155"/>
      <c r="CN154" s="155"/>
      <c r="CO154" s="155"/>
      <c r="CP154" s="155"/>
      <c r="CQ154" s="155"/>
      <c r="CR154" s="155"/>
      <c r="CS154" s="155"/>
      <c r="CT154" s="155"/>
      <c r="CU154" s="155"/>
      <c r="CV154" s="155"/>
    </row>
    <row r="155" spans="2:100" ht="51.6" customHeight="1" x14ac:dyDescent="0.25">
      <c r="B155" s="155"/>
      <c r="C155" s="155"/>
      <c r="D155" s="155"/>
      <c r="E155" s="155"/>
      <c r="F155" s="155"/>
      <c r="G155" s="155"/>
      <c r="H155" s="155"/>
      <c r="I155" s="155"/>
      <c r="J155" s="249"/>
      <c r="K155" s="155"/>
      <c r="L155" s="155"/>
      <c r="M155" s="155"/>
      <c r="N155" s="249"/>
      <c r="O155" s="249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5"/>
      <c r="BN155" s="155"/>
      <c r="BO155" s="155"/>
      <c r="BP155" s="155"/>
      <c r="BQ155" s="155"/>
      <c r="BR155" s="155"/>
      <c r="BS155" s="155"/>
      <c r="BT155" s="155"/>
      <c r="BU155" s="155"/>
      <c r="BV155" s="155"/>
      <c r="BW155" s="155"/>
      <c r="BX155" s="155"/>
      <c r="BY155" s="155"/>
      <c r="BZ155" s="155"/>
      <c r="CA155" s="155"/>
      <c r="CB155" s="155"/>
      <c r="CC155" s="155"/>
      <c r="CD155" s="155"/>
      <c r="CE155" s="155"/>
      <c r="CF155" s="155"/>
      <c r="CG155" s="155"/>
      <c r="CH155" s="155"/>
      <c r="CI155" s="155"/>
      <c r="CJ155" s="155"/>
      <c r="CK155" s="155"/>
      <c r="CL155" s="155"/>
      <c r="CM155" s="155"/>
      <c r="CN155" s="155"/>
      <c r="CO155" s="155"/>
      <c r="CP155" s="155"/>
      <c r="CQ155" s="155"/>
      <c r="CR155" s="155"/>
      <c r="CS155" s="155"/>
      <c r="CT155" s="155"/>
      <c r="CU155" s="155"/>
      <c r="CV155" s="155"/>
    </row>
    <row r="156" spans="2:100" ht="51.6" customHeight="1" x14ac:dyDescent="0.25">
      <c r="B156" s="155"/>
      <c r="C156" s="155"/>
      <c r="D156" s="155"/>
      <c r="E156" s="155"/>
      <c r="F156" s="155"/>
      <c r="G156" s="155"/>
      <c r="H156" s="155"/>
      <c r="I156" s="155"/>
      <c r="J156" s="249"/>
      <c r="K156" s="155"/>
      <c r="L156" s="155"/>
      <c r="M156" s="155"/>
      <c r="N156" s="249"/>
      <c r="O156" s="249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5"/>
      <c r="BN156" s="155"/>
      <c r="BO156" s="155"/>
      <c r="BP156" s="155"/>
      <c r="BQ156" s="155"/>
      <c r="BR156" s="155"/>
      <c r="BS156" s="155"/>
      <c r="BT156" s="155"/>
      <c r="BU156" s="155"/>
      <c r="BV156" s="155"/>
      <c r="BW156" s="155"/>
      <c r="BX156" s="155"/>
      <c r="BY156" s="155"/>
      <c r="BZ156" s="155"/>
      <c r="CA156" s="155"/>
      <c r="CB156" s="155"/>
      <c r="CC156" s="155"/>
      <c r="CD156" s="155"/>
      <c r="CE156" s="155"/>
      <c r="CF156" s="155"/>
      <c r="CG156" s="155"/>
      <c r="CH156" s="155"/>
      <c r="CI156" s="155"/>
      <c r="CJ156" s="155"/>
      <c r="CK156" s="155"/>
      <c r="CL156" s="155"/>
      <c r="CM156" s="155"/>
      <c r="CN156" s="155"/>
      <c r="CO156" s="155"/>
      <c r="CP156" s="155"/>
      <c r="CQ156" s="155"/>
      <c r="CR156" s="155"/>
      <c r="CS156" s="155"/>
      <c r="CT156" s="155"/>
      <c r="CU156" s="155"/>
      <c r="CV156" s="155"/>
    </row>
    <row r="157" spans="2:100" ht="51.6" customHeight="1" x14ac:dyDescent="0.25">
      <c r="B157" s="155"/>
      <c r="C157" s="155"/>
      <c r="D157" s="155"/>
      <c r="E157" s="155"/>
      <c r="F157" s="155"/>
      <c r="G157" s="155"/>
      <c r="H157" s="155"/>
      <c r="I157" s="155"/>
      <c r="J157" s="249"/>
      <c r="K157" s="155"/>
      <c r="L157" s="155"/>
      <c r="M157" s="155"/>
      <c r="N157" s="249"/>
      <c r="O157" s="249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5"/>
      <c r="BN157" s="155"/>
      <c r="BO157" s="155"/>
      <c r="BP157" s="155"/>
      <c r="BQ157" s="155"/>
      <c r="BR157" s="155"/>
      <c r="BS157" s="155"/>
      <c r="BT157" s="155"/>
      <c r="BU157" s="155"/>
      <c r="BV157" s="155"/>
      <c r="BW157" s="155"/>
      <c r="BX157" s="155"/>
      <c r="BY157" s="155"/>
      <c r="BZ157" s="155"/>
      <c r="CA157" s="155"/>
      <c r="CB157" s="155"/>
      <c r="CC157" s="155"/>
      <c r="CD157" s="155"/>
      <c r="CE157" s="155"/>
      <c r="CF157" s="155"/>
      <c r="CG157" s="155"/>
      <c r="CH157" s="155"/>
      <c r="CI157" s="155"/>
      <c r="CJ157" s="155"/>
      <c r="CK157" s="155"/>
      <c r="CL157" s="155"/>
      <c r="CM157" s="155"/>
      <c r="CN157" s="155"/>
      <c r="CO157" s="155"/>
      <c r="CP157" s="155"/>
      <c r="CQ157" s="155"/>
      <c r="CR157" s="155"/>
      <c r="CS157" s="155"/>
      <c r="CT157" s="155"/>
      <c r="CU157" s="155"/>
      <c r="CV157" s="155"/>
    </row>
    <row r="158" spans="2:100" ht="51.6" customHeight="1" x14ac:dyDescent="0.25">
      <c r="B158" s="155"/>
      <c r="C158" s="155"/>
      <c r="D158" s="155"/>
      <c r="E158" s="155"/>
      <c r="F158" s="155"/>
      <c r="G158" s="155"/>
      <c r="H158" s="155"/>
      <c r="I158" s="155"/>
      <c r="J158" s="249"/>
      <c r="K158" s="155"/>
      <c r="L158" s="155"/>
      <c r="M158" s="155"/>
      <c r="N158" s="249"/>
      <c r="O158" s="249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5"/>
      <c r="BN158" s="155"/>
      <c r="BO158" s="155"/>
      <c r="BP158" s="155"/>
      <c r="BQ158" s="155"/>
      <c r="BR158" s="155"/>
      <c r="BS158" s="155"/>
      <c r="BT158" s="155"/>
      <c r="BU158" s="155"/>
      <c r="BV158" s="155"/>
      <c r="BW158" s="155"/>
      <c r="BX158" s="155"/>
      <c r="BY158" s="155"/>
      <c r="BZ158" s="155"/>
      <c r="CA158" s="155"/>
      <c r="CB158" s="155"/>
      <c r="CC158" s="155"/>
      <c r="CD158" s="155"/>
      <c r="CE158" s="155"/>
      <c r="CF158" s="155"/>
      <c r="CG158" s="155"/>
      <c r="CH158" s="155"/>
      <c r="CI158" s="155"/>
      <c r="CJ158" s="155"/>
      <c r="CK158" s="155"/>
      <c r="CL158" s="155"/>
      <c r="CM158" s="155"/>
      <c r="CN158" s="155"/>
      <c r="CO158" s="155"/>
      <c r="CP158" s="155"/>
      <c r="CQ158" s="155"/>
      <c r="CR158" s="155"/>
      <c r="CS158" s="155"/>
      <c r="CT158" s="155"/>
      <c r="CU158" s="155"/>
      <c r="CV158" s="155"/>
    </row>
    <row r="159" spans="2:100" ht="51.6" customHeight="1" x14ac:dyDescent="0.25">
      <c r="B159" s="155"/>
      <c r="C159" s="155"/>
      <c r="D159" s="155"/>
      <c r="E159" s="155"/>
      <c r="F159" s="155"/>
      <c r="G159" s="155"/>
      <c r="H159" s="155"/>
      <c r="I159" s="155"/>
      <c r="J159" s="249"/>
      <c r="K159" s="155"/>
      <c r="L159" s="155"/>
      <c r="M159" s="155"/>
      <c r="N159" s="249"/>
      <c r="O159" s="249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5"/>
      <c r="BN159" s="155"/>
      <c r="BO159" s="155"/>
      <c r="BP159" s="155"/>
      <c r="BQ159" s="155"/>
      <c r="BR159" s="155"/>
      <c r="BS159" s="155"/>
      <c r="BT159" s="155"/>
      <c r="BU159" s="155"/>
      <c r="BV159" s="155"/>
      <c r="BW159" s="155"/>
      <c r="BX159" s="155"/>
      <c r="BY159" s="155"/>
      <c r="BZ159" s="155"/>
      <c r="CA159" s="155"/>
      <c r="CB159" s="155"/>
      <c r="CC159" s="155"/>
      <c r="CD159" s="155"/>
      <c r="CE159" s="155"/>
      <c r="CF159" s="155"/>
      <c r="CG159" s="155"/>
      <c r="CH159" s="155"/>
      <c r="CI159" s="155"/>
      <c r="CJ159" s="155"/>
      <c r="CK159" s="155"/>
      <c r="CL159" s="155"/>
      <c r="CM159" s="155"/>
      <c r="CN159" s="155"/>
      <c r="CO159" s="155"/>
      <c r="CP159" s="155"/>
      <c r="CQ159" s="155"/>
      <c r="CR159" s="155"/>
      <c r="CS159" s="155"/>
      <c r="CT159" s="155"/>
      <c r="CU159" s="155"/>
      <c r="CV159" s="155"/>
    </row>
    <row r="160" spans="2:100" ht="51.6" customHeight="1" x14ac:dyDescent="0.25">
      <c r="B160" s="155"/>
      <c r="C160" s="155"/>
      <c r="D160" s="155"/>
      <c r="E160" s="155"/>
      <c r="F160" s="155"/>
      <c r="G160" s="155"/>
      <c r="H160" s="155"/>
      <c r="I160" s="155"/>
      <c r="J160" s="249"/>
      <c r="K160" s="155"/>
      <c r="L160" s="155"/>
      <c r="M160" s="155"/>
      <c r="N160" s="249"/>
      <c r="O160" s="249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55"/>
      <c r="BN160" s="155"/>
      <c r="BO160" s="155"/>
      <c r="BP160" s="155"/>
      <c r="BQ160" s="155"/>
      <c r="BR160" s="155"/>
      <c r="BS160" s="155"/>
      <c r="BT160" s="155"/>
      <c r="BU160" s="155"/>
      <c r="BV160" s="155"/>
      <c r="BW160" s="155"/>
      <c r="BX160" s="155"/>
      <c r="BY160" s="155"/>
      <c r="BZ160" s="155"/>
      <c r="CA160" s="155"/>
      <c r="CB160" s="155"/>
      <c r="CC160" s="155"/>
      <c r="CD160" s="155"/>
      <c r="CE160" s="155"/>
      <c r="CF160" s="155"/>
      <c r="CG160" s="155"/>
      <c r="CH160" s="155"/>
      <c r="CI160" s="155"/>
      <c r="CJ160" s="155"/>
      <c r="CK160" s="155"/>
      <c r="CL160" s="155"/>
      <c r="CM160" s="155"/>
      <c r="CN160" s="155"/>
      <c r="CO160" s="155"/>
      <c r="CP160" s="155"/>
      <c r="CQ160" s="155"/>
      <c r="CR160" s="155"/>
      <c r="CS160" s="155"/>
      <c r="CT160" s="155"/>
      <c r="CU160" s="155"/>
      <c r="CV160" s="155"/>
    </row>
    <row r="161" spans="2:100" ht="51.6" customHeight="1" x14ac:dyDescent="0.25">
      <c r="B161" s="155"/>
      <c r="C161" s="155"/>
      <c r="D161" s="155"/>
      <c r="E161" s="155"/>
      <c r="F161" s="155"/>
      <c r="G161" s="155"/>
      <c r="H161" s="155"/>
      <c r="I161" s="155"/>
      <c r="J161" s="249"/>
      <c r="K161" s="155"/>
      <c r="L161" s="155"/>
      <c r="M161" s="155"/>
      <c r="N161" s="249"/>
      <c r="O161" s="249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5"/>
      <c r="AK161" s="155"/>
      <c r="AL161" s="155"/>
      <c r="AM161" s="155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5"/>
      <c r="AY161" s="155"/>
      <c r="AZ161" s="155"/>
      <c r="BA161" s="155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5"/>
      <c r="BM161" s="155"/>
      <c r="BN161" s="155"/>
      <c r="BO161" s="155"/>
      <c r="BP161" s="155"/>
      <c r="BQ161" s="155"/>
      <c r="BR161" s="155"/>
      <c r="BS161" s="155"/>
      <c r="BT161" s="155"/>
      <c r="BU161" s="155"/>
      <c r="BV161" s="155"/>
      <c r="BW161" s="155"/>
      <c r="BX161" s="155"/>
      <c r="BY161" s="155"/>
      <c r="BZ161" s="155"/>
      <c r="CA161" s="155"/>
      <c r="CB161" s="155"/>
      <c r="CC161" s="155"/>
      <c r="CD161" s="155"/>
      <c r="CE161" s="155"/>
      <c r="CF161" s="155"/>
      <c r="CG161" s="155"/>
      <c r="CH161" s="155"/>
      <c r="CI161" s="155"/>
      <c r="CJ161" s="155"/>
      <c r="CK161" s="155"/>
      <c r="CL161" s="155"/>
      <c r="CM161" s="155"/>
      <c r="CN161" s="155"/>
      <c r="CO161" s="155"/>
      <c r="CP161" s="155"/>
      <c r="CQ161" s="155"/>
      <c r="CR161" s="155"/>
      <c r="CS161" s="155"/>
      <c r="CT161" s="155"/>
      <c r="CU161" s="155"/>
      <c r="CV161" s="155"/>
    </row>
    <row r="162" spans="2:100" ht="51.6" customHeight="1" x14ac:dyDescent="0.25">
      <c r="B162" s="155"/>
      <c r="C162" s="155"/>
      <c r="D162" s="155"/>
      <c r="E162" s="155"/>
      <c r="F162" s="155"/>
      <c r="G162" s="155"/>
      <c r="H162" s="155"/>
      <c r="I162" s="155"/>
      <c r="J162" s="249"/>
      <c r="K162" s="155"/>
      <c r="L162" s="155"/>
      <c r="M162" s="155"/>
      <c r="N162" s="249"/>
      <c r="O162" s="249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C162" s="155"/>
      <c r="AD162" s="155"/>
      <c r="AE162" s="155"/>
      <c r="AF162" s="155"/>
      <c r="AG162" s="155"/>
      <c r="AH162" s="155"/>
      <c r="AI162" s="155"/>
      <c r="AJ162" s="155"/>
      <c r="AK162" s="155"/>
      <c r="AL162" s="155"/>
      <c r="AM162" s="155"/>
      <c r="AN162" s="155"/>
      <c r="AO162" s="155"/>
      <c r="AP162" s="155"/>
      <c r="AQ162" s="155"/>
      <c r="AR162" s="155"/>
      <c r="AS162" s="155"/>
      <c r="AT162" s="155"/>
      <c r="AU162" s="155"/>
      <c r="AV162" s="155"/>
      <c r="AW162" s="155"/>
      <c r="AX162" s="155"/>
      <c r="AY162" s="155"/>
      <c r="AZ162" s="155"/>
      <c r="BA162" s="155"/>
      <c r="BB162" s="155"/>
      <c r="BC162" s="155"/>
      <c r="BD162" s="155"/>
      <c r="BE162" s="155"/>
      <c r="BF162" s="155"/>
      <c r="BG162" s="155"/>
      <c r="BH162" s="155"/>
      <c r="BI162" s="155"/>
      <c r="BJ162" s="155"/>
      <c r="BK162" s="155"/>
      <c r="BL162" s="155"/>
      <c r="BM162" s="155"/>
      <c r="BN162" s="155"/>
      <c r="BO162" s="155"/>
      <c r="BP162" s="155"/>
      <c r="BQ162" s="155"/>
      <c r="BR162" s="155"/>
      <c r="BS162" s="155"/>
      <c r="BT162" s="155"/>
      <c r="BU162" s="155"/>
      <c r="BV162" s="155"/>
      <c r="BW162" s="155"/>
      <c r="BX162" s="155"/>
      <c r="BY162" s="155"/>
      <c r="BZ162" s="155"/>
      <c r="CA162" s="155"/>
      <c r="CB162" s="155"/>
      <c r="CC162" s="155"/>
      <c r="CD162" s="155"/>
      <c r="CE162" s="155"/>
      <c r="CF162" s="155"/>
      <c r="CG162" s="155"/>
      <c r="CH162" s="155"/>
      <c r="CI162" s="155"/>
      <c r="CJ162" s="155"/>
      <c r="CK162" s="155"/>
      <c r="CL162" s="155"/>
      <c r="CM162" s="155"/>
      <c r="CN162" s="155"/>
      <c r="CO162" s="155"/>
      <c r="CP162" s="155"/>
      <c r="CQ162" s="155"/>
      <c r="CR162" s="155"/>
      <c r="CS162" s="155"/>
      <c r="CT162" s="155"/>
      <c r="CU162" s="155"/>
      <c r="CV162" s="155"/>
    </row>
    <row r="163" spans="2:100" ht="51.6" customHeight="1" x14ac:dyDescent="0.25">
      <c r="B163" s="155"/>
      <c r="C163" s="155"/>
      <c r="D163" s="155"/>
      <c r="E163" s="155"/>
      <c r="F163" s="155"/>
      <c r="G163" s="155"/>
      <c r="H163" s="155"/>
      <c r="I163" s="155"/>
      <c r="J163" s="249"/>
      <c r="K163" s="155"/>
      <c r="L163" s="155"/>
      <c r="M163" s="155"/>
      <c r="N163" s="249"/>
      <c r="O163" s="249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  <c r="AE163" s="155"/>
      <c r="AF163" s="155"/>
      <c r="AG163" s="155"/>
      <c r="AH163" s="155"/>
      <c r="AI163" s="155"/>
      <c r="AJ163" s="155"/>
      <c r="AK163" s="155"/>
      <c r="AL163" s="155"/>
      <c r="AM163" s="155"/>
      <c r="AN163" s="155"/>
      <c r="AO163" s="155"/>
      <c r="AP163" s="155"/>
      <c r="AQ163" s="155"/>
      <c r="AR163" s="155"/>
      <c r="AS163" s="155"/>
      <c r="AT163" s="155"/>
      <c r="AU163" s="155"/>
      <c r="AV163" s="155"/>
      <c r="AW163" s="155"/>
      <c r="AX163" s="155"/>
      <c r="AY163" s="155"/>
      <c r="AZ163" s="155"/>
      <c r="BA163" s="155"/>
      <c r="BB163" s="155"/>
      <c r="BC163" s="155"/>
      <c r="BD163" s="155"/>
      <c r="BE163" s="155"/>
      <c r="BF163" s="155"/>
      <c r="BG163" s="155"/>
      <c r="BH163" s="155"/>
      <c r="BI163" s="155"/>
      <c r="BJ163" s="155"/>
      <c r="BK163" s="155"/>
      <c r="BL163" s="155"/>
      <c r="BM163" s="155"/>
      <c r="BN163" s="155"/>
      <c r="BO163" s="155"/>
      <c r="BP163" s="155"/>
      <c r="BQ163" s="155"/>
      <c r="BR163" s="155"/>
      <c r="BS163" s="155"/>
      <c r="BT163" s="155"/>
      <c r="BU163" s="155"/>
      <c r="BV163" s="155"/>
      <c r="BW163" s="155"/>
      <c r="BX163" s="155"/>
      <c r="BY163" s="155"/>
      <c r="BZ163" s="155"/>
      <c r="CA163" s="155"/>
      <c r="CB163" s="155"/>
      <c r="CC163" s="155"/>
      <c r="CD163" s="155"/>
      <c r="CE163" s="155"/>
      <c r="CF163" s="155"/>
      <c r="CG163" s="155"/>
      <c r="CH163" s="155"/>
      <c r="CI163" s="155"/>
      <c r="CJ163" s="155"/>
      <c r="CK163" s="155"/>
      <c r="CL163" s="155"/>
      <c r="CM163" s="155"/>
      <c r="CN163" s="155"/>
      <c r="CO163" s="155"/>
      <c r="CP163" s="155"/>
      <c r="CQ163" s="155"/>
      <c r="CR163" s="155"/>
      <c r="CS163" s="155"/>
      <c r="CT163" s="155"/>
      <c r="CU163" s="155"/>
      <c r="CV163" s="155"/>
    </row>
    <row r="164" spans="2:100" ht="51.6" customHeight="1" x14ac:dyDescent="0.25">
      <c r="B164" s="155"/>
      <c r="C164" s="155"/>
      <c r="D164" s="155"/>
      <c r="E164" s="155"/>
      <c r="F164" s="155"/>
      <c r="G164" s="155"/>
      <c r="H164" s="155"/>
      <c r="I164" s="155"/>
      <c r="J164" s="249"/>
      <c r="K164" s="155"/>
      <c r="L164" s="155"/>
      <c r="M164" s="155"/>
      <c r="N164" s="249"/>
      <c r="O164" s="249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  <c r="AA164" s="155"/>
      <c r="AB164" s="155"/>
      <c r="AC164" s="155"/>
      <c r="AD164" s="155"/>
      <c r="AE164" s="155"/>
      <c r="AF164" s="155"/>
      <c r="AG164" s="155"/>
      <c r="AH164" s="155"/>
      <c r="AI164" s="155"/>
      <c r="AJ164" s="155"/>
      <c r="AK164" s="155"/>
      <c r="AL164" s="155"/>
      <c r="AM164" s="155"/>
      <c r="AN164" s="155"/>
      <c r="AO164" s="155"/>
      <c r="AP164" s="155"/>
      <c r="AQ164" s="155"/>
      <c r="AR164" s="155"/>
      <c r="AS164" s="155"/>
      <c r="AT164" s="155"/>
      <c r="AU164" s="155"/>
      <c r="AV164" s="155"/>
      <c r="AW164" s="155"/>
      <c r="AX164" s="155"/>
      <c r="AY164" s="155"/>
      <c r="AZ164" s="155"/>
      <c r="BA164" s="155"/>
      <c r="BB164" s="155"/>
      <c r="BC164" s="155"/>
      <c r="BD164" s="155"/>
      <c r="BE164" s="155"/>
      <c r="BF164" s="155"/>
      <c r="BG164" s="155"/>
      <c r="BH164" s="155"/>
      <c r="BI164" s="155"/>
      <c r="BJ164" s="155"/>
      <c r="BK164" s="155"/>
      <c r="BL164" s="155"/>
      <c r="BM164" s="155"/>
      <c r="BN164" s="155"/>
      <c r="BO164" s="155"/>
      <c r="BP164" s="155"/>
      <c r="BQ164" s="155"/>
      <c r="BR164" s="155"/>
      <c r="BS164" s="155"/>
      <c r="BT164" s="155"/>
      <c r="BU164" s="155"/>
      <c r="BV164" s="155"/>
      <c r="BW164" s="155"/>
      <c r="BX164" s="155"/>
      <c r="BY164" s="155"/>
      <c r="BZ164" s="155"/>
      <c r="CA164" s="155"/>
      <c r="CB164" s="155"/>
      <c r="CC164" s="155"/>
      <c r="CD164" s="155"/>
      <c r="CE164" s="155"/>
      <c r="CF164" s="155"/>
      <c r="CG164" s="155"/>
      <c r="CH164" s="155"/>
      <c r="CI164" s="155"/>
      <c r="CJ164" s="155"/>
      <c r="CK164" s="155"/>
      <c r="CL164" s="155"/>
      <c r="CM164" s="155"/>
      <c r="CN164" s="155"/>
      <c r="CO164" s="155"/>
      <c r="CP164" s="155"/>
      <c r="CQ164" s="155"/>
      <c r="CR164" s="155"/>
      <c r="CS164" s="155"/>
      <c r="CT164" s="155"/>
      <c r="CU164" s="155"/>
      <c r="CV164" s="155"/>
    </row>
    <row r="165" spans="2:100" ht="51.6" customHeight="1" x14ac:dyDescent="0.25">
      <c r="B165" s="155"/>
      <c r="C165" s="155"/>
      <c r="D165" s="155"/>
      <c r="E165" s="155"/>
      <c r="F165" s="155"/>
      <c r="G165" s="155"/>
      <c r="H165" s="155"/>
      <c r="I165" s="155"/>
      <c r="J165" s="249"/>
      <c r="K165" s="155"/>
      <c r="L165" s="155"/>
      <c r="M165" s="155"/>
      <c r="N165" s="249"/>
      <c r="O165" s="249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  <c r="AB165" s="155"/>
      <c r="AC165" s="155"/>
      <c r="AD165" s="155"/>
      <c r="AE165" s="155"/>
      <c r="AF165" s="155"/>
      <c r="AG165" s="155"/>
      <c r="AH165" s="155"/>
      <c r="AI165" s="155"/>
      <c r="AJ165" s="155"/>
      <c r="AK165" s="155"/>
      <c r="AL165" s="155"/>
      <c r="AM165" s="155"/>
      <c r="AN165" s="155"/>
      <c r="AO165" s="155"/>
      <c r="AP165" s="155"/>
      <c r="AQ165" s="155"/>
      <c r="AR165" s="155"/>
      <c r="AS165" s="155"/>
      <c r="AT165" s="155"/>
      <c r="AU165" s="155"/>
      <c r="AV165" s="155"/>
      <c r="AW165" s="155"/>
      <c r="AX165" s="155"/>
      <c r="AY165" s="155"/>
      <c r="AZ165" s="155"/>
      <c r="BA165" s="155"/>
      <c r="BB165" s="155"/>
      <c r="BC165" s="155"/>
      <c r="BD165" s="155"/>
      <c r="BE165" s="155"/>
      <c r="BF165" s="155"/>
      <c r="BG165" s="155"/>
      <c r="BH165" s="155"/>
      <c r="BI165" s="155"/>
      <c r="BJ165" s="155"/>
      <c r="BK165" s="155"/>
      <c r="BL165" s="155"/>
      <c r="BM165" s="155"/>
      <c r="BN165" s="155"/>
      <c r="BO165" s="155"/>
      <c r="BP165" s="155"/>
      <c r="BQ165" s="155"/>
      <c r="BR165" s="155"/>
      <c r="BS165" s="155"/>
      <c r="BT165" s="155"/>
      <c r="BU165" s="155"/>
      <c r="BV165" s="155"/>
      <c r="BW165" s="155"/>
      <c r="BX165" s="155"/>
      <c r="BY165" s="155"/>
      <c r="BZ165" s="155"/>
      <c r="CA165" s="155"/>
      <c r="CB165" s="155"/>
      <c r="CC165" s="155"/>
      <c r="CD165" s="155"/>
      <c r="CE165" s="155"/>
      <c r="CF165" s="155"/>
      <c r="CG165" s="155"/>
      <c r="CH165" s="155"/>
      <c r="CI165" s="155"/>
      <c r="CJ165" s="155"/>
      <c r="CK165" s="155"/>
      <c r="CL165" s="155"/>
      <c r="CM165" s="155"/>
      <c r="CN165" s="155"/>
      <c r="CO165" s="155"/>
      <c r="CP165" s="155"/>
      <c r="CQ165" s="155"/>
      <c r="CR165" s="155"/>
      <c r="CS165" s="155"/>
      <c r="CT165" s="155"/>
      <c r="CU165" s="155"/>
      <c r="CV165" s="155"/>
    </row>
    <row r="166" spans="2:100" ht="51.6" customHeight="1" x14ac:dyDescent="0.25">
      <c r="B166" s="155"/>
      <c r="C166" s="155"/>
      <c r="D166" s="155"/>
      <c r="E166" s="155"/>
      <c r="F166" s="155"/>
      <c r="G166" s="155"/>
      <c r="H166" s="155"/>
      <c r="I166" s="155"/>
      <c r="J166" s="249"/>
      <c r="K166" s="155"/>
      <c r="L166" s="155"/>
      <c r="M166" s="155"/>
      <c r="N166" s="249"/>
      <c r="O166" s="249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55"/>
      <c r="AE166" s="155"/>
      <c r="AF166" s="155"/>
      <c r="AG166" s="155"/>
      <c r="AH166" s="155"/>
      <c r="AI166" s="155"/>
      <c r="AJ166" s="155"/>
      <c r="AK166" s="155"/>
      <c r="AL166" s="155"/>
      <c r="AM166" s="155"/>
      <c r="AN166" s="155"/>
      <c r="AO166" s="155"/>
      <c r="AP166" s="155"/>
      <c r="AQ166" s="155"/>
      <c r="AR166" s="155"/>
      <c r="AS166" s="155"/>
      <c r="AT166" s="155"/>
      <c r="AU166" s="155"/>
      <c r="AV166" s="155"/>
      <c r="AW166" s="155"/>
      <c r="AX166" s="155"/>
      <c r="AY166" s="155"/>
      <c r="AZ166" s="155"/>
      <c r="BA166" s="155"/>
      <c r="BB166" s="155"/>
      <c r="BC166" s="155"/>
      <c r="BD166" s="155"/>
      <c r="BE166" s="155"/>
      <c r="BF166" s="155"/>
      <c r="BG166" s="155"/>
      <c r="BH166" s="155"/>
      <c r="BI166" s="155"/>
      <c r="BJ166" s="155"/>
      <c r="BK166" s="155"/>
      <c r="BL166" s="155"/>
      <c r="BM166" s="155"/>
      <c r="BN166" s="155"/>
      <c r="BO166" s="155"/>
      <c r="BP166" s="155"/>
      <c r="BQ166" s="155"/>
      <c r="BR166" s="155"/>
      <c r="BS166" s="155"/>
      <c r="BT166" s="155"/>
      <c r="BU166" s="155"/>
      <c r="BV166" s="155"/>
      <c r="BW166" s="155"/>
      <c r="BX166" s="155"/>
      <c r="BY166" s="155"/>
      <c r="BZ166" s="155"/>
      <c r="CA166" s="155"/>
      <c r="CB166" s="155"/>
      <c r="CC166" s="155"/>
      <c r="CD166" s="155"/>
      <c r="CE166" s="155"/>
      <c r="CF166" s="155"/>
      <c r="CG166" s="155"/>
      <c r="CH166" s="155"/>
      <c r="CI166" s="155"/>
      <c r="CJ166" s="155"/>
      <c r="CK166" s="155"/>
      <c r="CL166" s="155"/>
      <c r="CM166" s="155"/>
      <c r="CN166" s="155"/>
      <c r="CO166" s="155"/>
      <c r="CP166" s="155"/>
      <c r="CQ166" s="155"/>
      <c r="CR166" s="155"/>
      <c r="CS166" s="155"/>
      <c r="CT166" s="155"/>
      <c r="CU166" s="155"/>
      <c r="CV166" s="155"/>
    </row>
    <row r="167" spans="2:100" ht="51.6" customHeight="1" x14ac:dyDescent="0.25">
      <c r="B167" s="155"/>
      <c r="C167" s="155"/>
      <c r="D167" s="155"/>
      <c r="E167" s="155"/>
      <c r="F167" s="155"/>
      <c r="G167" s="155"/>
      <c r="H167" s="155"/>
      <c r="I167" s="155"/>
      <c r="J167" s="249"/>
      <c r="K167" s="155"/>
      <c r="L167" s="155"/>
      <c r="M167" s="155"/>
      <c r="N167" s="249"/>
      <c r="O167" s="249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  <c r="AB167" s="155"/>
      <c r="AC167" s="155"/>
      <c r="AD167" s="155"/>
      <c r="AE167" s="155"/>
      <c r="AF167" s="155"/>
      <c r="AG167" s="155"/>
      <c r="AH167" s="155"/>
      <c r="AI167" s="155"/>
      <c r="AJ167" s="155"/>
      <c r="AK167" s="155"/>
      <c r="AL167" s="155"/>
      <c r="AM167" s="155"/>
      <c r="AN167" s="155"/>
      <c r="AO167" s="155"/>
      <c r="AP167" s="155"/>
      <c r="AQ167" s="155"/>
      <c r="AR167" s="155"/>
      <c r="AS167" s="155"/>
      <c r="AT167" s="155"/>
      <c r="AU167" s="155"/>
      <c r="AV167" s="155"/>
      <c r="AW167" s="155"/>
      <c r="AX167" s="155"/>
      <c r="AY167" s="155"/>
      <c r="AZ167" s="155"/>
      <c r="BA167" s="155"/>
      <c r="BB167" s="155"/>
      <c r="BC167" s="155"/>
      <c r="BD167" s="155"/>
      <c r="BE167" s="155"/>
      <c r="BF167" s="155"/>
      <c r="BG167" s="155"/>
      <c r="BH167" s="155"/>
      <c r="BI167" s="155"/>
      <c r="BJ167" s="155"/>
      <c r="BK167" s="155"/>
      <c r="BL167" s="155"/>
      <c r="BM167" s="155"/>
      <c r="BN167" s="155"/>
      <c r="BO167" s="155"/>
      <c r="BP167" s="155"/>
      <c r="BQ167" s="155"/>
      <c r="BR167" s="155"/>
      <c r="BS167" s="155"/>
      <c r="BT167" s="155"/>
      <c r="BU167" s="155"/>
      <c r="BV167" s="155"/>
      <c r="BW167" s="155"/>
      <c r="BX167" s="155"/>
      <c r="BY167" s="155"/>
      <c r="BZ167" s="155"/>
      <c r="CA167" s="155"/>
      <c r="CB167" s="155"/>
      <c r="CC167" s="155"/>
      <c r="CD167" s="155"/>
      <c r="CE167" s="155"/>
      <c r="CF167" s="155"/>
      <c r="CG167" s="155"/>
      <c r="CH167" s="155"/>
      <c r="CI167" s="155"/>
      <c r="CJ167" s="155"/>
      <c r="CK167" s="155"/>
      <c r="CL167" s="155"/>
      <c r="CM167" s="155"/>
      <c r="CN167" s="155"/>
      <c r="CO167" s="155"/>
      <c r="CP167" s="155"/>
      <c r="CQ167" s="155"/>
      <c r="CR167" s="155"/>
      <c r="CS167" s="155"/>
      <c r="CT167" s="155"/>
      <c r="CU167" s="155"/>
      <c r="CV167" s="155"/>
    </row>
    <row r="168" spans="2:100" ht="51.6" customHeight="1" x14ac:dyDescent="0.25">
      <c r="B168" s="155"/>
      <c r="C168" s="155"/>
      <c r="D168" s="155"/>
      <c r="E168" s="155"/>
      <c r="F168" s="155"/>
      <c r="G168" s="155"/>
      <c r="H168" s="155"/>
      <c r="I168" s="155"/>
      <c r="J168" s="249"/>
      <c r="K168" s="155"/>
      <c r="L168" s="155"/>
      <c r="M168" s="155"/>
      <c r="N168" s="249"/>
      <c r="O168" s="249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5"/>
      <c r="BN168" s="155"/>
      <c r="BO168" s="155"/>
      <c r="BP168" s="155"/>
      <c r="BQ168" s="155"/>
      <c r="BR168" s="155"/>
      <c r="BS168" s="155"/>
      <c r="BT168" s="155"/>
      <c r="BU168" s="155"/>
      <c r="BV168" s="155"/>
      <c r="BW168" s="155"/>
      <c r="BX168" s="155"/>
      <c r="BY168" s="155"/>
      <c r="BZ168" s="155"/>
      <c r="CA168" s="155"/>
      <c r="CB168" s="155"/>
      <c r="CC168" s="155"/>
      <c r="CD168" s="155"/>
      <c r="CE168" s="155"/>
      <c r="CF168" s="155"/>
      <c r="CG168" s="155"/>
      <c r="CH168" s="155"/>
      <c r="CI168" s="155"/>
      <c r="CJ168" s="155"/>
      <c r="CK168" s="155"/>
      <c r="CL168" s="155"/>
      <c r="CM168" s="155"/>
      <c r="CN168" s="155"/>
      <c r="CO168" s="155"/>
      <c r="CP168" s="155"/>
      <c r="CQ168" s="155"/>
      <c r="CR168" s="155"/>
      <c r="CS168" s="155"/>
      <c r="CT168" s="155"/>
      <c r="CU168" s="155"/>
      <c r="CV168" s="155"/>
    </row>
    <row r="169" spans="2:100" ht="51.6" customHeight="1" x14ac:dyDescent="0.25">
      <c r="B169" s="155"/>
      <c r="C169" s="155"/>
      <c r="D169" s="155"/>
      <c r="E169" s="155"/>
      <c r="F169" s="155"/>
      <c r="G169" s="155"/>
      <c r="H169" s="155"/>
      <c r="I169" s="155"/>
      <c r="J169" s="249"/>
      <c r="K169" s="155"/>
      <c r="L169" s="155"/>
      <c r="M169" s="155"/>
      <c r="N169" s="249"/>
      <c r="O169" s="249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5"/>
      <c r="BN169" s="155"/>
      <c r="BO169" s="155"/>
      <c r="BP169" s="155"/>
      <c r="BQ169" s="155"/>
      <c r="BR169" s="155"/>
      <c r="BS169" s="155"/>
      <c r="BT169" s="155"/>
      <c r="BU169" s="155"/>
      <c r="BV169" s="155"/>
      <c r="BW169" s="155"/>
      <c r="BX169" s="155"/>
      <c r="BY169" s="155"/>
      <c r="BZ169" s="155"/>
      <c r="CA169" s="155"/>
      <c r="CB169" s="155"/>
      <c r="CC169" s="155"/>
      <c r="CD169" s="155"/>
      <c r="CE169" s="155"/>
      <c r="CF169" s="155"/>
      <c r="CG169" s="155"/>
      <c r="CH169" s="155"/>
      <c r="CI169" s="155"/>
      <c r="CJ169" s="155"/>
      <c r="CK169" s="155"/>
      <c r="CL169" s="155"/>
      <c r="CM169" s="155"/>
      <c r="CN169" s="155"/>
      <c r="CO169" s="155"/>
      <c r="CP169" s="155"/>
      <c r="CQ169" s="155"/>
      <c r="CR169" s="155"/>
      <c r="CS169" s="155"/>
      <c r="CT169" s="155"/>
      <c r="CU169" s="155"/>
      <c r="CV169" s="155"/>
    </row>
    <row r="170" spans="2:100" ht="51.6" customHeight="1" x14ac:dyDescent="0.25">
      <c r="B170" s="155"/>
      <c r="C170" s="155"/>
      <c r="D170" s="155"/>
      <c r="E170" s="155"/>
      <c r="F170" s="155"/>
      <c r="G170" s="155"/>
      <c r="H170" s="155"/>
      <c r="I170" s="155"/>
      <c r="J170" s="249"/>
      <c r="K170" s="155"/>
      <c r="L170" s="155"/>
      <c r="M170" s="155"/>
      <c r="N170" s="249"/>
      <c r="O170" s="249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5"/>
      <c r="BN170" s="155"/>
      <c r="BO170" s="155"/>
      <c r="BP170" s="155"/>
      <c r="BQ170" s="155"/>
      <c r="BR170" s="155"/>
      <c r="BS170" s="155"/>
      <c r="BT170" s="155"/>
      <c r="BU170" s="155"/>
      <c r="BV170" s="155"/>
      <c r="BW170" s="155"/>
      <c r="BX170" s="155"/>
      <c r="BY170" s="155"/>
      <c r="BZ170" s="155"/>
      <c r="CA170" s="155"/>
      <c r="CB170" s="155"/>
      <c r="CC170" s="155"/>
      <c r="CD170" s="155"/>
      <c r="CE170" s="155"/>
      <c r="CF170" s="155"/>
      <c r="CG170" s="155"/>
      <c r="CH170" s="155"/>
      <c r="CI170" s="155"/>
      <c r="CJ170" s="155"/>
      <c r="CK170" s="155"/>
      <c r="CL170" s="155"/>
      <c r="CM170" s="155"/>
      <c r="CN170" s="155"/>
      <c r="CO170" s="155"/>
      <c r="CP170" s="155"/>
      <c r="CQ170" s="155"/>
      <c r="CR170" s="155"/>
      <c r="CS170" s="155"/>
      <c r="CT170" s="155"/>
      <c r="CU170" s="155"/>
      <c r="CV170" s="155"/>
    </row>
    <row r="171" spans="2:100" ht="51.6" customHeight="1" x14ac:dyDescent="0.25">
      <c r="B171" s="155"/>
      <c r="C171" s="155"/>
      <c r="D171" s="155"/>
      <c r="E171" s="155"/>
      <c r="F171" s="155"/>
      <c r="G171" s="155"/>
      <c r="H171" s="155"/>
      <c r="I171" s="155"/>
      <c r="J171" s="249"/>
      <c r="K171" s="155"/>
      <c r="L171" s="155"/>
      <c r="M171" s="155"/>
      <c r="N171" s="249"/>
      <c r="O171" s="249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5"/>
      <c r="BN171" s="155"/>
      <c r="BO171" s="155"/>
      <c r="BP171" s="155"/>
      <c r="BQ171" s="155"/>
      <c r="BR171" s="155"/>
      <c r="BS171" s="155"/>
      <c r="BT171" s="155"/>
      <c r="BU171" s="155"/>
      <c r="BV171" s="155"/>
      <c r="BW171" s="155"/>
      <c r="BX171" s="155"/>
      <c r="BY171" s="155"/>
      <c r="BZ171" s="155"/>
      <c r="CA171" s="155"/>
      <c r="CB171" s="155"/>
      <c r="CC171" s="155"/>
      <c r="CD171" s="155"/>
      <c r="CE171" s="155"/>
      <c r="CF171" s="155"/>
      <c r="CG171" s="155"/>
      <c r="CH171" s="155"/>
      <c r="CI171" s="155"/>
      <c r="CJ171" s="155"/>
      <c r="CK171" s="155"/>
      <c r="CL171" s="155"/>
      <c r="CM171" s="155"/>
      <c r="CN171" s="155"/>
      <c r="CO171" s="155"/>
      <c r="CP171" s="155"/>
      <c r="CQ171" s="155"/>
      <c r="CR171" s="155"/>
      <c r="CS171" s="155"/>
      <c r="CT171" s="155"/>
      <c r="CU171" s="155"/>
      <c r="CV171" s="155"/>
    </row>
    <row r="172" spans="2:100" ht="51.6" customHeight="1" x14ac:dyDescent="0.25">
      <c r="B172" s="155"/>
      <c r="C172" s="155"/>
      <c r="D172" s="155"/>
      <c r="E172" s="155"/>
      <c r="F172" s="155"/>
      <c r="G172" s="155"/>
      <c r="H172" s="155"/>
      <c r="I172" s="155"/>
      <c r="J172" s="249"/>
      <c r="K172" s="155"/>
      <c r="L172" s="155"/>
      <c r="M172" s="155"/>
      <c r="N172" s="249"/>
      <c r="O172" s="249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5"/>
      <c r="BN172" s="155"/>
      <c r="BO172" s="155"/>
      <c r="BP172" s="155"/>
      <c r="BQ172" s="155"/>
      <c r="BR172" s="155"/>
      <c r="BS172" s="155"/>
      <c r="BT172" s="155"/>
      <c r="BU172" s="155"/>
      <c r="BV172" s="155"/>
      <c r="BW172" s="155"/>
      <c r="BX172" s="155"/>
      <c r="BY172" s="155"/>
      <c r="BZ172" s="155"/>
      <c r="CA172" s="155"/>
      <c r="CB172" s="155"/>
      <c r="CC172" s="155"/>
      <c r="CD172" s="155"/>
      <c r="CE172" s="155"/>
      <c r="CF172" s="155"/>
      <c r="CG172" s="155"/>
      <c r="CH172" s="155"/>
      <c r="CI172" s="155"/>
      <c r="CJ172" s="155"/>
      <c r="CK172" s="155"/>
      <c r="CL172" s="155"/>
      <c r="CM172" s="155"/>
      <c r="CN172" s="155"/>
      <c r="CO172" s="155"/>
      <c r="CP172" s="155"/>
      <c r="CQ172" s="155"/>
      <c r="CR172" s="155"/>
      <c r="CS172" s="155"/>
      <c r="CT172" s="155"/>
      <c r="CU172" s="155"/>
      <c r="CV172" s="155"/>
    </row>
    <row r="173" spans="2:100" ht="51.6" customHeight="1" x14ac:dyDescent="0.25">
      <c r="B173" s="155"/>
      <c r="C173" s="155"/>
      <c r="D173" s="155"/>
      <c r="E173" s="155"/>
      <c r="F173" s="155"/>
      <c r="G173" s="155"/>
      <c r="H173" s="155"/>
      <c r="I173" s="155"/>
      <c r="J173" s="249"/>
      <c r="K173" s="155"/>
      <c r="L173" s="155"/>
      <c r="M173" s="155"/>
      <c r="N173" s="249"/>
      <c r="O173" s="249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5"/>
      <c r="BN173" s="155"/>
      <c r="BO173" s="155"/>
      <c r="BP173" s="155"/>
      <c r="BQ173" s="155"/>
      <c r="BR173" s="155"/>
      <c r="BS173" s="155"/>
      <c r="BT173" s="155"/>
      <c r="BU173" s="155"/>
      <c r="BV173" s="155"/>
      <c r="BW173" s="155"/>
      <c r="BX173" s="155"/>
      <c r="BY173" s="155"/>
      <c r="BZ173" s="155"/>
      <c r="CA173" s="155"/>
      <c r="CB173" s="155"/>
      <c r="CC173" s="155"/>
      <c r="CD173" s="155"/>
      <c r="CE173" s="155"/>
      <c r="CF173" s="155"/>
      <c r="CG173" s="155"/>
      <c r="CH173" s="155"/>
      <c r="CI173" s="155"/>
      <c r="CJ173" s="155"/>
      <c r="CK173" s="155"/>
      <c r="CL173" s="155"/>
      <c r="CM173" s="155"/>
      <c r="CN173" s="155"/>
      <c r="CO173" s="155"/>
      <c r="CP173" s="155"/>
      <c r="CQ173" s="155"/>
      <c r="CR173" s="155"/>
      <c r="CS173" s="155"/>
      <c r="CT173" s="155"/>
      <c r="CU173" s="155"/>
      <c r="CV173" s="155"/>
    </row>
    <row r="174" spans="2:100" ht="51.6" customHeight="1" x14ac:dyDescent="0.25">
      <c r="B174" s="155"/>
      <c r="C174" s="155"/>
      <c r="D174" s="155"/>
      <c r="E174" s="155"/>
      <c r="F174" s="155"/>
      <c r="G174" s="155"/>
      <c r="H174" s="155"/>
      <c r="I174" s="155"/>
      <c r="J174" s="249"/>
      <c r="K174" s="155"/>
      <c r="L174" s="155"/>
      <c r="M174" s="155"/>
      <c r="N174" s="249"/>
      <c r="O174" s="249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5"/>
      <c r="BN174" s="155"/>
      <c r="BO174" s="155"/>
      <c r="BP174" s="155"/>
      <c r="BQ174" s="155"/>
      <c r="BR174" s="155"/>
      <c r="BS174" s="155"/>
      <c r="BT174" s="155"/>
      <c r="BU174" s="155"/>
      <c r="BV174" s="155"/>
      <c r="BW174" s="155"/>
      <c r="BX174" s="155"/>
      <c r="BY174" s="155"/>
      <c r="BZ174" s="155"/>
      <c r="CA174" s="155"/>
      <c r="CB174" s="155"/>
      <c r="CC174" s="155"/>
      <c r="CD174" s="155"/>
      <c r="CE174" s="155"/>
      <c r="CF174" s="155"/>
      <c r="CG174" s="155"/>
      <c r="CH174" s="155"/>
      <c r="CI174" s="155"/>
      <c r="CJ174" s="155"/>
      <c r="CK174" s="155"/>
      <c r="CL174" s="155"/>
      <c r="CM174" s="155"/>
      <c r="CN174" s="155"/>
      <c r="CO174" s="155"/>
      <c r="CP174" s="155"/>
      <c r="CQ174" s="155"/>
      <c r="CR174" s="155"/>
      <c r="CS174" s="155"/>
      <c r="CT174" s="155"/>
      <c r="CU174" s="155"/>
      <c r="CV174" s="155"/>
    </row>
    <row r="175" spans="2:100" ht="51.6" customHeight="1" x14ac:dyDescent="0.25">
      <c r="B175" s="155"/>
      <c r="C175" s="155"/>
      <c r="D175" s="155"/>
      <c r="E175" s="155"/>
      <c r="F175" s="155"/>
      <c r="G175" s="155"/>
      <c r="H175" s="155"/>
      <c r="I175" s="155"/>
      <c r="J175" s="249"/>
      <c r="K175" s="155"/>
      <c r="L175" s="155"/>
      <c r="M175" s="155"/>
      <c r="N175" s="249"/>
      <c r="O175" s="249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5"/>
      <c r="BN175" s="155"/>
      <c r="BO175" s="155"/>
      <c r="BP175" s="155"/>
      <c r="BQ175" s="155"/>
      <c r="BR175" s="155"/>
      <c r="BS175" s="155"/>
      <c r="BT175" s="155"/>
      <c r="BU175" s="155"/>
      <c r="BV175" s="155"/>
      <c r="BW175" s="155"/>
      <c r="BX175" s="155"/>
      <c r="BY175" s="155"/>
      <c r="BZ175" s="155"/>
      <c r="CA175" s="155"/>
      <c r="CB175" s="155"/>
      <c r="CC175" s="155"/>
      <c r="CD175" s="155"/>
      <c r="CE175" s="155"/>
      <c r="CF175" s="155"/>
      <c r="CG175" s="155"/>
      <c r="CH175" s="155"/>
      <c r="CI175" s="155"/>
      <c r="CJ175" s="155"/>
      <c r="CK175" s="155"/>
      <c r="CL175" s="155"/>
      <c r="CM175" s="155"/>
      <c r="CN175" s="155"/>
      <c r="CO175" s="155"/>
      <c r="CP175" s="155"/>
      <c r="CQ175" s="155"/>
      <c r="CR175" s="155"/>
      <c r="CS175" s="155"/>
      <c r="CT175" s="155"/>
      <c r="CU175" s="155"/>
      <c r="CV175" s="155"/>
    </row>
    <row r="176" spans="2:100" ht="51.6" customHeight="1" x14ac:dyDescent="0.25">
      <c r="B176" s="155"/>
      <c r="C176" s="155"/>
      <c r="D176" s="155"/>
      <c r="E176" s="155"/>
      <c r="F176" s="155"/>
      <c r="G176" s="155"/>
      <c r="H176" s="155"/>
      <c r="I176" s="155"/>
      <c r="J176" s="249"/>
      <c r="K176" s="155"/>
      <c r="L176" s="155"/>
      <c r="M176" s="155"/>
      <c r="N176" s="249"/>
      <c r="O176" s="249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5"/>
      <c r="BN176" s="155"/>
      <c r="BO176" s="155"/>
      <c r="BP176" s="155"/>
      <c r="BQ176" s="155"/>
      <c r="BR176" s="155"/>
      <c r="BS176" s="155"/>
      <c r="BT176" s="155"/>
      <c r="BU176" s="155"/>
      <c r="BV176" s="155"/>
      <c r="BW176" s="155"/>
      <c r="BX176" s="155"/>
      <c r="BY176" s="155"/>
      <c r="BZ176" s="155"/>
      <c r="CA176" s="155"/>
      <c r="CB176" s="155"/>
      <c r="CC176" s="155"/>
      <c r="CD176" s="155"/>
      <c r="CE176" s="155"/>
      <c r="CF176" s="155"/>
      <c r="CG176" s="155"/>
      <c r="CH176" s="155"/>
      <c r="CI176" s="155"/>
      <c r="CJ176" s="155"/>
      <c r="CK176" s="155"/>
      <c r="CL176" s="155"/>
      <c r="CM176" s="155"/>
      <c r="CN176" s="155"/>
      <c r="CO176" s="155"/>
      <c r="CP176" s="155"/>
      <c r="CQ176" s="155"/>
      <c r="CR176" s="155"/>
      <c r="CS176" s="155"/>
      <c r="CT176" s="155"/>
      <c r="CU176" s="155"/>
      <c r="CV176" s="155"/>
    </row>
    <row r="177" spans="2:100" ht="51.6" customHeight="1" x14ac:dyDescent="0.25">
      <c r="B177" s="155"/>
      <c r="C177" s="155"/>
      <c r="D177" s="155"/>
      <c r="E177" s="155"/>
      <c r="F177" s="155"/>
      <c r="G177" s="155"/>
      <c r="H177" s="155"/>
      <c r="I177" s="155"/>
      <c r="J177" s="249"/>
      <c r="K177" s="155"/>
      <c r="L177" s="155"/>
      <c r="M177" s="155"/>
      <c r="N177" s="249"/>
      <c r="O177" s="249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55"/>
      <c r="BN177" s="155"/>
      <c r="BO177" s="155"/>
      <c r="BP177" s="155"/>
      <c r="BQ177" s="155"/>
      <c r="BR177" s="155"/>
      <c r="BS177" s="155"/>
      <c r="BT177" s="155"/>
      <c r="BU177" s="155"/>
      <c r="BV177" s="155"/>
      <c r="BW177" s="155"/>
      <c r="BX177" s="155"/>
      <c r="BY177" s="155"/>
      <c r="BZ177" s="155"/>
      <c r="CA177" s="155"/>
      <c r="CB177" s="155"/>
      <c r="CC177" s="155"/>
      <c r="CD177" s="155"/>
      <c r="CE177" s="155"/>
      <c r="CF177" s="155"/>
      <c r="CG177" s="155"/>
      <c r="CH177" s="155"/>
      <c r="CI177" s="155"/>
      <c r="CJ177" s="155"/>
      <c r="CK177" s="155"/>
      <c r="CL177" s="155"/>
      <c r="CM177" s="155"/>
      <c r="CN177" s="155"/>
      <c r="CO177" s="155"/>
      <c r="CP177" s="155"/>
      <c r="CQ177" s="155"/>
      <c r="CR177" s="155"/>
      <c r="CS177" s="155"/>
      <c r="CT177" s="155"/>
      <c r="CU177" s="155"/>
      <c r="CV177" s="155"/>
    </row>
    <row r="178" spans="2:100" ht="51.6" customHeight="1" x14ac:dyDescent="0.25">
      <c r="B178" s="155"/>
      <c r="C178" s="155"/>
      <c r="D178" s="155"/>
      <c r="E178" s="155"/>
      <c r="F178" s="155"/>
      <c r="G178" s="155"/>
      <c r="H178" s="155"/>
      <c r="I178" s="155"/>
      <c r="J178" s="249"/>
      <c r="K178" s="155"/>
      <c r="L178" s="155"/>
      <c r="M178" s="155"/>
      <c r="N178" s="249"/>
      <c r="O178" s="249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55"/>
      <c r="BN178" s="155"/>
      <c r="BO178" s="155"/>
      <c r="BP178" s="155"/>
      <c r="BQ178" s="155"/>
      <c r="BR178" s="155"/>
      <c r="BS178" s="155"/>
      <c r="BT178" s="155"/>
      <c r="BU178" s="155"/>
      <c r="BV178" s="155"/>
      <c r="BW178" s="155"/>
      <c r="BX178" s="155"/>
      <c r="BY178" s="155"/>
      <c r="BZ178" s="155"/>
      <c r="CA178" s="155"/>
      <c r="CB178" s="155"/>
      <c r="CC178" s="155"/>
      <c r="CD178" s="155"/>
      <c r="CE178" s="155"/>
      <c r="CF178" s="155"/>
      <c r="CG178" s="155"/>
      <c r="CH178" s="155"/>
      <c r="CI178" s="155"/>
      <c r="CJ178" s="155"/>
      <c r="CK178" s="155"/>
      <c r="CL178" s="155"/>
      <c r="CM178" s="155"/>
      <c r="CN178" s="155"/>
      <c r="CO178" s="155"/>
      <c r="CP178" s="155"/>
      <c r="CQ178" s="155"/>
      <c r="CR178" s="155"/>
      <c r="CS178" s="155"/>
      <c r="CT178" s="155"/>
      <c r="CU178" s="155"/>
      <c r="CV178" s="155"/>
    </row>
    <row r="179" spans="2:100" ht="51.6" customHeight="1" x14ac:dyDescent="0.25">
      <c r="B179" s="155"/>
      <c r="C179" s="155"/>
      <c r="D179" s="155"/>
      <c r="E179" s="155"/>
      <c r="F179" s="155"/>
      <c r="G179" s="155"/>
      <c r="H179" s="155"/>
      <c r="I179" s="155"/>
      <c r="J179" s="249"/>
      <c r="K179" s="155"/>
      <c r="L179" s="155"/>
      <c r="M179" s="155"/>
      <c r="N179" s="249"/>
      <c r="O179" s="249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155"/>
      <c r="BI179" s="155"/>
      <c r="BJ179" s="155"/>
      <c r="BK179" s="155"/>
      <c r="BL179" s="155"/>
      <c r="BM179" s="155"/>
      <c r="BN179" s="155"/>
      <c r="BO179" s="155"/>
      <c r="BP179" s="155"/>
      <c r="BQ179" s="155"/>
      <c r="BR179" s="155"/>
      <c r="BS179" s="155"/>
      <c r="BT179" s="155"/>
      <c r="BU179" s="155"/>
      <c r="BV179" s="155"/>
      <c r="BW179" s="155"/>
      <c r="BX179" s="155"/>
      <c r="BY179" s="155"/>
      <c r="BZ179" s="155"/>
      <c r="CA179" s="155"/>
      <c r="CB179" s="155"/>
      <c r="CC179" s="155"/>
      <c r="CD179" s="155"/>
      <c r="CE179" s="155"/>
      <c r="CF179" s="155"/>
      <c r="CG179" s="155"/>
      <c r="CH179" s="155"/>
      <c r="CI179" s="155"/>
      <c r="CJ179" s="155"/>
      <c r="CK179" s="155"/>
      <c r="CL179" s="155"/>
      <c r="CM179" s="155"/>
      <c r="CN179" s="155"/>
      <c r="CO179" s="155"/>
      <c r="CP179" s="155"/>
      <c r="CQ179" s="155"/>
      <c r="CR179" s="155"/>
      <c r="CS179" s="155"/>
      <c r="CT179" s="155"/>
      <c r="CU179" s="155"/>
      <c r="CV179" s="155"/>
    </row>
    <row r="180" spans="2:100" ht="51.6" customHeight="1" x14ac:dyDescent="0.25">
      <c r="B180" s="155"/>
      <c r="C180" s="155"/>
      <c r="D180" s="155"/>
      <c r="E180" s="155"/>
      <c r="F180" s="155"/>
      <c r="G180" s="155"/>
      <c r="H180" s="155"/>
      <c r="I180" s="155"/>
      <c r="J180" s="249"/>
      <c r="K180" s="155"/>
      <c r="L180" s="155"/>
      <c r="M180" s="155"/>
      <c r="N180" s="249"/>
      <c r="O180" s="249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  <c r="AE180" s="155"/>
      <c r="AF180" s="155"/>
      <c r="AG180" s="155"/>
      <c r="AH180" s="155"/>
      <c r="AI180" s="155"/>
      <c r="AJ180" s="155"/>
      <c r="AK180" s="155"/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5"/>
      <c r="AW180" s="155"/>
      <c r="AX180" s="155"/>
      <c r="AY180" s="155"/>
      <c r="AZ180" s="155"/>
      <c r="BA180" s="155"/>
      <c r="BB180" s="155"/>
      <c r="BC180" s="155"/>
      <c r="BD180" s="155"/>
      <c r="BE180" s="155"/>
      <c r="BF180" s="155"/>
      <c r="BG180" s="155"/>
      <c r="BH180" s="155"/>
      <c r="BI180" s="155"/>
      <c r="BJ180" s="155"/>
      <c r="BK180" s="155"/>
      <c r="BL180" s="155"/>
      <c r="BM180" s="155"/>
      <c r="BN180" s="155"/>
      <c r="BO180" s="155"/>
      <c r="BP180" s="155"/>
      <c r="BQ180" s="155"/>
      <c r="BR180" s="155"/>
      <c r="BS180" s="155"/>
      <c r="BT180" s="155"/>
      <c r="BU180" s="155"/>
      <c r="BV180" s="155"/>
      <c r="BW180" s="155"/>
      <c r="BX180" s="155"/>
      <c r="BY180" s="155"/>
      <c r="BZ180" s="155"/>
      <c r="CA180" s="155"/>
      <c r="CB180" s="155"/>
      <c r="CC180" s="155"/>
      <c r="CD180" s="155"/>
      <c r="CE180" s="155"/>
      <c r="CF180" s="155"/>
      <c r="CG180" s="155"/>
      <c r="CH180" s="155"/>
      <c r="CI180" s="155"/>
      <c r="CJ180" s="155"/>
      <c r="CK180" s="155"/>
      <c r="CL180" s="155"/>
      <c r="CM180" s="155"/>
      <c r="CN180" s="155"/>
      <c r="CO180" s="155"/>
      <c r="CP180" s="155"/>
      <c r="CQ180" s="155"/>
      <c r="CR180" s="155"/>
      <c r="CS180" s="155"/>
      <c r="CT180" s="155"/>
      <c r="CU180" s="155"/>
      <c r="CV180" s="155"/>
    </row>
    <row r="181" spans="2:100" ht="51.6" customHeight="1" x14ac:dyDescent="0.25">
      <c r="B181" s="155"/>
      <c r="C181" s="155"/>
      <c r="D181" s="155"/>
      <c r="E181" s="155"/>
      <c r="F181" s="155"/>
      <c r="G181" s="155"/>
      <c r="H181" s="155"/>
      <c r="I181" s="155"/>
      <c r="J181" s="249"/>
      <c r="K181" s="155"/>
      <c r="L181" s="155"/>
      <c r="M181" s="155"/>
      <c r="N181" s="249"/>
      <c r="O181" s="249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  <c r="AE181" s="155"/>
      <c r="AF181" s="155"/>
      <c r="AG181" s="155"/>
      <c r="AH181" s="155"/>
      <c r="AI181" s="155"/>
      <c r="AJ181" s="155"/>
      <c r="AK181" s="155"/>
      <c r="AL181" s="155"/>
      <c r="AM181" s="155"/>
      <c r="AN181" s="155"/>
      <c r="AO181" s="155"/>
      <c r="AP181" s="155"/>
      <c r="AQ181" s="155"/>
      <c r="AR181" s="155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155"/>
      <c r="BC181" s="155"/>
      <c r="BD181" s="155"/>
      <c r="BE181" s="155"/>
      <c r="BF181" s="155"/>
      <c r="BG181" s="155"/>
      <c r="BH181" s="155"/>
      <c r="BI181" s="155"/>
      <c r="BJ181" s="155"/>
      <c r="BK181" s="155"/>
      <c r="BL181" s="155"/>
      <c r="BM181" s="155"/>
      <c r="BN181" s="155"/>
      <c r="BO181" s="155"/>
      <c r="BP181" s="155"/>
      <c r="BQ181" s="155"/>
      <c r="BR181" s="155"/>
      <c r="BS181" s="155"/>
      <c r="BT181" s="155"/>
      <c r="BU181" s="155"/>
      <c r="BV181" s="155"/>
      <c r="BW181" s="155"/>
      <c r="BX181" s="155"/>
      <c r="BY181" s="155"/>
      <c r="BZ181" s="155"/>
      <c r="CA181" s="155"/>
      <c r="CB181" s="155"/>
      <c r="CC181" s="155"/>
      <c r="CD181" s="155"/>
      <c r="CE181" s="155"/>
      <c r="CF181" s="155"/>
      <c r="CG181" s="155"/>
      <c r="CH181" s="155"/>
      <c r="CI181" s="155"/>
      <c r="CJ181" s="155"/>
      <c r="CK181" s="155"/>
      <c r="CL181" s="155"/>
      <c r="CM181" s="155"/>
      <c r="CN181" s="155"/>
      <c r="CO181" s="155"/>
      <c r="CP181" s="155"/>
      <c r="CQ181" s="155"/>
      <c r="CR181" s="155"/>
      <c r="CS181" s="155"/>
      <c r="CT181" s="155"/>
      <c r="CU181" s="155"/>
      <c r="CV181" s="155"/>
    </row>
    <row r="182" spans="2:100" ht="51.6" customHeight="1" x14ac:dyDescent="0.25">
      <c r="B182" s="155"/>
      <c r="C182" s="155"/>
      <c r="D182" s="155"/>
      <c r="E182" s="155"/>
      <c r="F182" s="155"/>
      <c r="G182" s="155"/>
      <c r="H182" s="155"/>
      <c r="I182" s="155"/>
      <c r="J182" s="249"/>
      <c r="K182" s="155"/>
      <c r="L182" s="155"/>
      <c r="M182" s="155"/>
      <c r="N182" s="249"/>
      <c r="O182" s="249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  <c r="AF182" s="155"/>
      <c r="AG182" s="155"/>
      <c r="AH182" s="155"/>
      <c r="AI182" s="155"/>
      <c r="AJ182" s="155"/>
      <c r="AK182" s="155"/>
      <c r="AL182" s="155"/>
      <c r="AM182" s="155"/>
      <c r="AN182" s="155"/>
      <c r="AO182" s="155"/>
      <c r="AP182" s="155"/>
      <c r="AQ182" s="155"/>
      <c r="AR182" s="155"/>
      <c r="AS182" s="155"/>
      <c r="AT182" s="155"/>
      <c r="AU182" s="155"/>
      <c r="AV182" s="155"/>
      <c r="AW182" s="155"/>
      <c r="AX182" s="155"/>
      <c r="AY182" s="155"/>
      <c r="AZ182" s="155"/>
      <c r="BA182" s="155"/>
      <c r="BB182" s="155"/>
      <c r="BC182" s="155"/>
      <c r="BD182" s="155"/>
      <c r="BE182" s="155"/>
      <c r="BF182" s="155"/>
      <c r="BG182" s="155"/>
      <c r="BH182" s="155"/>
      <c r="BI182" s="155"/>
      <c r="BJ182" s="155"/>
      <c r="BK182" s="155"/>
      <c r="BL182" s="155"/>
      <c r="BM182" s="155"/>
      <c r="BN182" s="155"/>
      <c r="BO182" s="155"/>
      <c r="BP182" s="155"/>
      <c r="BQ182" s="155"/>
      <c r="BR182" s="155"/>
      <c r="BS182" s="155"/>
      <c r="BT182" s="155"/>
      <c r="BU182" s="155"/>
      <c r="BV182" s="155"/>
      <c r="BW182" s="155"/>
      <c r="BX182" s="155"/>
      <c r="BY182" s="155"/>
      <c r="BZ182" s="155"/>
      <c r="CA182" s="155"/>
      <c r="CB182" s="155"/>
      <c r="CC182" s="155"/>
      <c r="CD182" s="155"/>
      <c r="CE182" s="155"/>
      <c r="CF182" s="155"/>
      <c r="CG182" s="155"/>
      <c r="CH182" s="155"/>
      <c r="CI182" s="155"/>
      <c r="CJ182" s="155"/>
      <c r="CK182" s="155"/>
      <c r="CL182" s="155"/>
      <c r="CM182" s="155"/>
      <c r="CN182" s="155"/>
      <c r="CO182" s="155"/>
      <c r="CP182" s="155"/>
      <c r="CQ182" s="155"/>
      <c r="CR182" s="155"/>
      <c r="CS182" s="155"/>
      <c r="CT182" s="155"/>
      <c r="CU182" s="155"/>
      <c r="CV182" s="155"/>
    </row>
    <row r="183" spans="2:100" ht="51.6" customHeight="1" x14ac:dyDescent="0.25">
      <c r="B183" s="155"/>
      <c r="C183" s="155"/>
      <c r="D183" s="155"/>
      <c r="E183" s="155"/>
      <c r="F183" s="155"/>
      <c r="G183" s="155"/>
      <c r="H183" s="155"/>
      <c r="I183" s="155"/>
      <c r="J183" s="249"/>
      <c r="K183" s="155"/>
      <c r="L183" s="155"/>
      <c r="M183" s="155"/>
      <c r="N183" s="249"/>
      <c r="O183" s="249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  <c r="AE183" s="155"/>
      <c r="AF183" s="155"/>
      <c r="AG183" s="155"/>
      <c r="AH183" s="155"/>
      <c r="AI183" s="155"/>
      <c r="AJ183" s="155"/>
      <c r="AK183" s="155"/>
      <c r="AL183" s="155"/>
      <c r="AM183" s="155"/>
      <c r="AN183" s="155"/>
      <c r="AO183" s="155"/>
      <c r="AP183" s="155"/>
      <c r="AQ183" s="155"/>
      <c r="AR183" s="155"/>
      <c r="AS183" s="155"/>
      <c r="AT183" s="155"/>
      <c r="AU183" s="155"/>
      <c r="AV183" s="155"/>
      <c r="AW183" s="155"/>
      <c r="AX183" s="155"/>
      <c r="AY183" s="155"/>
      <c r="AZ183" s="155"/>
      <c r="BA183" s="155"/>
      <c r="BB183" s="155"/>
      <c r="BC183" s="155"/>
      <c r="BD183" s="155"/>
      <c r="BE183" s="155"/>
      <c r="BF183" s="155"/>
      <c r="BG183" s="155"/>
      <c r="BH183" s="155"/>
      <c r="BI183" s="155"/>
      <c r="BJ183" s="155"/>
      <c r="BK183" s="155"/>
      <c r="BL183" s="155"/>
      <c r="BM183" s="155"/>
      <c r="BN183" s="155"/>
      <c r="BO183" s="155"/>
      <c r="BP183" s="155"/>
      <c r="BQ183" s="155"/>
      <c r="BR183" s="155"/>
      <c r="BS183" s="155"/>
      <c r="BT183" s="155"/>
      <c r="BU183" s="155"/>
      <c r="BV183" s="155"/>
      <c r="BW183" s="155"/>
      <c r="BX183" s="155"/>
      <c r="BY183" s="155"/>
      <c r="BZ183" s="155"/>
      <c r="CA183" s="155"/>
      <c r="CB183" s="155"/>
      <c r="CC183" s="155"/>
      <c r="CD183" s="155"/>
      <c r="CE183" s="155"/>
      <c r="CF183" s="155"/>
      <c r="CG183" s="155"/>
      <c r="CH183" s="155"/>
      <c r="CI183" s="155"/>
      <c r="CJ183" s="155"/>
      <c r="CK183" s="155"/>
      <c r="CL183" s="155"/>
      <c r="CM183" s="155"/>
      <c r="CN183" s="155"/>
      <c r="CO183" s="155"/>
      <c r="CP183" s="155"/>
      <c r="CQ183" s="155"/>
      <c r="CR183" s="155"/>
      <c r="CS183" s="155"/>
      <c r="CT183" s="155"/>
      <c r="CU183" s="155"/>
      <c r="CV183" s="155"/>
    </row>
    <row r="184" spans="2:100" ht="51.6" customHeight="1" x14ac:dyDescent="0.25">
      <c r="B184" s="155"/>
      <c r="C184" s="155"/>
      <c r="D184" s="155"/>
      <c r="E184" s="155"/>
      <c r="F184" s="155"/>
      <c r="G184" s="155"/>
      <c r="H184" s="155"/>
      <c r="I184" s="155"/>
      <c r="J184" s="249"/>
      <c r="K184" s="155"/>
      <c r="L184" s="155"/>
      <c r="M184" s="155"/>
      <c r="N184" s="249"/>
      <c r="O184" s="249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155"/>
      <c r="BH184" s="155"/>
      <c r="BI184" s="155"/>
      <c r="BJ184" s="155"/>
      <c r="BK184" s="155"/>
      <c r="BL184" s="155"/>
      <c r="BM184" s="155"/>
      <c r="BN184" s="155"/>
      <c r="BO184" s="155"/>
      <c r="BP184" s="155"/>
      <c r="BQ184" s="155"/>
      <c r="BR184" s="155"/>
      <c r="BS184" s="155"/>
      <c r="BT184" s="155"/>
      <c r="BU184" s="155"/>
      <c r="BV184" s="155"/>
      <c r="BW184" s="155"/>
      <c r="BX184" s="155"/>
      <c r="BY184" s="155"/>
      <c r="BZ184" s="155"/>
      <c r="CA184" s="155"/>
      <c r="CB184" s="155"/>
      <c r="CC184" s="155"/>
      <c r="CD184" s="155"/>
      <c r="CE184" s="155"/>
      <c r="CF184" s="155"/>
      <c r="CG184" s="155"/>
      <c r="CH184" s="155"/>
      <c r="CI184" s="155"/>
      <c r="CJ184" s="155"/>
      <c r="CK184" s="155"/>
      <c r="CL184" s="155"/>
      <c r="CM184" s="155"/>
      <c r="CN184" s="155"/>
      <c r="CO184" s="155"/>
      <c r="CP184" s="155"/>
      <c r="CQ184" s="155"/>
      <c r="CR184" s="155"/>
      <c r="CS184" s="155"/>
      <c r="CT184" s="155"/>
      <c r="CU184" s="155"/>
      <c r="CV184" s="155"/>
    </row>
    <row r="185" spans="2:100" ht="51.6" customHeight="1" x14ac:dyDescent="0.25">
      <c r="B185" s="155"/>
      <c r="C185" s="155"/>
      <c r="D185" s="155"/>
      <c r="E185" s="155"/>
      <c r="F185" s="155"/>
      <c r="G185" s="155"/>
      <c r="H185" s="155"/>
      <c r="I185" s="155"/>
      <c r="J185" s="249"/>
      <c r="K185" s="155"/>
      <c r="L185" s="155"/>
      <c r="M185" s="155"/>
      <c r="N185" s="249"/>
      <c r="O185" s="249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5"/>
      <c r="AG185" s="155"/>
      <c r="AH185" s="155"/>
      <c r="AI185" s="155"/>
      <c r="AJ185" s="155"/>
      <c r="AK185" s="155"/>
      <c r="AL185" s="155"/>
      <c r="AM185" s="155"/>
      <c r="AN185" s="155"/>
      <c r="AO185" s="155"/>
      <c r="AP185" s="155"/>
      <c r="AQ185" s="155"/>
      <c r="AR185" s="155"/>
      <c r="AS185" s="155"/>
      <c r="AT185" s="155"/>
      <c r="AU185" s="155"/>
      <c r="AV185" s="155"/>
      <c r="AW185" s="155"/>
      <c r="AX185" s="155"/>
      <c r="AY185" s="155"/>
      <c r="AZ185" s="155"/>
      <c r="BA185" s="155"/>
      <c r="BB185" s="155"/>
      <c r="BC185" s="155"/>
      <c r="BD185" s="155"/>
      <c r="BE185" s="155"/>
      <c r="BF185" s="155"/>
      <c r="BG185" s="155"/>
      <c r="BH185" s="155"/>
      <c r="BI185" s="155"/>
      <c r="BJ185" s="155"/>
      <c r="BK185" s="155"/>
      <c r="BL185" s="155"/>
      <c r="BM185" s="155"/>
      <c r="BN185" s="155"/>
      <c r="BO185" s="155"/>
      <c r="BP185" s="155"/>
      <c r="BQ185" s="155"/>
      <c r="BR185" s="155"/>
      <c r="BS185" s="155"/>
      <c r="BT185" s="155"/>
      <c r="BU185" s="155"/>
      <c r="BV185" s="155"/>
      <c r="BW185" s="155"/>
      <c r="BX185" s="155"/>
      <c r="BY185" s="155"/>
      <c r="BZ185" s="155"/>
      <c r="CA185" s="155"/>
      <c r="CB185" s="155"/>
      <c r="CC185" s="155"/>
      <c r="CD185" s="155"/>
      <c r="CE185" s="155"/>
      <c r="CF185" s="155"/>
      <c r="CG185" s="155"/>
      <c r="CH185" s="155"/>
      <c r="CI185" s="155"/>
      <c r="CJ185" s="155"/>
      <c r="CK185" s="155"/>
      <c r="CL185" s="155"/>
      <c r="CM185" s="155"/>
      <c r="CN185" s="155"/>
      <c r="CO185" s="155"/>
      <c r="CP185" s="155"/>
      <c r="CQ185" s="155"/>
      <c r="CR185" s="155"/>
      <c r="CS185" s="155"/>
      <c r="CT185" s="155"/>
      <c r="CU185" s="155"/>
      <c r="CV185" s="155"/>
    </row>
    <row r="186" spans="2:100" ht="51.6" customHeight="1" x14ac:dyDescent="0.25">
      <c r="B186" s="155"/>
      <c r="C186" s="155"/>
      <c r="D186" s="155"/>
      <c r="E186" s="155"/>
      <c r="F186" s="155"/>
      <c r="G186" s="155"/>
      <c r="H186" s="155"/>
      <c r="I186" s="155"/>
      <c r="J186" s="249"/>
      <c r="K186" s="155"/>
      <c r="L186" s="155"/>
      <c r="M186" s="155"/>
      <c r="N186" s="249"/>
      <c r="O186" s="249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H186" s="155"/>
      <c r="BI186" s="155"/>
      <c r="BJ186" s="155"/>
      <c r="BK186" s="155"/>
      <c r="BL186" s="155"/>
      <c r="BM186" s="155"/>
      <c r="BN186" s="155"/>
      <c r="BO186" s="155"/>
      <c r="BP186" s="155"/>
      <c r="BQ186" s="155"/>
      <c r="BR186" s="155"/>
      <c r="BS186" s="155"/>
      <c r="BT186" s="155"/>
      <c r="BU186" s="155"/>
      <c r="BV186" s="155"/>
      <c r="BW186" s="155"/>
      <c r="BX186" s="155"/>
      <c r="BY186" s="155"/>
      <c r="BZ186" s="155"/>
      <c r="CA186" s="155"/>
      <c r="CB186" s="155"/>
      <c r="CC186" s="155"/>
      <c r="CD186" s="155"/>
      <c r="CE186" s="155"/>
      <c r="CF186" s="155"/>
      <c r="CG186" s="155"/>
      <c r="CH186" s="155"/>
      <c r="CI186" s="155"/>
      <c r="CJ186" s="155"/>
      <c r="CK186" s="155"/>
      <c r="CL186" s="155"/>
      <c r="CM186" s="155"/>
      <c r="CN186" s="155"/>
      <c r="CO186" s="155"/>
      <c r="CP186" s="155"/>
      <c r="CQ186" s="155"/>
      <c r="CR186" s="155"/>
      <c r="CS186" s="155"/>
      <c r="CT186" s="155"/>
      <c r="CU186" s="155"/>
      <c r="CV186" s="155"/>
    </row>
    <row r="187" spans="2:100" ht="51.6" customHeight="1" x14ac:dyDescent="0.25">
      <c r="B187" s="155"/>
      <c r="C187" s="155"/>
      <c r="D187" s="155"/>
      <c r="E187" s="155"/>
      <c r="F187" s="155"/>
      <c r="G187" s="155"/>
      <c r="H187" s="155"/>
      <c r="I187" s="155"/>
      <c r="J187" s="249"/>
      <c r="K187" s="155"/>
      <c r="L187" s="155"/>
      <c r="M187" s="155"/>
      <c r="N187" s="249"/>
      <c r="O187" s="249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155"/>
      <c r="BH187" s="155"/>
      <c r="BI187" s="155"/>
      <c r="BJ187" s="155"/>
      <c r="BK187" s="155"/>
      <c r="BL187" s="155"/>
      <c r="BM187" s="155"/>
      <c r="BN187" s="155"/>
      <c r="BO187" s="155"/>
      <c r="BP187" s="155"/>
      <c r="BQ187" s="155"/>
      <c r="BR187" s="155"/>
      <c r="BS187" s="155"/>
      <c r="BT187" s="155"/>
      <c r="BU187" s="155"/>
      <c r="BV187" s="155"/>
      <c r="BW187" s="155"/>
      <c r="BX187" s="155"/>
      <c r="BY187" s="155"/>
      <c r="BZ187" s="155"/>
      <c r="CA187" s="155"/>
      <c r="CB187" s="155"/>
      <c r="CC187" s="155"/>
      <c r="CD187" s="155"/>
      <c r="CE187" s="155"/>
      <c r="CF187" s="155"/>
      <c r="CG187" s="155"/>
      <c r="CH187" s="155"/>
      <c r="CI187" s="155"/>
      <c r="CJ187" s="155"/>
      <c r="CK187" s="155"/>
      <c r="CL187" s="155"/>
      <c r="CM187" s="155"/>
      <c r="CN187" s="155"/>
      <c r="CO187" s="155"/>
      <c r="CP187" s="155"/>
      <c r="CQ187" s="155"/>
      <c r="CR187" s="155"/>
      <c r="CS187" s="155"/>
      <c r="CT187" s="155"/>
      <c r="CU187" s="155"/>
      <c r="CV187" s="155"/>
    </row>
    <row r="188" spans="2:100" ht="51.6" customHeight="1" x14ac:dyDescent="0.25">
      <c r="B188" s="155"/>
      <c r="C188" s="155"/>
      <c r="D188" s="155"/>
      <c r="E188" s="155"/>
      <c r="F188" s="155"/>
      <c r="G188" s="155"/>
      <c r="H188" s="155"/>
      <c r="I188" s="155"/>
      <c r="J188" s="249"/>
      <c r="K188" s="155"/>
      <c r="L188" s="155"/>
      <c r="M188" s="155"/>
      <c r="N188" s="249"/>
      <c r="O188" s="249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H188" s="155"/>
      <c r="BI188" s="155"/>
      <c r="BJ188" s="155"/>
      <c r="BK188" s="155"/>
      <c r="BL188" s="155"/>
      <c r="BM188" s="155"/>
      <c r="BN188" s="155"/>
      <c r="BO188" s="155"/>
      <c r="BP188" s="155"/>
      <c r="BQ188" s="155"/>
      <c r="BR188" s="155"/>
      <c r="BS188" s="155"/>
      <c r="BT188" s="155"/>
      <c r="BU188" s="155"/>
      <c r="BV188" s="155"/>
      <c r="BW188" s="155"/>
      <c r="BX188" s="155"/>
      <c r="BY188" s="155"/>
      <c r="BZ188" s="155"/>
      <c r="CA188" s="155"/>
      <c r="CB188" s="155"/>
      <c r="CC188" s="155"/>
      <c r="CD188" s="155"/>
      <c r="CE188" s="155"/>
      <c r="CF188" s="155"/>
      <c r="CG188" s="155"/>
      <c r="CH188" s="155"/>
      <c r="CI188" s="155"/>
      <c r="CJ188" s="155"/>
      <c r="CK188" s="155"/>
      <c r="CL188" s="155"/>
      <c r="CM188" s="155"/>
      <c r="CN188" s="155"/>
      <c r="CO188" s="155"/>
      <c r="CP188" s="155"/>
      <c r="CQ188" s="155"/>
      <c r="CR188" s="155"/>
      <c r="CS188" s="155"/>
      <c r="CT188" s="155"/>
      <c r="CU188" s="155"/>
      <c r="CV188" s="155"/>
    </row>
    <row r="189" spans="2:100" ht="51.6" customHeight="1" x14ac:dyDescent="0.25">
      <c r="B189" s="155"/>
      <c r="C189" s="155"/>
      <c r="D189" s="155"/>
      <c r="E189" s="155"/>
      <c r="F189" s="155"/>
      <c r="G189" s="155"/>
      <c r="H189" s="155"/>
      <c r="I189" s="155"/>
      <c r="J189" s="249"/>
      <c r="K189" s="155"/>
      <c r="L189" s="155"/>
      <c r="M189" s="155"/>
      <c r="N189" s="249"/>
      <c r="O189" s="249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5"/>
      <c r="BN189" s="155"/>
      <c r="BO189" s="155"/>
      <c r="BP189" s="155"/>
      <c r="BQ189" s="155"/>
      <c r="BR189" s="155"/>
      <c r="BS189" s="155"/>
      <c r="BT189" s="155"/>
      <c r="BU189" s="155"/>
      <c r="BV189" s="155"/>
      <c r="BW189" s="155"/>
      <c r="BX189" s="155"/>
      <c r="BY189" s="155"/>
      <c r="BZ189" s="155"/>
      <c r="CA189" s="155"/>
      <c r="CB189" s="155"/>
      <c r="CC189" s="155"/>
      <c r="CD189" s="155"/>
      <c r="CE189" s="155"/>
      <c r="CF189" s="155"/>
      <c r="CG189" s="155"/>
      <c r="CH189" s="155"/>
      <c r="CI189" s="155"/>
      <c r="CJ189" s="155"/>
      <c r="CK189" s="155"/>
      <c r="CL189" s="155"/>
      <c r="CM189" s="155"/>
      <c r="CN189" s="155"/>
      <c r="CO189" s="155"/>
      <c r="CP189" s="155"/>
      <c r="CQ189" s="155"/>
      <c r="CR189" s="155"/>
      <c r="CS189" s="155"/>
      <c r="CT189" s="155"/>
      <c r="CU189" s="155"/>
      <c r="CV189" s="155"/>
    </row>
    <row r="190" spans="2:100" ht="51.6" customHeight="1" x14ac:dyDescent="0.25">
      <c r="B190" s="155"/>
      <c r="C190" s="155"/>
      <c r="D190" s="155"/>
      <c r="E190" s="155"/>
      <c r="F190" s="155"/>
      <c r="G190" s="155"/>
      <c r="H190" s="155"/>
      <c r="I190" s="155"/>
      <c r="J190" s="249"/>
      <c r="K190" s="155"/>
      <c r="L190" s="155"/>
      <c r="M190" s="155"/>
      <c r="N190" s="249"/>
      <c r="O190" s="249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5"/>
      <c r="BN190" s="155"/>
      <c r="BO190" s="155"/>
      <c r="BP190" s="155"/>
      <c r="BQ190" s="155"/>
      <c r="BR190" s="155"/>
      <c r="BS190" s="155"/>
      <c r="BT190" s="155"/>
      <c r="BU190" s="155"/>
      <c r="BV190" s="155"/>
      <c r="BW190" s="155"/>
      <c r="BX190" s="155"/>
      <c r="BY190" s="155"/>
      <c r="BZ190" s="155"/>
      <c r="CA190" s="155"/>
      <c r="CB190" s="155"/>
      <c r="CC190" s="155"/>
      <c r="CD190" s="155"/>
      <c r="CE190" s="155"/>
      <c r="CF190" s="155"/>
      <c r="CG190" s="155"/>
      <c r="CH190" s="155"/>
      <c r="CI190" s="155"/>
      <c r="CJ190" s="155"/>
      <c r="CK190" s="155"/>
      <c r="CL190" s="155"/>
      <c r="CM190" s="155"/>
      <c r="CN190" s="155"/>
      <c r="CO190" s="155"/>
      <c r="CP190" s="155"/>
      <c r="CQ190" s="155"/>
      <c r="CR190" s="155"/>
      <c r="CS190" s="155"/>
      <c r="CT190" s="155"/>
      <c r="CU190" s="155"/>
      <c r="CV190" s="155"/>
    </row>
    <row r="191" spans="2:100" ht="51.6" customHeight="1" x14ac:dyDescent="0.25">
      <c r="B191" s="155"/>
      <c r="C191" s="155"/>
      <c r="D191" s="155"/>
      <c r="E191" s="155"/>
      <c r="F191" s="155"/>
      <c r="G191" s="155"/>
      <c r="H191" s="155"/>
      <c r="I191" s="155"/>
      <c r="J191" s="249"/>
      <c r="K191" s="155"/>
      <c r="L191" s="155"/>
      <c r="M191" s="155"/>
      <c r="N191" s="249"/>
      <c r="O191" s="249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5"/>
      <c r="BN191" s="155"/>
      <c r="BO191" s="155"/>
      <c r="BP191" s="155"/>
      <c r="BQ191" s="155"/>
      <c r="BR191" s="155"/>
      <c r="BS191" s="155"/>
      <c r="BT191" s="155"/>
      <c r="BU191" s="155"/>
      <c r="BV191" s="155"/>
      <c r="BW191" s="155"/>
      <c r="BX191" s="155"/>
      <c r="BY191" s="155"/>
      <c r="BZ191" s="155"/>
      <c r="CA191" s="155"/>
      <c r="CB191" s="155"/>
      <c r="CC191" s="155"/>
      <c r="CD191" s="155"/>
      <c r="CE191" s="155"/>
      <c r="CF191" s="155"/>
      <c r="CG191" s="155"/>
      <c r="CH191" s="155"/>
      <c r="CI191" s="155"/>
      <c r="CJ191" s="155"/>
      <c r="CK191" s="155"/>
      <c r="CL191" s="155"/>
      <c r="CM191" s="155"/>
      <c r="CN191" s="155"/>
      <c r="CO191" s="155"/>
      <c r="CP191" s="155"/>
      <c r="CQ191" s="155"/>
      <c r="CR191" s="155"/>
      <c r="CS191" s="155"/>
      <c r="CT191" s="155"/>
      <c r="CU191" s="155"/>
      <c r="CV191" s="155"/>
    </row>
    <row r="192" spans="2:100" ht="51.6" customHeight="1" x14ac:dyDescent="0.25">
      <c r="B192" s="155"/>
      <c r="C192" s="155"/>
      <c r="D192" s="155"/>
      <c r="E192" s="155"/>
      <c r="F192" s="155"/>
      <c r="G192" s="155"/>
      <c r="H192" s="155"/>
      <c r="I192" s="155"/>
      <c r="J192" s="249"/>
      <c r="K192" s="155"/>
      <c r="L192" s="155"/>
      <c r="M192" s="155"/>
      <c r="N192" s="249"/>
      <c r="O192" s="249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55"/>
      <c r="BN192" s="155"/>
      <c r="BO192" s="155"/>
      <c r="BP192" s="155"/>
      <c r="BQ192" s="155"/>
      <c r="BR192" s="155"/>
      <c r="BS192" s="155"/>
      <c r="BT192" s="155"/>
      <c r="BU192" s="155"/>
      <c r="BV192" s="155"/>
      <c r="BW192" s="155"/>
      <c r="BX192" s="155"/>
      <c r="BY192" s="155"/>
      <c r="BZ192" s="155"/>
      <c r="CA192" s="155"/>
      <c r="CB192" s="155"/>
      <c r="CC192" s="155"/>
      <c r="CD192" s="155"/>
      <c r="CE192" s="155"/>
      <c r="CF192" s="155"/>
      <c r="CG192" s="155"/>
      <c r="CH192" s="155"/>
      <c r="CI192" s="155"/>
      <c r="CJ192" s="155"/>
      <c r="CK192" s="155"/>
      <c r="CL192" s="155"/>
      <c r="CM192" s="155"/>
      <c r="CN192" s="155"/>
      <c r="CO192" s="155"/>
      <c r="CP192" s="155"/>
      <c r="CQ192" s="155"/>
      <c r="CR192" s="155"/>
      <c r="CS192" s="155"/>
      <c r="CT192" s="155"/>
      <c r="CU192" s="155"/>
      <c r="CV192" s="155"/>
    </row>
    <row r="193" spans="2:100" ht="51.6" customHeight="1" x14ac:dyDescent="0.25">
      <c r="B193" s="155"/>
      <c r="C193" s="155"/>
      <c r="D193" s="155"/>
      <c r="E193" s="155"/>
      <c r="F193" s="155"/>
      <c r="G193" s="155"/>
      <c r="H193" s="155"/>
      <c r="I193" s="155"/>
      <c r="J193" s="249"/>
      <c r="K193" s="155"/>
      <c r="L193" s="155"/>
      <c r="M193" s="155"/>
      <c r="N193" s="249"/>
      <c r="O193" s="249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5"/>
      <c r="BN193" s="155"/>
      <c r="BO193" s="155"/>
      <c r="BP193" s="155"/>
      <c r="BQ193" s="155"/>
      <c r="BR193" s="155"/>
      <c r="BS193" s="155"/>
      <c r="BT193" s="155"/>
      <c r="BU193" s="155"/>
      <c r="BV193" s="155"/>
      <c r="BW193" s="155"/>
      <c r="BX193" s="155"/>
      <c r="BY193" s="155"/>
      <c r="BZ193" s="155"/>
      <c r="CA193" s="155"/>
      <c r="CB193" s="155"/>
      <c r="CC193" s="155"/>
      <c r="CD193" s="155"/>
      <c r="CE193" s="155"/>
      <c r="CF193" s="155"/>
      <c r="CG193" s="155"/>
      <c r="CH193" s="155"/>
      <c r="CI193" s="155"/>
      <c r="CJ193" s="155"/>
      <c r="CK193" s="155"/>
      <c r="CL193" s="155"/>
      <c r="CM193" s="155"/>
      <c r="CN193" s="155"/>
      <c r="CO193" s="155"/>
      <c r="CP193" s="155"/>
      <c r="CQ193" s="155"/>
      <c r="CR193" s="155"/>
      <c r="CS193" s="155"/>
      <c r="CT193" s="155"/>
      <c r="CU193" s="155"/>
      <c r="CV193" s="155"/>
    </row>
    <row r="194" spans="2:100" ht="51.6" customHeight="1" x14ac:dyDescent="0.25">
      <c r="B194" s="155"/>
      <c r="C194" s="155"/>
      <c r="D194" s="155"/>
      <c r="E194" s="155"/>
      <c r="F194" s="155"/>
      <c r="G194" s="155"/>
      <c r="H194" s="155"/>
      <c r="I194" s="155"/>
      <c r="J194" s="249"/>
      <c r="K194" s="155"/>
      <c r="L194" s="155"/>
      <c r="M194" s="155"/>
      <c r="N194" s="249"/>
      <c r="O194" s="249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55"/>
      <c r="BN194" s="155"/>
      <c r="BO194" s="155"/>
      <c r="BP194" s="155"/>
      <c r="BQ194" s="155"/>
      <c r="BR194" s="155"/>
      <c r="BS194" s="155"/>
      <c r="BT194" s="155"/>
      <c r="BU194" s="155"/>
      <c r="BV194" s="155"/>
      <c r="BW194" s="155"/>
      <c r="BX194" s="155"/>
      <c r="BY194" s="155"/>
      <c r="BZ194" s="155"/>
      <c r="CA194" s="155"/>
      <c r="CB194" s="155"/>
      <c r="CC194" s="155"/>
      <c r="CD194" s="155"/>
      <c r="CE194" s="155"/>
      <c r="CF194" s="155"/>
      <c r="CG194" s="155"/>
      <c r="CH194" s="155"/>
      <c r="CI194" s="155"/>
      <c r="CJ194" s="155"/>
      <c r="CK194" s="155"/>
      <c r="CL194" s="155"/>
      <c r="CM194" s="155"/>
      <c r="CN194" s="155"/>
      <c r="CO194" s="155"/>
      <c r="CP194" s="155"/>
      <c r="CQ194" s="155"/>
      <c r="CR194" s="155"/>
      <c r="CS194" s="155"/>
      <c r="CT194" s="155"/>
      <c r="CU194" s="155"/>
      <c r="CV194" s="155"/>
    </row>
    <row r="195" spans="2:100" ht="51.6" customHeight="1" x14ac:dyDescent="0.25">
      <c r="B195" s="155"/>
      <c r="C195" s="155"/>
      <c r="D195" s="155"/>
      <c r="E195" s="155"/>
      <c r="F195" s="155"/>
      <c r="G195" s="155"/>
      <c r="H195" s="155"/>
      <c r="I195" s="155"/>
      <c r="J195" s="249"/>
      <c r="K195" s="155"/>
      <c r="L195" s="155"/>
      <c r="M195" s="155"/>
      <c r="N195" s="249"/>
      <c r="O195" s="249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55"/>
      <c r="BN195" s="155"/>
      <c r="BO195" s="155"/>
      <c r="BP195" s="155"/>
      <c r="BQ195" s="155"/>
      <c r="BR195" s="155"/>
      <c r="BS195" s="155"/>
      <c r="BT195" s="155"/>
      <c r="BU195" s="155"/>
      <c r="BV195" s="155"/>
      <c r="BW195" s="155"/>
      <c r="BX195" s="155"/>
      <c r="BY195" s="155"/>
      <c r="BZ195" s="155"/>
      <c r="CA195" s="155"/>
      <c r="CB195" s="155"/>
      <c r="CC195" s="155"/>
      <c r="CD195" s="155"/>
      <c r="CE195" s="155"/>
      <c r="CF195" s="155"/>
      <c r="CG195" s="155"/>
      <c r="CH195" s="155"/>
      <c r="CI195" s="155"/>
      <c r="CJ195" s="155"/>
      <c r="CK195" s="155"/>
      <c r="CL195" s="155"/>
      <c r="CM195" s="155"/>
      <c r="CN195" s="155"/>
      <c r="CO195" s="155"/>
      <c r="CP195" s="155"/>
      <c r="CQ195" s="155"/>
      <c r="CR195" s="155"/>
      <c r="CS195" s="155"/>
      <c r="CT195" s="155"/>
      <c r="CU195" s="155"/>
      <c r="CV195" s="155"/>
    </row>
    <row r="196" spans="2:100" ht="51.6" customHeight="1" x14ac:dyDescent="0.25">
      <c r="B196" s="155"/>
      <c r="C196" s="155"/>
      <c r="D196" s="155"/>
      <c r="E196" s="155"/>
      <c r="F196" s="155"/>
      <c r="G196" s="155"/>
      <c r="H196" s="155"/>
      <c r="I196" s="155"/>
      <c r="J196" s="249"/>
      <c r="K196" s="155"/>
      <c r="L196" s="155"/>
      <c r="M196" s="155"/>
      <c r="N196" s="249"/>
      <c r="O196" s="249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155"/>
      <c r="AD196" s="155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55"/>
      <c r="BN196" s="155"/>
      <c r="BO196" s="155"/>
      <c r="BP196" s="155"/>
      <c r="BQ196" s="155"/>
      <c r="BR196" s="155"/>
      <c r="BS196" s="155"/>
      <c r="BT196" s="155"/>
      <c r="BU196" s="155"/>
      <c r="BV196" s="155"/>
      <c r="BW196" s="155"/>
      <c r="BX196" s="155"/>
      <c r="BY196" s="155"/>
      <c r="BZ196" s="155"/>
      <c r="CA196" s="155"/>
      <c r="CB196" s="155"/>
      <c r="CC196" s="155"/>
      <c r="CD196" s="155"/>
      <c r="CE196" s="155"/>
      <c r="CF196" s="155"/>
      <c r="CG196" s="155"/>
      <c r="CH196" s="155"/>
      <c r="CI196" s="155"/>
      <c r="CJ196" s="155"/>
      <c r="CK196" s="155"/>
      <c r="CL196" s="155"/>
      <c r="CM196" s="155"/>
      <c r="CN196" s="155"/>
      <c r="CO196" s="155"/>
      <c r="CP196" s="155"/>
      <c r="CQ196" s="155"/>
      <c r="CR196" s="155"/>
      <c r="CS196" s="155"/>
      <c r="CT196" s="155"/>
      <c r="CU196" s="155"/>
      <c r="CV196" s="155"/>
    </row>
    <row r="197" spans="2:100" ht="51.6" customHeight="1" x14ac:dyDescent="0.25">
      <c r="B197" s="155"/>
      <c r="C197" s="155"/>
      <c r="D197" s="155"/>
      <c r="E197" s="155"/>
      <c r="F197" s="155"/>
      <c r="G197" s="155"/>
      <c r="H197" s="155"/>
      <c r="I197" s="155"/>
      <c r="J197" s="249"/>
      <c r="K197" s="155"/>
      <c r="L197" s="155"/>
      <c r="M197" s="155"/>
      <c r="N197" s="249"/>
      <c r="O197" s="249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155"/>
      <c r="AD197" s="155"/>
      <c r="AE197" s="155"/>
      <c r="AF197" s="155"/>
      <c r="AG197" s="155"/>
      <c r="AH197" s="155"/>
      <c r="AI197" s="155"/>
      <c r="AJ197" s="155"/>
      <c r="AK197" s="155"/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H197" s="155"/>
      <c r="BI197" s="155"/>
      <c r="BJ197" s="155"/>
      <c r="BK197" s="155"/>
      <c r="BL197" s="155"/>
      <c r="BM197" s="155"/>
      <c r="BN197" s="155"/>
      <c r="BO197" s="155"/>
      <c r="BP197" s="155"/>
      <c r="BQ197" s="155"/>
      <c r="BR197" s="155"/>
      <c r="BS197" s="155"/>
      <c r="BT197" s="155"/>
      <c r="BU197" s="155"/>
      <c r="BV197" s="155"/>
      <c r="BW197" s="155"/>
      <c r="BX197" s="155"/>
      <c r="BY197" s="155"/>
      <c r="BZ197" s="155"/>
      <c r="CA197" s="155"/>
      <c r="CB197" s="155"/>
      <c r="CC197" s="155"/>
      <c r="CD197" s="155"/>
      <c r="CE197" s="155"/>
      <c r="CF197" s="155"/>
      <c r="CG197" s="155"/>
      <c r="CH197" s="155"/>
      <c r="CI197" s="155"/>
      <c r="CJ197" s="155"/>
      <c r="CK197" s="155"/>
      <c r="CL197" s="155"/>
      <c r="CM197" s="155"/>
      <c r="CN197" s="155"/>
      <c r="CO197" s="155"/>
      <c r="CP197" s="155"/>
      <c r="CQ197" s="155"/>
      <c r="CR197" s="155"/>
      <c r="CS197" s="155"/>
      <c r="CT197" s="155"/>
      <c r="CU197" s="155"/>
      <c r="CV197" s="155"/>
    </row>
    <row r="198" spans="2:100" ht="51.6" customHeight="1" x14ac:dyDescent="0.25">
      <c r="B198" s="155"/>
      <c r="C198" s="155"/>
      <c r="D198" s="155"/>
      <c r="E198" s="155"/>
      <c r="F198" s="155"/>
      <c r="G198" s="155"/>
      <c r="H198" s="155"/>
      <c r="I198" s="155"/>
      <c r="J198" s="249"/>
      <c r="K198" s="155"/>
      <c r="L198" s="155"/>
      <c r="M198" s="155"/>
      <c r="N198" s="249"/>
      <c r="O198" s="249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  <c r="AE198" s="155"/>
      <c r="AF198" s="155"/>
      <c r="AG198" s="155"/>
      <c r="AH198" s="155"/>
      <c r="AI198" s="155"/>
      <c r="AJ198" s="155"/>
      <c r="AK198" s="155"/>
      <c r="AL198" s="155"/>
      <c r="AM198" s="155"/>
      <c r="AN198" s="155"/>
      <c r="AO198" s="155"/>
      <c r="AP198" s="155"/>
      <c r="AQ198" s="155"/>
      <c r="AR198" s="155"/>
      <c r="AS198" s="155"/>
      <c r="AT198" s="155"/>
      <c r="AU198" s="155"/>
      <c r="AV198" s="155"/>
      <c r="AW198" s="155"/>
      <c r="AX198" s="155"/>
      <c r="AY198" s="155"/>
      <c r="AZ198" s="155"/>
      <c r="BA198" s="155"/>
      <c r="BB198" s="155"/>
      <c r="BC198" s="155"/>
      <c r="BD198" s="155"/>
      <c r="BE198" s="155"/>
      <c r="BF198" s="155"/>
      <c r="BG198" s="155"/>
      <c r="BH198" s="155"/>
      <c r="BI198" s="155"/>
      <c r="BJ198" s="155"/>
      <c r="BK198" s="155"/>
      <c r="BL198" s="155"/>
      <c r="BM198" s="155"/>
      <c r="BN198" s="155"/>
      <c r="BO198" s="155"/>
      <c r="BP198" s="155"/>
      <c r="BQ198" s="155"/>
      <c r="BR198" s="155"/>
      <c r="BS198" s="155"/>
      <c r="BT198" s="155"/>
      <c r="BU198" s="155"/>
      <c r="BV198" s="155"/>
      <c r="BW198" s="155"/>
      <c r="BX198" s="155"/>
      <c r="BY198" s="155"/>
      <c r="BZ198" s="155"/>
      <c r="CA198" s="155"/>
      <c r="CB198" s="155"/>
      <c r="CC198" s="155"/>
      <c r="CD198" s="155"/>
      <c r="CE198" s="155"/>
      <c r="CF198" s="155"/>
      <c r="CG198" s="155"/>
      <c r="CH198" s="155"/>
      <c r="CI198" s="155"/>
      <c r="CJ198" s="155"/>
      <c r="CK198" s="155"/>
      <c r="CL198" s="155"/>
      <c r="CM198" s="155"/>
      <c r="CN198" s="155"/>
      <c r="CO198" s="155"/>
      <c r="CP198" s="155"/>
      <c r="CQ198" s="155"/>
      <c r="CR198" s="155"/>
      <c r="CS198" s="155"/>
      <c r="CT198" s="155"/>
      <c r="CU198" s="155"/>
      <c r="CV198" s="155"/>
    </row>
    <row r="199" spans="2:100" ht="51.6" customHeight="1" x14ac:dyDescent="0.25">
      <c r="B199" s="155"/>
      <c r="C199" s="155"/>
      <c r="D199" s="155"/>
      <c r="E199" s="155"/>
      <c r="F199" s="155"/>
      <c r="G199" s="155"/>
      <c r="H199" s="155"/>
      <c r="I199" s="155"/>
      <c r="J199" s="249"/>
      <c r="K199" s="155"/>
      <c r="L199" s="155"/>
      <c r="M199" s="155"/>
      <c r="N199" s="249"/>
      <c r="O199" s="249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55"/>
      <c r="AH199" s="155"/>
      <c r="AI199" s="155"/>
      <c r="AJ199" s="155"/>
      <c r="AK199" s="155"/>
      <c r="AL199" s="155"/>
      <c r="AM199" s="155"/>
      <c r="AN199" s="155"/>
      <c r="AO199" s="155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5"/>
      <c r="AZ199" s="155"/>
      <c r="BA199" s="155"/>
      <c r="BB199" s="155"/>
      <c r="BC199" s="155"/>
      <c r="BD199" s="155"/>
      <c r="BE199" s="155"/>
      <c r="BF199" s="155"/>
      <c r="BG199" s="155"/>
      <c r="BH199" s="155"/>
      <c r="BI199" s="155"/>
      <c r="BJ199" s="155"/>
      <c r="BK199" s="155"/>
      <c r="BL199" s="155"/>
      <c r="BM199" s="155"/>
      <c r="BN199" s="155"/>
      <c r="BO199" s="155"/>
      <c r="BP199" s="155"/>
      <c r="BQ199" s="155"/>
      <c r="BR199" s="155"/>
      <c r="BS199" s="155"/>
      <c r="BT199" s="155"/>
      <c r="BU199" s="155"/>
      <c r="BV199" s="155"/>
      <c r="BW199" s="155"/>
      <c r="BX199" s="155"/>
      <c r="BY199" s="155"/>
      <c r="BZ199" s="155"/>
      <c r="CA199" s="155"/>
      <c r="CB199" s="155"/>
      <c r="CC199" s="155"/>
      <c r="CD199" s="155"/>
      <c r="CE199" s="155"/>
      <c r="CF199" s="155"/>
      <c r="CG199" s="155"/>
      <c r="CH199" s="155"/>
      <c r="CI199" s="155"/>
      <c r="CJ199" s="155"/>
      <c r="CK199" s="155"/>
      <c r="CL199" s="155"/>
      <c r="CM199" s="155"/>
      <c r="CN199" s="155"/>
      <c r="CO199" s="155"/>
      <c r="CP199" s="155"/>
      <c r="CQ199" s="155"/>
      <c r="CR199" s="155"/>
      <c r="CS199" s="155"/>
      <c r="CT199" s="155"/>
      <c r="CU199" s="155"/>
      <c r="CV199" s="155"/>
    </row>
    <row r="200" spans="2:100" ht="51.6" customHeight="1" x14ac:dyDescent="0.25">
      <c r="B200" s="155"/>
      <c r="C200" s="155"/>
      <c r="D200" s="155"/>
      <c r="E200" s="155"/>
      <c r="F200" s="155"/>
      <c r="G200" s="155"/>
      <c r="H200" s="155"/>
      <c r="I200" s="155"/>
      <c r="J200" s="249"/>
      <c r="K200" s="155"/>
      <c r="L200" s="155"/>
      <c r="M200" s="155"/>
      <c r="N200" s="249"/>
      <c r="O200" s="249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155"/>
      <c r="AD200" s="155"/>
      <c r="AE200" s="155"/>
      <c r="AF200" s="155"/>
      <c r="AG200" s="155"/>
      <c r="AH200" s="155"/>
      <c r="AI200" s="155"/>
      <c r="AJ200" s="155"/>
      <c r="AK200" s="155"/>
      <c r="AL200" s="155"/>
      <c r="AM200" s="155"/>
      <c r="AN200" s="155"/>
      <c r="AO200" s="155"/>
      <c r="AP200" s="155"/>
      <c r="AQ200" s="155"/>
      <c r="AR200" s="155"/>
      <c r="AS200" s="155"/>
      <c r="AT200" s="155"/>
      <c r="AU200" s="155"/>
      <c r="AV200" s="155"/>
      <c r="AW200" s="155"/>
      <c r="AX200" s="155"/>
      <c r="AY200" s="155"/>
      <c r="AZ200" s="155"/>
      <c r="BA200" s="155"/>
      <c r="BB200" s="155"/>
      <c r="BC200" s="155"/>
      <c r="BD200" s="155"/>
      <c r="BE200" s="155"/>
      <c r="BF200" s="155"/>
      <c r="BG200" s="155"/>
      <c r="BH200" s="155"/>
      <c r="BI200" s="155"/>
      <c r="BJ200" s="155"/>
      <c r="BK200" s="155"/>
      <c r="BL200" s="155"/>
      <c r="BM200" s="155"/>
      <c r="BN200" s="155"/>
      <c r="BO200" s="155"/>
      <c r="BP200" s="155"/>
      <c r="BQ200" s="155"/>
      <c r="BR200" s="155"/>
      <c r="BS200" s="155"/>
      <c r="BT200" s="155"/>
      <c r="BU200" s="155"/>
      <c r="BV200" s="155"/>
      <c r="BW200" s="155"/>
      <c r="BX200" s="155"/>
      <c r="BY200" s="155"/>
      <c r="BZ200" s="155"/>
      <c r="CA200" s="155"/>
      <c r="CB200" s="155"/>
      <c r="CC200" s="155"/>
      <c r="CD200" s="155"/>
      <c r="CE200" s="155"/>
      <c r="CF200" s="155"/>
      <c r="CG200" s="155"/>
      <c r="CH200" s="155"/>
      <c r="CI200" s="155"/>
      <c r="CJ200" s="155"/>
      <c r="CK200" s="155"/>
      <c r="CL200" s="155"/>
      <c r="CM200" s="155"/>
      <c r="CN200" s="155"/>
      <c r="CO200" s="155"/>
      <c r="CP200" s="155"/>
      <c r="CQ200" s="155"/>
      <c r="CR200" s="155"/>
      <c r="CS200" s="155"/>
      <c r="CT200" s="155"/>
      <c r="CU200" s="155"/>
      <c r="CV200" s="155"/>
    </row>
    <row r="201" spans="2:100" ht="51.6" customHeight="1" x14ac:dyDescent="0.25">
      <c r="B201" s="155"/>
      <c r="C201" s="155"/>
      <c r="D201" s="155"/>
      <c r="E201" s="155"/>
      <c r="F201" s="155"/>
      <c r="G201" s="155"/>
      <c r="H201" s="155"/>
      <c r="I201" s="155"/>
      <c r="J201" s="249"/>
      <c r="K201" s="155"/>
      <c r="L201" s="155"/>
      <c r="M201" s="155"/>
      <c r="N201" s="249"/>
      <c r="O201" s="249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155"/>
      <c r="AF201" s="155"/>
      <c r="AG201" s="155"/>
      <c r="AH201" s="155"/>
      <c r="AI201" s="155"/>
      <c r="AJ201" s="155"/>
      <c r="AK201" s="155"/>
      <c r="AL201" s="155"/>
      <c r="AM201" s="155"/>
      <c r="AN201" s="155"/>
      <c r="AO201" s="155"/>
      <c r="AP201" s="155"/>
      <c r="AQ201" s="155"/>
      <c r="AR201" s="155"/>
      <c r="AS201" s="155"/>
      <c r="AT201" s="155"/>
      <c r="AU201" s="155"/>
      <c r="AV201" s="155"/>
      <c r="AW201" s="155"/>
      <c r="AX201" s="155"/>
      <c r="AY201" s="155"/>
      <c r="AZ201" s="155"/>
      <c r="BA201" s="155"/>
      <c r="BB201" s="155"/>
      <c r="BC201" s="155"/>
      <c r="BD201" s="155"/>
      <c r="BE201" s="155"/>
      <c r="BF201" s="155"/>
      <c r="BG201" s="155"/>
      <c r="BH201" s="155"/>
      <c r="BI201" s="155"/>
      <c r="BJ201" s="155"/>
      <c r="BK201" s="155"/>
      <c r="BL201" s="155"/>
      <c r="BM201" s="155"/>
      <c r="BN201" s="155"/>
      <c r="BO201" s="155"/>
      <c r="BP201" s="155"/>
      <c r="BQ201" s="155"/>
      <c r="BR201" s="155"/>
      <c r="BS201" s="155"/>
      <c r="BT201" s="155"/>
      <c r="BU201" s="155"/>
      <c r="BV201" s="155"/>
      <c r="BW201" s="155"/>
      <c r="BX201" s="155"/>
      <c r="BY201" s="155"/>
      <c r="BZ201" s="155"/>
      <c r="CA201" s="155"/>
      <c r="CB201" s="155"/>
      <c r="CC201" s="155"/>
      <c r="CD201" s="155"/>
      <c r="CE201" s="155"/>
      <c r="CF201" s="155"/>
      <c r="CG201" s="155"/>
      <c r="CH201" s="155"/>
      <c r="CI201" s="155"/>
      <c r="CJ201" s="155"/>
      <c r="CK201" s="155"/>
      <c r="CL201" s="155"/>
      <c r="CM201" s="155"/>
      <c r="CN201" s="155"/>
      <c r="CO201" s="155"/>
      <c r="CP201" s="155"/>
      <c r="CQ201" s="155"/>
      <c r="CR201" s="155"/>
      <c r="CS201" s="155"/>
      <c r="CT201" s="155"/>
      <c r="CU201" s="155"/>
      <c r="CV201" s="155"/>
    </row>
    <row r="202" spans="2:100" ht="51.6" customHeight="1" x14ac:dyDescent="0.25">
      <c r="B202" s="155"/>
      <c r="C202" s="155"/>
      <c r="D202" s="155"/>
      <c r="E202" s="155"/>
      <c r="F202" s="155"/>
      <c r="G202" s="155"/>
      <c r="H202" s="155"/>
      <c r="I202" s="155"/>
      <c r="J202" s="249"/>
      <c r="K202" s="155"/>
      <c r="L202" s="155"/>
      <c r="M202" s="155"/>
      <c r="N202" s="249"/>
      <c r="O202" s="249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  <c r="AE202" s="155"/>
      <c r="AF202" s="155"/>
      <c r="AG202" s="155"/>
      <c r="AH202" s="155"/>
      <c r="AI202" s="155"/>
      <c r="AJ202" s="155"/>
      <c r="AK202" s="155"/>
      <c r="AL202" s="155"/>
      <c r="AM202" s="155"/>
      <c r="AN202" s="155"/>
      <c r="AO202" s="155"/>
      <c r="AP202" s="155"/>
      <c r="AQ202" s="155"/>
      <c r="AR202" s="155"/>
      <c r="AS202" s="155"/>
      <c r="AT202" s="155"/>
      <c r="AU202" s="155"/>
      <c r="AV202" s="155"/>
      <c r="AW202" s="155"/>
      <c r="AX202" s="155"/>
      <c r="AY202" s="155"/>
      <c r="AZ202" s="155"/>
      <c r="BA202" s="155"/>
      <c r="BB202" s="155"/>
      <c r="BC202" s="155"/>
      <c r="BD202" s="155"/>
      <c r="BE202" s="155"/>
      <c r="BF202" s="155"/>
      <c r="BG202" s="155"/>
      <c r="BH202" s="155"/>
      <c r="BI202" s="155"/>
      <c r="BJ202" s="155"/>
      <c r="BK202" s="155"/>
      <c r="BL202" s="155"/>
      <c r="BM202" s="155"/>
      <c r="BN202" s="155"/>
      <c r="BO202" s="155"/>
      <c r="BP202" s="155"/>
      <c r="BQ202" s="155"/>
      <c r="BR202" s="155"/>
      <c r="BS202" s="155"/>
      <c r="BT202" s="155"/>
      <c r="BU202" s="155"/>
      <c r="BV202" s="155"/>
      <c r="BW202" s="155"/>
      <c r="BX202" s="155"/>
      <c r="BY202" s="155"/>
      <c r="BZ202" s="155"/>
      <c r="CA202" s="155"/>
      <c r="CB202" s="155"/>
      <c r="CC202" s="155"/>
      <c r="CD202" s="155"/>
      <c r="CE202" s="155"/>
      <c r="CF202" s="155"/>
      <c r="CG202" s="155"/>
      <c r="CH202" s="155"/>
      <c r="CI202" s="155"/>
      <c r="CJ202" s="155"/>
      <c r="CK202" s="155"/>
      <c r="CL202" s="155"/>
      <c r="CM202" s="155"/>
      <c r="CN202" s="155"/>
      <c r="CO202" s="155"/>
      <c r="CP202" s="155"/>
      <c r="CQ202" s="155"/>
      <c r="CR202" s="155"/>
      <c r="CS202" s="155"/>
      <c r="CT202" s="155"/>
      <c r="CU202" s="155"/>
      <c r="CV202" s="155"/>
    </row>
    <row r="203" spans="2:100" ht="51.6" customHeight="1" x14ac:dyDescent="0.25">
      <c r="B203" s="155"/>
      <c r="C203" s="155"/>
      <c r="D203" s="155"/>
      <c r="E203" s="155"/>
      <c r="F203" s="155"/>
      <c r="G203" s="155"/>
      <c r="H203" s="155"/>
      <c r="I203" s="155"/>
      <c r="J203" s="249"/>
      <c r="K203" s="155"/>
      <c r="L203" s="155"/>
      <c r="M203" s="155"/>
      <c r="N203" s="249"/>
      <c r="O203" s="249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55"/>
      <c r="AH203" s="155"/>
      <c r="AI203" s="155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AV203" s="155"/>
      <c r="AW203" s="155"/>
      <c r="AX203" s="155"/>
      <c r="AY203" s="155"/>
      <c r="AZ203" s="155"/>
      <c r="BA203" s="155"/>
      <c r="BB203" s="155"/>
      <c r="BC203" s="155"/>
      <c r="BD203" s="155"/>
      <c r="BE203" s="155"/>
      <c r="BF203" s="155"/>
      <c r="BG203" s="155"/>
      <c r="BH203" s="155"/>
      <c r="BI203" s="155"/>
      <c r="BJ203" s="155"/>
      <c r="BK203" s="155"/>
      <c r="BL203" s="155"/>
      <c r="BM203" s="155"/>
      <c r="BN203" s="155"/>
      <c r="BO203" s="155"/>
      <c r="BP203" s="155"/>
      <c r="BQ203" s="155"/>
      <c r="BR203" s="155"/>
      <c r="BS203" s="155"/>
      <c r="BT203" s="155"/>
      <c r="BU203" s="155"/>
      <c r="BV203" s="155"/>
      <c r="BW203" s="155"/>
      <c r="BX203" s="155"/>
      <c r="BY203" s="155"/>
      <c r="BZ203" s="155"/>
      <c r="CA203" s="155"/>
      <c r="CB203" s="155"/>
      <c r="CC203" s="155"/>
      <c r="CD203" s="155"/>
      <c r="CE203" s="155"/>
      <c r="CF203" s="155"/>
      <c r="CG203" s="155"/>
      <c r="CH203" s="155"/>
      <c r="CI203" s="155"/>
      <c r="CJ203" s="155"/>
      <c r="CK203" s="155"/>
      <c r="CL203" s="155"/>
      <c r="CM203" s="155"/>
      <c r="CN203" s="155"/>
      <c r="CO203" s="155"/>
      <c r="CP203" s="155"/>
      <c r="CQ203" s="155"/>
      <c r="CR203" s="155"/>
      <c r="CS203" s="155"/>
      <c r="CT203" s="155"/>
      <c r="CU203" s="155"/>
      <c r="CV203" s="155"/>
    </row>
    <row r="204" spans="2:100" ht="51.6" customHeight="1" x14ac:dyDescent="0.25">
      <c r="B204" s="155"/>
      <c r="C204" s="155"/>
      <c r="D204" s="155"/>
      <c r="E204" s="155"/>
      <c r="F204" s="155"/>
      <c r="G204" s="155"/>
      <c r="H204" s="155"/>
      <c r="I204" s="155"/>
      <c r="J204" s="249"/>
      <c r="K204" s="155"/>
      <c r="L204" s="155"/>
      <c r="M204" s="155"/>
      <c r="N204" s="249"/>
      <c r="O204" s="249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155"/>
      <c r="CB204" s="155"/>
      <c r="CC204" s="155"/>
      <c r="CD204" s="155"/>
      <c r="CE204" s="155"/>
      <c r="CF204" s="155"/>
      <c r="CG204" s="155"/>
      <c r="CH204" s="155"/>
      <c r="CI204" s="155"/>
      <c r="CJ204" s="155"/>
      <c r="CK204" s="155"/>
      <c r="CL204" s="155"/>
      <c r="CM204" s="155"/>
      <c r="CN204" s="155"/>
      <c r="CO204" s="155"/>
      <c r="CP204" s="155"/>
      <c r="CQ204" s="155"/>
      <c r="CR204" s="155"/>
      <c r="CS204" s="155"/>
      <c r="CT204" s="155"/>
      <c r="CU204" s="155"/>
      <c r="CV204" s="155"/>
    </row>
    <row r="205" spans="2:100" ht="51.6" customHeight="1" x14ac:dyDescent="0.25">
      <c r="B205" s="155"/>
      <c r="C205" s="155"/>
      <c r="D205" s="155"/>
      <c r="E205" s="155"/>
      <c r="F205" s="155"/>
      <c r="G205" s="155"/>
      <c r="H205" s="155"/>
      <c r="I205" s="155"/>
      <c r="J205" s="249"/>
      <c r="K205" s="155"/>
      <c r="L205" s="155"/>
      <c r="M205" s="155"/>
      <c r="N205" s="249"/>
      <c r="O205" s="249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155"/>
      <c r="CB205" s="155"/>
      <c r="CC205" s="155"/>
      <c r="CD205" s="155"/>
      <c r="CE205" s="155"/>
      <c r="CF205" s="155"/>
      <c r="CG205" s="155"/>
      <c r="CH205" s="155"/>
      <c r="CI205" s="155"/>
      <c r="CJ205" s="155"/>
      <c r="CK205" s="155"/>
      <c r="CL205" s="155"/>
      <c r="CM205" s="155"/>
      <c r="CN205" s="155"/>
      <c r="CO205" s="155"/>
      <c r="CP205" s="155"/>
      <c r="CQ205" s="155"/>
      <c r="CR205" s="155"/>
      <c r="CS205" s="155"/>
      <c r="CT205" s="155"/>
      <c r="CU205" s="155"/>
      <c r="CV205" s="155"/>
    </row>
    <row r="206" spans="2:100" ht="51.6" customHeight="1" x14ac:dyDescent="0.25">
      <c r="B206" s="155"/>
      <c r="C206" s="155"/>
      <c r="D206" s="155"/>
      <c r="E206" s="155"/>
      <c r="F206" s="155"/>
      <c r="G206" s="155"/>
      <c r="H206" s="155"/>
      <c r="I206" s="155"/>
      <c r="J206" s="249"/>
      <c r="K206" s="155"/>
      <c r="L206" s="155"/>
      <c r="M206" s="155"/>
      <c r="N206" s="249"/>
      <c r="O206" s="249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155"/>
      <c r="CB206" s="155"/>
      <c r="CC206" s="155"/>
      <c r="CD206" s="155"/>
      <c r="CE206" s="155"/>
      <c r="CF206" s="155"/>
      <c r="CG206" s="155"/>
      <c r="CH206" s="155"/>
      <c r="CI206" s="155"/>
      <c r="CJ206" s="155"/>
      <c r="CK206" s="155"/>
      <c r="CL206" s="155"/>
      <c r="CM206" s="155"/>
      <c r="CN206" s="155"/>
      <c r="CO206" s="155"/>
      <c r="CP206" s="155"/>
      <c r="CQ206" s="155"/>
      <c r="CR206" s="155"/>
      <c r="CS206" s="155"/>
      <c r="CT206" s="155"/>
      <c r="CU206" s="155"/>
      <c r="CV206" s="155"/>
    </row>
    <row r="207" spans="2:100" ht="51.6" customHeight="1" x14ac:dyDescent="0.25">
      <c r="B207" s="155"/>
      <c r="C207" s="155"/>
      <c r="D207" s="155"/>
      <c r="E207" s="155"/>
      <c r="F207" s="155"/>
      <c r="G207" s="155"/>
      <c r="H207" s="155"/>
      <c r="I207" s="155"/>
      <c r="J207" s="249"/>
      <c r="K207" s="155"/>
      <c r="L207" s="155"/>
      <c r="M207" s="155"/>
      <c r="N207" s="249"/>
      <c r="O207" s="249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155"/>
      <c r="CB207" s="155"/>
      <c r="CC207" s="155"/>
      <c r="CD207" s="155"/>
      <c r="CE207" s="155"/>
      <c r="CF207" s="155"/>
      <c r="CG207" s="155"/>
      <c r="CH207" s="155"/>
      <c r="CI207" s="155"/>
      <c r="CJ207" s="155"/>
      <c r="CK207" s="155"/>
      <c r="CL207" s="155"/>
      <c r="CM207" s="155"/>
      <c r="CN207" s="155"/>
      <c r="CO207" s="155"/>
      <c r="CP207" s="155"/>
      <c r="CQ207" s="155"/>
      <c r="CR207" s="155"/>
      <c r="CS207" s="155"/>
      <c r="CT207" s="155"/>
      <c r="CU207" s="155"/>
      <c r="CV207" s="155"/>
    </row>
    <row r="208" spans="2:100" ht="51.6" customHeight="1" x14ac:dyDescent="0.25">
      <c r="B208" s="155"/>
      <c r="C208" s="155"/>
      <c r="D208" s="155"/>
      <c r="E208" s="155"/>
      <c r="F208" s="155"/>
      <c r="G208" s="155"/>
      <c r="H208" s="155"/>
      <c r="I208" s="155"/>
      <c r="J208" s="249"/>
      <c r="K208" s="155"/>
      <c r="L208" s="155"/>
      <c r="M208" s="155"/>
      <c r="N208" s="249"/>
      <c r="O208" s="249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155"/>
      <c r="CB208" s="155"/>
      <c r="CC208" s="155"/>
      <c r="CD208" s="155"/>
      <c r="CE208" s="155"/>
      <c r="CF208" s="155"/>
      <c r="CG208" s="155"/>
      <c r="CH208" s="155"/>
      <c r="CI208" s="155"/>
      <c r="CJ208" s="155"/>
      <c r="CK208" s="155"/>
      <c r="CL208" s="155"/>
      <c r="CM208" s="155"/>
      <c r="CN208" s="155"/>
      <c r="CO208" s="155"/>
      <c r="CP208" s="155"/>
      <c r="CQ208" s="155"/>
      <c r="CR208" s="155"/>
      <c r="CS208" s="155"/>
      <c r="CT208" s="155"/>
      <c r="CU208" s="155"/>
      <c r="CV208" s="155"/>
    </row>
    <row r="209" spans="2:100" ht="51.6" customHeight="1" x14ac:dyDescent="0.25">
      <c r="B209" s="155"/>
      <c r="C209" s="155"/>
      <c r="D209" s="155"/>
      <c r="E209" s="155"/>
      <c r="F209" s="155"/>
      <c r="G209" s="155"/>
      <c r="H209" s="155"/>
      <c r="I209" s="155"/>
      <c r="J209" s="249"/>
      <c r="K209" s="155"/>
      <c r="L209" s="155"/>
      <c r="M209" s="155"/>
      <c r="N209" s="249"/>
      <c r="O209" s="249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155"/>
      <c r="CB209" s="155"/>
      <c r="CC209" s="155"/>
      <c r="CD209" s="155"/>
      <c r="CE209" s="155"/>
      <c r="CF209" s="155"/>
      <c r="CG209" s="155"/>
      <c r="CH209" s="155"/>
      <c r="CI209" s="155"/>
      <c r="CJ209" s="155"/>
      <c r="CK209" s="155"/>
      <c r="CL209" s="155"/>
      <c r="CM209" s="155"/>
      <c r="CN209" s="155"/>
      <c r="CO209" s="155"/>
      <c r="CP209" s="155"/>
      <c r="CQ209" s="155"/>
      <c r="CR209" s="155"/>
      <c r="CS209" s="155"/>
      <c r="CT209" s="155"/>
      <c r="CU209" s="155"/>
      <c r="CV209" s="155"/>
    </row>
    <row r="210" spans="2:100" ht="51.6" customHeight="1" x14ac:dyDescent="0.25">
      <c r="B210" s="155"/>
      <c r="C210" s="155"/>
      <c r="D210" s="155"/>
      <c r="E210" s="155"/>
      <c r="F210" s="155"/>
      <c r="G210" s="155"/>
      <c r="H210" s="155"/>
      <c r="I210" s="155"/>
      <c r="J210" s="249"/>
      <c r="K210" s="155"/>
      <c r="L210" s="155"/>
      <c r="M210" s="155"/>
      <c r="N210" s="249"/>
      <c r="O210" s="249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155"/>
      <c r="CB210" s="155"/>
      <c r="CC210" s="155"/>
      <c r="CD210" s="155"/>
      <c r="CE210" s="155"/>
      <c r="CF210" s="155"/>
      <c r="CG210" s="155"/>
      <c r="CH210" s="155"/>
      <c r="CI210" s="155"/>
      <c r="CJ210" s="155"/>
      <c r="CK210" s="155"/>
      <c r="CL210" s="155"/>
      <c r="CM210" s="155"/>
      <c r="CN210" s="155"/>
      <c r="CO210" s="155"/>
      <c r="CP210" s="155"/>
      <c r="CQ210" s="155"/>
      <c r="CR210" s="155"/>
      <c r="CS210" s="155"/>
      <c r="CT210" s="155"/>
      <c r="CU210" s="155"/>
      <c r="CV210" s="155"/>
    </row>
    <row r="211" spans="2:100" ht="51.6" customHeight="1" x14ac:dyDescent="0.25">
      <c r="B211" s="155"/>
      <c r="C211" s="155"/>
      <c r="D211" s="155"/>
      <c r="E211" s="155"/>
      <c r="F211" s="155"/>
      <c r="G211" s="155"/>
      <c r="H211" s="155"/>
      <c r="I211" s="155"/>
      <c r="J211" s="249"/>
      <c r="K211" s="155"/>
      <c r="L211" s="155"/>
      <c r="M211" s="155"/>
      <c r="N211" s="249"/>
      <c r="O211" s="249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155"/>
      <c r="CB211" s="155"/>
      <c r="CC211" s="155"/>
      <c r="CD211" s="155"/>
      <c r="CE211" s="155"/>
      <c r="CF211" s="155"/>
      <c r="CG211" s="155"/>
      <c r="CH211" s="155"/>
      <c r="CI211" s="155"/>
      <c r="CJ211" s="155"/>
      <c r="CK211" s="155"/>
      <c r="CL211" s="155"/>
      <c r="CM211" s="155"/>
      <c r="CN211" s="155"/>
      <c r="CO211" s="155"/>
      <c r="CP211" s="155"/>
      <c r="CQ211" s="155"/>
      <c r="CR211" s="155"/>
      <c r="CS211" s="155"/>
      <c r="CT211" s="155"/>
      <c r="CU211" s="155"/>
      <c r="CV211" s="155"/>
    </row>
    <row r="212" spans="2:100" ht="51.6" customHeight="1" x14ac:dyDescent="0.25">
      <c r="B212" s="155"/>
      <c r="C212" s="155"/>
      <c r="D212" s="155"/>
      <c r="E212" s="155"/>
      <c r="F212" s="155"/>
      <c r="G212" s="155"/>
      <c r="H212" s="155"/>
      <c r="I212" s="155"/>
      <c r="J212" s="249"/>
      <c r="K212" s="155"/>
      <c r="L212" s="155"/>
      <c r="M212" s="155"/>
      <c r="N212" s="249"/>
      <c r="O212" s="249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155"/>
      <c r="CB212" s="155"/>
      <c r="CC212" s="155"/>
      <c r="CD212" s="155"/>
      <c r="CE212" s="155"/>
      <c r="CF212" s="155"/>
      <c r="CG212" s="155"/>
      <c r="CH212" s="155"/>
      <c r="CI212" s="155"/>
      <c r="CJ212" s="155"/>
      <c r="CK212" s="155"/>
      <c r="CL212" s="155"/>
      <c r="CM212" s="155"/>
      <c r="CN212" s="155"/>
      <c r="CO212" s="155"/>
      <c r="CP212" s="155"/>
      <c r="CQ212" s="155"/>
      <c r="CR212" s="155"/>
      <c r="CS212" s="155"/>
      <c r="CT212" s="155"/>
      <c r="CU212" s="155"/>
      <c r="CV212" s="155"/>
    </row>
    <row r="213" spans="2:100" ht="51.6" customHeight="1" x14ac:dyDescent="0.25">
      <c r="B213" s="155"/>
      <c r="C213" s="155"/>
      <c r="D213" s="155"/>
      <c r="E213" s="155"/>
      <c r="F213" s="155"/>
      <c r="G213" s="155"/>
      <c r="H213" s="155"/>
      <c r="I213" s="155"/>
      <c r="J213" s="249"/>
      <c r="K213" s="155"/>
      <c r="L213" s="155"/>
      <c r="M213" s="155"/>
      <c r="N213" s="249"/>
      <c r="O213" s="249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155"/>
      <c r="CB213" s="155"/>
      <c r="CC213" s="155"/>
      <c r="CD213" s="155"/>
      <c r="CE213" s="155"/>
      <c r="CF213" s="155"/>
      <c r="CG213" s="155"/>
      <c r="CH213" s="155"/>
      <c r="CI213" s="155"/>
      <c r="CJ213" s="155"/>
      <c r="CK213" s="155"/>
      <c r="CL213" s="155"/>
      <c r="CM213" s="155"/>
      <c r="CN213" s="155"/>
      <c r="CO213" s="155"/>
      <c r="CP213" s="155"/>
      <c r="CQ213" s="155"/>
      <c r="CR213" s="155"/>
      <c r="CS213" s="155"/>
      <c r="CT213" s="155"/>
      <c r="CU213" s="155"/>
      <c r="CV213" s="155"/>
    </row>
    <row r="214" spans="2:100" ht="51.6" customHeight="1" x14ac:dyDescent="0.25">
      <c r="B214" s="155"/>
      <c r="C214" s="155"/>
      <c r="D214" s="155"/>
      <c r="E214" s="155"/>
      <c r="F214" s="155"/>
      <c r="G214" s="155"/>
      <c r="H214" s="155"/>
      <c r="I214" s="155"/>
      <c r="J214" s="249"/>
      <c r="K214" s="155"/>
      <c r="L214" s="155"/>
      <c r="M214" s="155"/>
      <c r="N214" s="249"/>
      <c r="O214" s="249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155"/>
      <c r="CB214" s="155"/>
      <c r="CC214" s="155"/>
      <c r="CD214" s="155"/>
      <c r="CE214" s="155"/>
      <c r="CF214" s="155"/>
      <c r="CG214" s="155"/>
      <c r="CH214" s="155"/>
      <c r="CI214" s="155"/>
      <c r="CJ214" s="155"/>
      <c r="CK214" s="155"/>
      <c r="CL214" s="155"/>
      <c r="CM214" s="155"/>
      <c r="CN214" s="155"/>
      <c r="CO214" s="155"/>
      <c r="CP214" s="155"/>
      <c r="CQ214" s="155"/>
      <c r="CR214" s="155"/>
      <c r="CS214" s="155"/>
      <c r="CT214" s="155"/>
      <c r="CU214" s="155"/>
      <c r="CV214" s="155"/>
    </row>
    <row r="215" spans="2:100" ht="51.6" customHeight="1" x14ac:dyDescent="0.25">
      <c r="B215" s="155"/>
      <c r="C215" s="155"/>
      <c r="D215" s="155"/>
      <c r="E215" s="155"/>
      <c r="F215" s="155"/>
      <c r="G215" s="155"/>
      <c r="H215" s="155"/>
      <c r="I215" s="155"/>
      <c r="J215" s="249"/>
      <c r="K215" s="155"/>
      <c r="L215" s="155"/>
      <c r="M215" s="155"/>
      <c r="N215" s="249"/>
      <c r="O215" s="249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155"/>
      <c r="CB215" s="155"/>
      <c r="CC215" s="155"/>
      <c r="CD215" s="155"/>
      <c r="CE215" s="155"/>
      <c r="CF215" s="155"/>
      <c r="CG215" s="155"/>
      <c r="CH215" s="155"/>
      <c r="CI215" s="155"/>
      <c r="CJ215" s="155"/>
      <c r="CK215" s="155"/>
      <c r="CL215" s="155"/>
      <c r="CM215" s="155"/>
      <c r="CN215" s="155"/>
      <c r="CO215" s="155"/>
      <c r="CP215" s="155"/>
      <c r="CQ215" s="155"/>
      <c r="CR215" s="155"/>
      <c r="CS215" s="155"/>
      <c r="CT215" s="155"/>
      <c r="CU215" s="155"/>
      <c r="CV215" s="155"/>
    </row>
    <row r="216" spans="2:100" ht="51.6" customHeight="1" x14ac:dyDescent="0.25">
      <c r="B216" s="155"/>
      <c r="C216" s="155"/>
      <c r="D216" s="155"/>
      <c r="E216" s="155"/>
      <c r="F216" s="155"/>
      <c r="G216" s="155"/>
      <c r="H216" s="155"/>
      <c r="I216" s="155"/>
      <c r="J216" s="249"/>
      <c r="K216" s="155"/>
      <c r="L216" s="155"/>
      <c r="M216" s="155"/>
      <c r="N216" s="249"/>
      <c r="O216" s="249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155"/>
      <c r="CB216" s="155"/>
      <c r="CC216" s="155"/>
      <c r="CD216" s="155"/>
      <c r="CE216" s="155"/>
      <c r="CF216" s="155"/>
      <c r="CG216" s="155"/>
      <c r="CH216" s="155"/>
      <c r="CI216" s="155"/>
      <c r="CJ216" s="155"/>
      <c r="CK216" s="155"/>
      <c r="CL216" s="155"/>
      <c r="CM216" s="155"/>
      <c r="CN216" s="155"/>
      <c r="CO216" s="155"/>
      <c r="CP216" s="155"/>
      <c r="CQ216" s="155"/>
      <c r="CR216" s="155"/>
      <c r="CS216" s="155"/>
      <c r="CT216" s="155"/>
      <c r="CU216" s="155"/>
      <c r="CV216" s="155"/>
    </row>
    <row r="217" spans="2:100" ht="51.6" customHeight="1" x14ac:dyDescent="0.25">
      <c r="B217" s="155"/>
      <c r="C217" s="155"/>
      <c r="D217" s="155"/>
      <c r="E217" s="155"/>
      <c r="F217" s="155"/>
      <c r="G217" s="155"/>
      <c r="H217" s="155"/>
      <c r="I217" s="155"/>
      <c r="J217" s="249"/>
      <c r="K217" s="155"/>
      <c r="L217" s="155"/>
      <c r="M217" s="155"/>
      <c r="N217" s="249"/>
      <c r="O217" s="249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155"/>
      <c r="CB217" s="155"/>
      <c r="CC217" s="155"/>
      <c r="CD217" s="155"/>
      <c r="CE217" s="155"/>
      <c r="CF217" s="155"/>
      <c r="CG217" s="155"/>
      <c r="CH217" s="155"/>
      <c r="CI217" s="155"/>
      <c r="CJ217" s="155"/>
      <c r="CK217" s="155"/>
      <c r="CL217" s="155"/>
      <c r="CM217" s="155"/>
      <c r="CN217" s="155"/>
      <c r="CO217" s="155"/>
      <c r="CP217" s="155"/>
      <c r="CQ217" s="155"/>
      <c r="CR217" s="155"/>
      <c r="CS217" s="155"/>
      <c r="CT217" s="155"/>
      <c r="CU217" s="155"/>
      <c r="CV217" s="155"/>
    </row>
    <row r="218" spans="2:100" ht="51.6" customHeight="1" x14ac:dyDescent="0.25">
      <c r="B218" s="155"/>
      <c r="C218" s="155"/>
      <c r="D218" s="155"/>
      <c r="E218" s="155"/>
      <c r="F218" s="155"/>
      <c r="G218" s="155"/>
      <c r="H218" s="155"/>
      <c r="I218" s="155"/>
      <c r="J218" s="249"/>
      <c r="K218" s="155"/>
      <c r="L218" s="155"/>
      <c r="M218" s="155"/>
      <c r="N218" s="249"/>
      <c r="O218" s="249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155"/>
      <c r="CB218" s="155"/>
      <c r="CC218" s="155"/>
      <c r="CD218" s="155"/>
      <c r="CE218" s="155"/>
      <c r="CF218" s="155"/>
      <c r="CG218" s="155"/>
      <c r="CH218" s="155"/>
      <c r="CI218" s="155"/>
      <c r="CJ218" s="155"/>
      <c r="CK218" s="155"/>
      <c r="CL218" s="155"/>
      <c r="CM218" s="155"/>
      <c r="CN218" s="155"/>
      <c r="CO218" s="155"/>
      <c r="CP218" s="155"/>
      <c r="CQ218" s="155"/>
      <c r="CR218" s="155"/>
      <c r="CS218" s="155"/>
      <c r="CT218" s="155"/>
      <c r="CU218" s="155"/>
      <c r="CV218" s="155"/>
    </row>
    <row r="219" spans="2:100" ht="51.6" customHeight="1" x14ac:dyDescent="0.25">
      <c r="B219" s="155"/>
      <c r="C219" s="155"/>
      <c r="D219" s="155"/>
      <c r="E219" s="155"/>
      <c r="F219" s="155"/>
      <c r="G219" s="155"/>
      <c r="H219" s="155"/>
      <c r="I219" s="155"/>
      <c r="J219" s="249"/>
      <c r="K219" s="155"/>
      <c r="L219" s="155"/>
      <c r="M219" s="155"/>
      <c r="N219" s="249"/>
      <c r="O219" s="249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155"/>
      <c r="CB219" s="155"/>
      <c r="CC219" s="155"/>
      <c r="CD219" s="155"/>
      <c r="CE219" s="155"/>
      <c r="CF219" s="155"/>
      <c r="CG219" s="155"/>
      <c r="CH219" s="155"/>
      <c r="CI219" s="155"/>
      <c r="CJ219" s="155"/>
      <c r="CK219" s="155"/>
      <c r="CL219" s="155"/>
      <c r="CM219" s="155"/>
      <c r="CN219" s="155"/>
      <c r="CO219" s="155"/>
      <c r="CP219" s="155"/>
      <c r="CQ219" s="155"/>
      <c r="CR219" s="155"/>
      <c r="CS219" s="155"/>
      <c r="CT219" s="155"/>
      <c r="CU219" s="155"/>
      <c r="CV219" s="155"/>
    </row>
    <row r="220" spans="2:100" ht="51.6" customHeight="1" x14ac:dyDescent="0.25">
      <c r="B220" s="155"/>
      <c r="C220" s="155"/>
      <c r="D220" s="155"/>
      <c r="E220" s="155"/>
      <c r="F220" s="155"/>
      <c r="G220" s="155"/>
      <c r="H220" s="155"/>
      <c r="I220" s="155"/>
      <c r="J220" s="249"/>
      <c r="K220" s="155"/>
      <c r="L220" s="155"/>
      <c r="M220" s="155"/>
      <c r="N220" s="249"/>
      <c r="O220" s="249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155"/>
      <c r="CB220" s="155"/>
      <c r="CC220" s="155"/>
      <c r="CD220" s="155"/>
      <c r="CE220" s="155"/>
      <c r="CF220" s="155"/>
      <c r="CG220" s="155"/>
      <c r="CH220" s="155"/>
      <c r="CI220" s="155"/>
      <c r="CJ220" s="155"/>
      <c r="CK220" s="155"/>
      <c r="CL220" s="155"/>
      <c r="CM220" s="155"/>
      <c r="CN220" s="155"/>
      <c r="CO220" s="155"/>
      <c r="CP220" s="155"/>
      <c r="CQ220" s="155"/>
      <c r="CR220" s="155"/>
      <c r="CS220" s="155"/>
      <c r="CT220" s="155"/>
      <c r="CU220" s="155"/>
      <c r="CV220" s="155"/>
    </row>
    <row r="221" spans="2:100" ht="51.6" customHeight="1" x14ac:dyDescent="0.25">
      <c r="B221" s="155"/>
      <c r="C221" s="155"/>
      <c r="D221" s="155"/>
      <c r="E221" s="155"/>
      <c r="F221" s="155"/>
      <c r="G221" s="155"/>
      <c r="H221" s="155"/>
      <c r="I221" s="155"/>
      <c r="J221" s="249"/>
      <c r="K221" s="155"/>
      <c r="L221" s="155"/>
      <c r="M221" s="155"/>
      <c r="N221" s="249"/>
      <c r="O221" s="249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155"/>
      <c r="CB221" s="155"/>
      <c r="CC221" s="155"/>
      <c r="CD221" s="155"/>
      <c r="CE221" s="155"/>
      <c r="CF221" s="155"/>
      <c r="CG221" s="155"/>
      <c r="CH221" s="155"/>
      <c r="CI221" s="155"/>
      <c r="CJ221" s="155"/>
      <c r="CK221" s="155"/>
      <c r="CL221" s="155"/>
      <c r="CM221" s="155"/>
      <c r="CN221" s="155"/>
      <c r="CO221" s="155"/>
      <c r="CP221" s="155"/>
      <c r="CQ221" s="155"/>
      <c r="CR221" s="155"/>
      <c r="CS221" s="155"/>
      <c r="CT221" s="155"/>
      <c r="CU221" s="155"/>
      <c r="CV221" s="155"/>
    </row>
    <row r="222" spans="2:100" ht="51.6" customHeight="1" x14ac:dyDescent="0.25">
      <c r="B222" s="155"/>
      <c r="C222" s="155"/>
      <c r="D222" s="155"/>
      <c r="E222" s="155"/>
      <c r="F222" s="155"/>
      <c r="G222" s="155"/>
      <c r="H222" s="155"/>
      <c r="I222" s="155"/>
      <c r="J222" s="249"/>
      <c r="K222" s="155"/>
      <c r="L222" s="155"/>
      <c r="M222" s="155"/>
      <c r="N222" s="249"/>
      <c r="O222" s="249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155"/>
      <c r="CB222" s="155"/>
      <c r="CC222" s="155"/>
      <c r="CD222" s="155"/>
      <c r="CE222" s="155"/>
      <c r="CF222" s="155"/>
      <c r="CG222" s="155"/>
      <c r="CH222" s="155"/>
      <c r="CI222" s="155"/>
      <c r="CJ222" s="155"/>
      <c r="CK222" s="155"/>
      <c r="CL222" s="155"/>
      <c r="CM222" s="155"/>
      <c r="CN222" s="155"/>
      <c r="CO222" s="155"/>
      <c r="CP222" s="155"/>
      <c r="CQ222" s="155"/>
      <c r="CR222" s="155"/>
      <c r="CS222" s="155"/>
      <c r="CT222" s="155"/>
      <c r="CU222" s="155"/>
      <c r="CV222" s="155"/>
    </row>
    <row r="223" spans="2:100" ht="51.6" customHeight="1" x14ac:dyDescent="0.25">
      <c r="B223" s="155"/>
      <c r="C223" s="155"/>
      <c r="D223" s="155"/>
      <c r="E223" s="155"/>
      <c r="F223" s="155"/>
      <c r="G223" s="155"/>
      <c r="H223" s="155"/>
      <c r="I223" s="155"/>
      <c r="J223" s="249"/>
      <c r="K223" s="155"/>
      <c r="L223" s="155"/>
      <c r="M223" s="155"/>
      <c r="N223" s="249"/>
      <c r="O223" s="249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155"/>
      <c r="CB223" s="155"/>
      <c r="CC223" s="155"/>
      <c r="CD223" s="155"/>
      <c r="CE223" s="155"/>
      <c r="CF223" s="155"/>
      <c r="CG223" s="155"/>
      <c r="CH223" s="155"/>
      <c r="CI223" s="155"/>
      <c r="CJ223" s="155"/>
      <c r="CK223" s="155"/>
      <c r="CL223" s="155"/>
      <c r="CM223" s="155"/>
      <c r="CN223" s="155"/>
      <c r="CO223" s="155"/>
      <c r="CP223" s="155"/>
      <c r="CQ223" s="155"/>
      <c r="CR223" s="155"/>
      <c r="CS223" s="155"/>
      <c r="CT223" s="155"/>
      <c r="CU223" s="155"/>
      <c r="CV223" s="155"/>
    </row>
    <row r="224" spans="2:100" ht="51.6" customHeight="1" x14ac:dyDescent="0.25">
      <c r="B224" s="155"/>
      <c r="C224" s="155"/>
      <c r="D224" s="155"/>
      <c r="E224" s="155"/>
      <c r="F224" s="155"/>
      <c r="G224" s="155"/>
      <c r="H224" s="155"/>
      <c r="I224" s="155"/>
      <c r="J224" s="249"/>
      <c r="K224" s="155"/>
      <c r="L224" s="155"/>
      <c r="M224" s="155"/>
      <c r="N224" s="249"/>
      <c r="O224" s="249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  <c r="AF224" s="155"/>
      <c r="AG224" s="155"/>
      <c r="AH224" s="155"/>
      <c r="AI224" s="155"/>
      <c r="AJ224" s="155"/>
      <c r="AK224" s="155"/>
      <c r="AL224" s="155"/>
      <c r="AM224" s="155"/>
      <c r="AN224" s="155"/>
      <c r="AO224" s="155"/>
      <c r="AP224" s="155"/>
      <c r="AQ224" s="155"/>
      <c r="AR224" s="155"/>
      <c r="AS224" s="155"/>
      <c r="AT224" s="155"/>
      <c r="AU224" s="155"/>
      <c r="AV224" s="155"/>
      <c r="AW224" s="155"/>
      <c r="AX224" s="155"/>
      <c r="AY224" s="155"/>
      <c r="AZ224" s="155"/>
      <c r="BA224" s="155"/>
      <c r="BB224" s="155"/>
      <c r="BC224" s="155"/>
      <c r="BD224" s="155"/>
      <c r="BE224" s="155"/>
      <c r="BF224" s="155"/>
      <c r="BG224" s="155"/>
      <c r="BH224" s="155"/>
      <c r="BI224" s="155"/>
      <c r="BJ224" s="155"/>
      <c r="BK224" s="155"/>
      <c r="BL224" s="155"/>
      <c r="BM224" s="155"/>
      <c r="BN224" s="155"/>
      <c r="BO224" s="155"/>
      <c r="BP224" s="155"/>
      <c r="BQ224" s="155"/>
      <c r="BR224" s="155"/>
      <c r="BS224" s="155"/>
      <c r="BT224" s="155"/>
      <c r="BU224" s="155"/>
      <c r="BV224" s="155"/>
      <c r="BW224" s="155"/>
      <c r="BX224" s="155"/>
      <c r="BY224" s="155"/>
      <c r="BZ224" s="155"/>
      <c r="CA224" s="155"/>
      <c r="CB224" s="155"/>
      <c r="CC224" s="155"/>
      <c r="CD224" s="155"/>
      <c r="CE224" s="155"/>
      <c r="CF224" s="155"/>
      <c r="CG224" s="155"/>
      <c r="CH224" s="155"/>
      <c r="CI224" s="155"/>
      <c r="CJ224" s="155"/>
      <c r="CK224" s="155"/>
      <c r="CL224" s="155"/>
      <c r="CM224" s="155"/>
      <c r="CN224" s="155"/>
      <c r="CO224" s="155"/>
      <c r="CP224" s="155"/>
      <c r="CQ224" s="155"/>
      <c r="CR224" s="155"/>
      <c r="CS224" s="155"/>
      <c r="CT224" s="155"/>
      <c r="CU224" s="155"/>
      <c r="CV224" s="155"/>
    </row>
    <row r="225" spans="2:100" ht="51.6" customHeight="1" x14ac:dyDescent="0.25">
      <c r="B225" s="155"/>
      <c r="C225" s="155"/>
      <c r="D225" s="155"/>
      <c r="E225" s="155"/>
      <c r="F225" s="155"/>
      <c r="G225" s="155"/>
      <c r="H225" s="155"/>
      <c r="I225" s="155"/>
      <c r="J225" s="249"/>
      <c r="K225" s="155"/>
      <c r="L225" s="155"/>
      <c r="M225" s="155"/>
      <c r="N225" s="249"/>
      <c r="O225" s="249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5"/>
      <c r="AK225" s="155"/>
      <c r="AL225" s="155"/>
      <c r="AM225" s="155"/>
      <c r="AN225" s="155"/>
      <c r="AO225" s="155"/>
      <c r="AP225" s="155"/>
      <c r="AQ225" s="155"/>
      <c r="AR225" s="155"/>
      <c r="AS225" s="155"/>
      <c r="AT225" s="155"/>
      <c r="AU225" s="155"/>
      <c r="AV225" s="155"/>
      <c r="AW225" s="155"/>
      <c r="AX225" s="155"/>
      <c r="AY225" s="155"/>
      <c r="AZ225" s="155"/>
      <c r="BA225" s="155"/>
      <c r="BB225" s="155"/>
      <c r="BC225" s="155"/>
      <c r="BD225" s="155"/>
      <c r="BE225" s="155"/>
      <c r="BF225" s="155"/>
      <c r="BG225" s="155"/>
      <c r="BH225" s="155"/>
      <c r="BI225" s="155"/>
      <c r="BJ225" s="155"/>
      <c r="BK225" s="155"/>
      <c r="BL225" s="155"/>
      <c r="BM225" s="155"/>
      <c r="BN225" s="155"/>
      <c r="BO225" s="155"/>
      <c r="BP225" s="155"/>
      <c r="BQ225" s="155"/>
      <c r="BR225" s="155"/>
      <c r="BS225" s="155"/>
      <c r="BT225" s="155"/>
      <c r="BU225" s="155"/>
      <c r="BV225" s="155"/>
      <c r="BW225" s="155"/>
      <c r="BX225" s="155"/>
      <c r="BY225" s="155"/>
      <c r="BZ225" s="155"/>
      <c r="CA225" s="155"/>
      <c r="CB225" s="155"/>
      <c r="CC225" s="155"/>
      <c r="CD225" s="155"/>
      <c r="CE225" s="155"/>
      <c r="CF225" s="155"/>
      <c r="CG225" s="155"/>
      <c r="CH225" s="155"/>
      <c r="CI225" s="155"/>
      <c r="CJ225" s="155"/>
      <c r="CK225" s="155"/>
      <c r="CL225" s="155"/>
      <c r="CM225" s="155"/>
      <c r="CN225" s="155"/>
      <c r="CO225" s="155"/>
      <c r="CP225" s="155"/>
      <c r="CQ225" s="155"/>
      <c r="CR225" s="155"/>
      <c r="CS225" s="155"/>
      <c r="CT225" s="155"/>
      <c r="CU225" s="155"/>
      <c r="CV225" s="155"/>
    </row>
    <row r="226" spans="2:100" ht="51.6" customHeight="1" x14ac:dyDescent="0.25">
      <c r="B226" s="155"/>
      <c r="C226" s="155"/>
      <c r="D226" s="155"/>
      <c r="E226" s="155"/>
      <c r="F226" s="155"/>
      <c r="G226" s="155"/>
      <c r="H226" s="155"/>
      <c r="I226" s="155"/>
      <c r="J226" s="249"/>
      <c r="K226" s="155"/>
      <c r="L226" s="155"/>
      <c r="M226" s="155"/>
      <c r="N226" s="249"/>
      <c r="O226" s="249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155"/>
      <c r="CB226" s="155"/>
      <c r="CC226" s="155"/>
      <c r="CD226" s="155"/>
      <c r="CE226" s="155"/>
      <c r="CF226" s="155"/>
      <c r="CG226" s="155"/>
      <c r="CH226" s="155"/>
      <c r="CI226" s="155"/>
      <c r="CJ226" s="155"/>
      <c r="CK226" s="155"/>
      <c r="CL226" s="155"/>
      <c r="CM226" s="155"/>
      <c r="CN226" s="155"/>
      <c r="CO226" s="155"/>
      <c r="CP226" s="155"/>
      <c r="CQ226" s="155"/>
      <c r="CR226" s="155"/>
      <c r="CS226" s="155"/>
      <c r="CT226" s="155"/>
      <c r="CU226" s="155"/>
      <c r="CV226" s="155"/>
    </row>
    <row r="227" spans="2:100" ht="51.6" customHeight="1" x14ac:dyDescent="0.25">
      <c r="B227" s="155"/>
      <c r="C227" s="155"/>
      <c r="D227" s="155"/>
      <c r="E227" s="155"/>
      <c r="F227" s="155"/>
      <c r="G227" s="155"/>
      <c r="H227" s="155"/>
      <c r="I227" s="155"/>
      <c r="J227" s="249"/>
      <c r="K227" s="155"/>
      <c r="L227" s="155"/>
      <c r="M227" s="155"/>
      <c r="N227" s="249"/>
      <c r="O227" s="249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155"/>
      <c r="CB227" s="155"/>
      <c r="CC227" s="155"/>
      <c r="CD227" s="155"/>
      <c r="CE227" s="155"/>
      <c r="CF227" s="155"/>
      <c r="CG227" s="155"/>
      <c r="CH227" s="155"/>
      <c r="CI227" s="155"/>
      <c r="CJ227" s="155"/>
      <c r="CK227" s="155"/>
      <c r="CL227" s="155"/>
      <c r="CM227" s="155"/>
      <c r="CN227" s="155"/>
      <c r="CO227" s="155"/>
      <c r="CP227" s="155"/>
      <c r="CQ227" s="155"/>
      <c r="CR227" s="155"/>
      <c r="CS227" s="155"/>
      <c r="CT227" s="155"/>
      <c r="CU227" s="155"/>
      <c r="CV227" s="155"/>
    </row>
    <row r="228" spans="2:100" ht="51.6" customHeight="1" x14ac:dyDescent="0.25">
      <c r="B228" s="155"/>
      <c r="C228" s="155"/>
      <c r="D228" s="155"/>
      <c r="E228" s="155"/>
      <c r="F228" s="155"/>
      <c r="G228" s="155"/>
      <c r="H228" s="155"/>
      <c r="I228" s="155"/>
      <c r="J228" s="249"/>
      <c r="K228" s="155"/>
      <c r="L228" s="155"/>
      <c r="M228" s="155"/>
      <c r="N228" s="249"/>
      <c r="O228" s="249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155"/>
      <c r="CB228" s="155"/>
      <c r="CC228" s="155"/>
      <c r="CD228" s="155"/>
      <c r="CE228" s="155"/>
      <c r="CF228" s="155"/>
      <c r="CG228" s="155"/>
      <c r="CH228" s="155"/>
      <c r="CI228" s="155"/>
      <c r="CJ228" s="155"/>
      <c r="CK228" s="155"/>
      <c r="CL228" s="155"/>
      <c r="CM228" s="155"/>
      <c r="CN228" s="155"/>
      <c r="CO228" s="155"/>
      <c r="CP228" s="155"/>
      <c r="CQ228" s="155"/>
      <c r="CR228" s="155"/>
      <c r="CS228" s="155"/>
      <c r="CT228" s="155"/>
      <c r="CU228" s="155"/>
      <c r="CV228" s="155"/>
    </row>
    <row r="229" spans="2:100" ht="51.6" customHeight="1" x14ac:dyDescent="0.25">
      <c r="B229" s="155"/>
      <c r="C229" s="155"/>
      <c r="D229" s="155"/>
      <c r="E229" s="155"/>
      <c r="F229" s="155"/>
      <c r="G229" s="155"/>
      <c r="H229" s="155"/>
      <c r="I229" s="155"/>
      <c r="J229" s="249"/>
      <c r="K229" s="155"/>
      <c r="L229" s="155"/>
      <c r="M229" s="155"/>
      <c r="N229" s="249"/>
      <c r="O229" s="249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155"/>
      <c r="CB229" s="155"/>
      <c r="CC229" s="155"/>
      <c r="CD229" s="155"/>
      <c r="CE229" s="155"/>
      <c r="CF229" s="155"/>
      <c r="CG229" s="155"/>
      <c r="CH229" s="155"/>
      <c r="CI229" s="155"/>
      <c r="CJ229" s="155"/>
      <c r="CK229" s="155"/>
      <c r="CL229" s="155"/>
      <c r="CM229" s="155"/>
      <c r="CN229" s="155"/>
      <c r="CO229" s="155"/>
      <c r="CP229" s="155"/>
      <c r="CQ229" s="155"/>
      <c r="CR229" s="155"/>
      <c r="CS229" s="155"/>
      <c r="CT229" s="155"/>
      <c r="CU229" s="155"/>
      <c r="CV229" s="155"/>
    </row>
    <row r="230" spans="2:100" ht="51.6" customHeight="1" x14ac:dyDescent="0.25">
      <c r="B230" s="155"/>
      <c r="C230" s="155"/>
      <c r="D230" s="155"/>
      <c r="E230" s="155"/>
      <c r="F230" s="155"/>
      <c r="G230" s="155"/>
      <c r="H230" s="155"/>
      <c r="I230" s="155"/>
      <c r="J230" s="249"/>
      <c r="K230" s="155"/>
      <c r="L230" s="155"/>
      <c r="M230" s="155"/>
      <c r="N230" s="249"/>
      <c r="O230" s="249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155"/>
      <c r="CB230" s="155"/>
      <c r="CC230" s="155"/>
      <c r="CD230" s="155"/>
      <c r="CE230" s="155"/>
      <c r="CF230" s="155"/>
      <c r="CG230" s="155"/>
      <c r="CH230" s="155"/>
      <c r="CI230" s="155"/>
      <c r="CJ230" s="155"/>
      <c r="CK230" s="155"/>
      <c r="CL230" s="155"/>
      <c r="CM230" s="155"/>
      <c r="CN230" s="155"/>
      <c r="CO230" s="155"/>
      <c r="CP230" s="155"/>
      <c r="CQ230" s="155"/>
      <c r="CR230" s="155"/>
      <c r="CS230" s="155"/>
      <c r="CT230" s="155"/>
      <c r="CU230" s="155"/>
      <c r="CV230" s="155"/>
    </row>
    <row r="231" spans="2:100" ht="51.6" customHeight="1" x14ac:dyDescent="0.25">
      <c r="B231" s="155"/>
      <c r="C231" s="155"/>
      <c r="D231" s="155"/>
      <c r="E231" s="155"/>
      <c r="F231" s="155"/>
      <c r="G231" s="155"/>
      <c r="H231" s="155"/>
      <c r="I231" s="155"/>
      <c r="J231" s="249"/>
      <c r="K231" s="155"/>
      <c r="L231" s="155"/>
      <c r="M231" s="155"/>
      <c r="N231" s="249"/>
      <c r="O231" s="249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155"/>
      <c r="CB231" s="155"/>
      <c r="CC231" s="155"/>
      <c r="CD231" s="155"/>
      <c r="CE231" s="155"/>
      <c r="CF231" s="155"/>
      <c r="CG231" s="155"/>
      <c r="CH231" s="155"/>
      <c r="CI231" s="155"/>
      <c r="CJ231" s="155"/>
      <c r="CK231" s="155"/>
      <c r="CL231" s="155"/>
      <c r="CM231" s="155"/>
      <c r="CN231" s="155"/>
      <c r="CO231" s="155"/>
      <c r="CP231" s="155"/>
      <c r="CQ231" s="155"/>
      <c r="CR231" s="155"/>
      <c r="CS231" s="155"/>
      <c r="CT231" s="155"/>
      <c r="CU231" s="155"/>
      <c r="CV231" s="155"/>
    </row>
    <row r="232" spans="2:100" ht="51.6" customHeight="1" x14ac:dyDescent="0.25">
      <c r="B232" s="155"/>
      <c r="C232" s="155"/>
      <c r="D232" s="155"/>
      <c r="E232" s="155"/>
      <c r="F232" s="155"/>
      <c r="G232" s="155"/>
      <c r="H232" s="155"/>
      <c r="I232" s="155"/>
      <c r="J232" s="249"/>
      <c r="K232" s="155"/>
      <c r="L232" s="155"/>
      <c r="M232" s="155"/>
      <c r="N232" s="249"/>
      <c r="O232" s="249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155"/>
      <c r="CB232" s="155"/>
      <c r="CC232" s="155"/>
      <c r="CD232" s="155"/>
      <c r="CE232" s="155"/>
      <c r="CF232" s="155"/>
      <c r="CG232" s="155"/>
      <c r="CH232" s="155"/>
      <c r="CI232" s="155"/>
      <c r="CJ232" s="155"/>
      <c r="CK232" s="155"/>
      <c r="CL232" s="155"/>
      <c r="CM232" s="155"/>
      <c r="CN232" s="155"/>
      <c r="CO232" s="155"/>
      <c r="CP232" s="155"/>
      <c r="CQ232" s="155"/>
      <c r="CR232" s="155"/>
      <c r="CS232" s="155"/>
      <c r="CT232" s="155"/>
      <c r="CU232" s="155"/>
      <c r="CV232" s="155"/>
    </row>
    <row r="233" spans="2:100" ht="51.6" customHeight="1" x14ac:dyDescent="0.25">
      <c r="B233" s="155"/>
      <c r="C233" s="155"/>
      <c r="D233" s="155"/>
      <c r="E233" s="155"/>
      <c r="F233" s="155"/>
      <c r="G233" s="155"/>
      <c r="H233" s="155"/>
      <c r="I233" s="155"/>
      <c r="J233" s="249"/>
      <c r="K233" s="155"/>
      <c r="L233" s="155"/>
      <c r="M233" s="155"/>
      <c r="N233" s="249"/>
      <c r="O233" s="249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155"/>
      <c r="CB233" s="155"/>
      <c r="CC233" s="155"/>
      <c r="CD233" s="155"/>
      <c r="CE233" s="155"/>
      <c r="CF233" s="155"/>
      <c r="CG233" s="155"/>
      <c r="CH233" s="155"/>
      <c r="CI233" s="155"/>
      <c r="CJ233" s="155"/>
      <c r="CK233" s="155"/>
      <c r="CL233" s="155"/>
      <c r="CM233" s="155"/>
      <c r="CN233" s="155"/>
      <c r="CO233" s="155"/>
      <c r="CP233" s="155"/>
      <c r="CQ233" s="155"/>
      <c r="CR233" s="155"/>
      <c r="CS233" s="155"/>
      <c r="CT233" s="155"/>
      <c r="CU233" s="155"/>
      <c r="CV233" s="155"/>
    </row>
    <row r="234" spans="2:100" ht="51.6" customHeight="1" x14ac:dyDescent="0.25">
      <c r="B234" s="155"/>
      <c r="C234" s="155"/>
      <c r="D234" s="155"/>
      <c r="E234" s="155"/>
      <c r="F234" s="155"/>
      <c r="G234" s="155"/>
      <c r="H234" s="155"/>
      <c r="I234" s="155"/>
      <c r="J234" s="249"/>
      <c r="K234" s="155"/>
      <c r="L234" s="155"/>
      <c r="M234" s="155"/>
      <c r="N234" s="249"/>
      <c r="O234" s="249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155"/>
      <c r="CB234" s="155"/>
      <c r="CC234" s="155"/>
      <c r="CD234" s="155"/>
      <c r="CE234" s="155"/>
      <c r="CF234" s="155"/>
      <c r="CG234" s="155"/>
      <c r="CH234" s="155"/>
      <c r="CI234" s="155"/>
      <c r="CJ234" s="155"/>
      <c r="CK234" s="155"/>
      <c r="CL234" s="155"/>
      <c r="CM234" s="155"/>
      <c r="CN234" s="155"/>
      <c r="CO234" s="155"/>
      <c r="CP234" s="155"/>
      <c r="CQ234" s="155"/>
      <c r="CR234" s="155"/>
      <c r="CS234" s="155"/>
      <c r="CT234" s="155"/>
      <c r="CU234" s="155"/>
      <c r="CV234" s="155"/>
    </row>
    <row r="235" spans="2:100" ht="51.6" customHeight="1" x14ac:dyDescent="0.25">
      <c r="B235" s="155"/>
      <c r="C235" s="155"/>
      <c r="D235" s="155"/>
      <c r="E235" s="155"/>
      <c r="F235" s="155"/>
      <c r="G235" s="155"/>
      <c r="H235" s="155"/>
      <c r="I235" s="155"/>
      <c r="J235" s="249"/>
      <c r="K235" s="155"/>
      <c r="L235" s="155"/>
      <c r="M235" s="155"/>
      <c r="N235" s="249"/>
      <c r="O235" s="249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155"/>
      <c r="CB235" s="155"/>
      <c r="CC235" s="155"/>
      <c r="CD235" s="155"/>
      <c r="CE235" s="155"/>
      <c r="CF235" s="155"/>
      <c r="CG235" s="155"/>
      <c r="CH235" s="155"/>
      <c r="CI235" s="155"/>
      <c r="CJ235" s="155"/>
      <c r="CK235" s="155"/>
      <c r="CL235" s="155"/>
      <c r="CM235" s="155"/>
      <c r="CN235" s="155"/>
      <c r="CO235" s="155"/>
      <c r="CP235" s="155"/>
      <c r="CQ235" s="155"/>
      <c r="CR235" s="155"/>
      <c r="CS235" s="155"/>
      <c r="CT235" s="155"/>
      <c r="CU235" s="155"/>
      <c r="CV235" s="155"/>
    </row>
    <row r="236" spans="2:100" ht="51.6" customHeight="1" x14ac:dyDescent="0.25">
      <c r="B236" s="155"/>
      <c r="C236" s="155"/>
      <c r="D236" s="155"/>
      <c r="E236" s="155"/>
      <c r="F236" s="155"/>
      <c r="G236" s="155"/>
      <c r="H236" s="155"/>
      <c r="I236" s="155"/>
      <c r="J236" s="249"/>
      <c r="K236" s="155"/>
      <c r="L236" s="155"/>
      <c r="M236" s="155"/>
      <c r="N236" s="249"/>
      <c r="O236" s="249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155"/>
      <c r="CB236" s="155"/>
      <c r="CC236" s="155"/>
      <c r="CD236" s="155"/>
      <c r="CE236" s="155"/>
      <c r="CF236" s="155"/>
      <c r="CG236" s="155"/>
      <c r="CH236" s="155"/>
      <c r="CI236" s="155"/>
      <c r="CJ236" s="155"/>
      <c r="CK236" s="155"/>
      <c r="CL236" s="155"/>
      <c r="CM236" s="155"/>
      <c r="CN236" s="155"/>
      <c r="CO236" s="155"/>
      <c r="CP236" s="155"/>
      <c r="CQ236" s="155"/>
      <c r="CR236" s="155"/>
      <c r="CS236" s="155"/>
      <c r="CT236" s="155"/>
      <c r="CU236" s="155"/>
      <c r="CV236" s="155"/>
    </row>
    <row r="237" spans="2:100" ht="51.6" customHeight="1" x14ac:dyDescent="0.25">
      <c r="B237" s="155"/>
      <c r="C237" s="155"/>
      <c r="D237" s="155"/>
      <c r="E237" s="155"/>
      <c r="F237" s="155"/>
      <c r="G237" s="155"/>
      <c r="H237" s="155"/>
      <c r="I237" s="155"/>
      <c r="J237" s="249"/>
      <c r="K237" s="155"/>
      <c r="L237" s="155"/>
      <c r="M237" s="155"/>
      <c r="N237" s="249"/>
      <c r="O237" s="249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155"/>
      <c r="CB237" s="155"/>
      <c r="CC237" s="155"/>
      <c r="CD237" s="155"/>
      <c r="CE237" s="155"/>
      <c r="CF237" s="155"/>
      <c r="CG237" s="155"/>
      <c r="CH237" s="155"/>
      <c r="CI237" s="155"/>
      <c r="CJ237" s="155"/>
      <c r="CK237" s="155"/>
      <c r="CL237" s="155"/>
      <c r="CM237" s="155"/>
      <c r="CN237" s="155"/>
      <c r="CO237" s="155"/>
      <c r="CP237" s="155"/>
      <c r="CQ237" s="155"/>
      <c r="CR237" s="155"/>
      <c r="CS237" s="155"/>
      <c r="CT237" s="155"/>
      <c r="CU237" s="155"/>
      <c r="CV237" s="155"/>
    </row>
    <row r="238" spans="2:100" ht="51.6" customHeight="1" x14ac:dyDescent="0.25">
      <c r="B238" s="155"/>
      <c r="C238" s="155"/>
      <c r="D238" s="155"/>
      <c r="E238" s="155"/>
      <c r="F238" s="155"/>
      <c r="G238" s="155"/>
      <c r="H238" s="155"/>
      <c r="I238" s="155"/>
      <c r="J238" s="249"/>
      <c r="K238" s="155"/>
      <c r="L238" s="155"/>
      <c r="M238" s="155"/>
      <c r="N238" s="249"/>
      <c r="O238" s="249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155"/>
      <c r="CB238" s="155"/>
      <c r="CC238" s="155"/>
      <c r="CD238" s="155"/>
      <c r="CE238" s="155"/>
      <c r="CF238" s="155"/>
      <c r="CG238" s="155"/>
      <c r="CH238" s="155"/>
      <c r="CI238" s="155"/>
      <c r="CJ238" s="155"/>
      <c r="CK238" s="155"/>
      <c r="CL238" s="155"/>
      <c r="CM238" s="155"/>
      <c r="CN238" s="155"/>
      <c r="CO238" s="155"/>
      <c r="CP238" s="155"/>
      <c r="CQ238" s="155"/>
      <c r="CR238" s="155"/>
      <c r="CS238" s="155"/>
      <c r="CT238" s="155"/>
      <c r="CU238" s="155"/>
      <c r="CV238" s="155"/>
    </row>
    <row r="239" spans="2:100" ht="51.6" customHeight="1" x14ac:dyDescent="0.25">
      <c r="B239" s="155"/>
      <c r="C239" s="155"/>
      <c r="D239" s="155"/>
      <c r="E239" s="155"/>
      <c r="F239" s="155"/>
      <c r="G239" s="155"/>
      <c r="H239" s="155"/>
      <c r="I239" s="155"/>
      <c r="J239" s="249"/>
      <c r="K239" s="155"/>
      <c r="L239" s="155"/>
      <c r="M239" s="155"/>
      <c r="N239" s="249"/>
      <c r="O239" s="249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155"/>
      <c r="CB239" s="155"/>
      <c r="CC239" s="155"/>
      <c r="CD239" s="155"/>
      <c r="CE239" s="155"/>
      <c r="CF239" s="155"/>
      <c r="CG239" s="155"/>
      <c r="CH239" s="155"/>
      <c r="CI239" s="155"/>
      <c r="CJ239" s="155"/>
      <c r="CK239" s="155"/>
      <c r="CL239" s="155"/>
      <c r="CM239" s="155"/>
      <c r="CN239" s="155"/>
      <c r="CO239" s="155"/>
      <c r="CP239" s="155"/>
      <c r="CQ239" s="155"/>
      <c r="CR239" s="155"/>
      <c r="CS239" s="155"/>
      <c r="CT239" s="155"/>
      <c r="CU239" s="155"/>
      <c r="CV239" s="155"/>
    </row>
    <row r="240" spans="2:100" ht="51.6" customHeight="1" x14ac:dyDescent="0.25">
      <c r="B240" s="155"/>
      <c r="C240" s="155"/>
      <c r="D240" s="155"/>
      <c r="E240" s="155"/>
      <c r="F240" s="155"/>
      <c r="G240" s="155"/>
      <c r="H240" s="155"/>
      <c r="I240" s="155"/>
      <c r="J240" s="249"/>
      <c r="K240" s="155"/>
      <c r="L240" s="155"/>
      <c r="M240" s="155"/>
      <c r="N240" s="249"/>
      <c r="O240" s="249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155"/>
      <c r="CB240" s="155"/>
      <c r="CC240" s="155"/>
      <c r="CD240" s="155"/>
      <c r="CE240" s="155"/>
      <c r="CF240" s="155"/>
      <c r="CG240" s="155"/>
      <c r="CH240" s="155"/>
      <c r="CI240" s="155"/>
      <c r="CJ240" s="155"/>
      <c r="CK240" s="155"/>
      <c r="CL240" s="155"/>
      <c r="CM240" s="155"/>
      <c r="CN240" s="155"/>
      <c r="CO240" s="155"/>
      <c r="CP240" s="155"/>
      <c r="CQ240" s="155"/>
      <c r="CR240" s="155"/>
      <c r="CS240" s="155"/>
      <c r="CT240" s="155"/>
      <c r="CU240" s="155"/>
      <c r="CV240" s="155"/>
    </row>
    <row r="241" spans="2:100" ht="51.6" customHeight="1" x14ac:dyDescent="0.25">
      <c r="B241" s="155"/>
      <c r="C241" s="155"/>
      <c r="D241" s="155"/>
      <c r="E241" s="155"/>
      <c r="F241" s="155"/>
      <c r="G241" s="155"/>
      <c r="H241" s="155"/>
      <c r="I241" s="155"/>
      <c r="J241" s="249"/>
      <c r="K241" s="155"/>
      <c r="L241" s="155"/>
      <c r="M241" s="155"/>
      <c r="N241" s="249"/>
      <c r="O241" s="249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155"/>
      <c r="CB241" s="155"/>
      <c r="CC241" s="155"/>
      <c r="CD241" s="155"/>
      <c r="CE241" s="155"/>
      <c r="CF241" s="155"/>
      <c r="CG241" s="155"/>
      <c r="CH241" s="155"/>
      <c r="CI241" s="155"/>
      <c r="CJ241" s="155"/>
      <c r="CK241" s="155"/>
      <c r="CL241" s="155"/>
      <c r="CM241" s="155"/>
      <c r="CN241" s="155"/>
      <c r="CO241" s="155"/>
      <c r="CP241" s="155"/>
      <c r="CQ241" s="155"/>
      <c r="CR241" s="155"/>
      <c r="CS241" s="155"/>
      <c r="CT241" s="155"/>
      <c r="CU241" s="155"/>
      <c r="CV241" s="155"/>
    </row>
    <row r="242" spans="2:100" ht="51.6" customHeight="1" x14ac:dyDescent="0.25">
      <c r="B242" s="155"/>
      <c r="C242" s="155"/>
      <c r="D242" s="155"/>
      <c r="E242" s="155"/>
      <c r="F242" s="155"/>
      <c r="G242" s="155"/>
      <c r="H242" s="155"/>
      <c r="I242" s="155"/>
      <c r="J242" s="249"/>
      <c r="K242" s="155"/>
      <c r="L242" s="155"/>
      <c r="M242" s="155"/>
      <c r="N242" s="249"/>
      <c r="O242" s="249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155"/>
      <c r="CB242" s="155"/>
      <c r="CC242" s="155"/>
      <c r="CD242" s="155"/>
      <c r="CE242" s="155"/>
      <c r="CF242" s="155"/>
      <c r="CG242" s="155"/>
      <c r="CH242" s="155"/>
      <c r="CI242" s="155"/>
      <c r="CJ242" s="155"/>
      <c r="CK242" s="155"/>
      <c r="CL242" s="155"/>
      <c r="CM242" s="155"/>
      <c r="CN242" s="155"/>
      <c r="CO242" s="155"/>
      <c r="CP242" s="155"/>
      <c r="CQ242" s="155"/>
      <c r="CR242" s="155"/>
      <c r="CS242" s="155"/>
      <c r="CT242" s="155"/>
      <c r="CU242" s="155"/>
      <c r="CV242" s="155"/>
    </row>
    <row r="243" spans="2:100" ht="51.6" customHeight="1" x14ac:dyDescent="0.25">
      <c r="B243" s="155"/>
      <c r="C243" s="155"/>
      <c r="D243" s="155"/>
      <c r="E243" s="155"/>
      <c r="F243" s="155"/>
      <c r="G243" s="155"/>
      <c r="H243" s="155"/>
      <c r="I243" s="155"/>
      <c r="J243" s="249"/>
      <c r="K243" s="155"/>
      <c r="L243" s="155"/>
      <c r="M243" s="155"/>
      <c r="N243" s="249"/>
      <c r="O243" s="249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155"/>
      <c r="CB243" s="155"/>
      <c r="CC243" s="155"/>
      <c r="CD243" s="155"/>
      <c r="CE243" s="155"/>
      <c r="CF243" s="155"/>
      <c r="CG243" s="155"/>
      <c r="CH243" s="155"/>
      <c r="CI243" s="155"/>
      <c r="CJ243" s="155"/>
      <c r="CK243" s="155"/>
      <c r="CL243" s="155"/>
      <c r="CM243" s="155"/>
      <c r="CN243" s="155"/>
      <c r="CO243" s="155"/>
      <c r="CP243" s="155"/>
      <c r="CQ243" s="155"/>
      <c r="CR243" s="155"/>
      <c r="CS243" s="155"/>
      <c r="CT243" s="155"/>
      <c r="CU243" s="155"/>
      <c r="CV243" s="155"/>
    </row>
    <row r="244" spans="2:100" ht="51.6" customHeight="1" x14ac:dyDescent="0.25">
      <c r="B244" s="155"/>
      <c r="C244" s="155"/>
      <c r="D244" s="155"/>
      <c r="E244" s="155"/>
      <c r="F244" s="155"/>
      <c r="G244" s="155"/>
      <c r="H244" s="155"/>
      <c r="I244" s="155"/>
      <c r="J244" s="249"/>
      <c r="K244" s="155"/>
      <c r="L244" s="155"/>
      <c r="M244" s="155"/>
      <c r="N244" s="249"/>
      <c r="O244" s="249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155"/>
      <c r="CB244" s="155"/>
      <c r="CC244" s="155"/>
      <c r="CD244" s="155"/>
      <c r="CE244" s="155"/>
      <c r="CF244" s="155"/>
      <c r="CG244" s="155"/>
      <c r="CH244" s="155"/>
      <c r="CI244" s="155"/>
      <c r="CJ244" s="155"/>
      <c r="CK244" s="155"/>
      <c r="CL244" s="155"/>
      <c r="CM244" s="155"/>
      <c r="CN244" s="155"/>
      <c r="CO244" s="155"/>
      <c r="CP244" s="155"/>
      <c r="CQ244" s="155"/>
      <c r="CR244" s="155"/>
      <c r="CS244" s="155"/>
      <c r="CT244" s="155"/>
      <c r="CU244" s="155"/>
      <c r="CV244" s="155"/>
    </row>
    <row r="245" spans="2:100" ht="51.6" customHeight="1" x14ac:dyDescent="0.25">
      <c r="B245" s="155"/>
      <c r="C245" s="155"/>
      <c r="D245" s="155"/>
      <c r="E245" s="155"/>
      <c r="F245" s="155"/>
      <c r="G245" s="155"/>
      <c r="H245" s="155"/>
      <c r="I245" s="155"/>
      <c r="J245" s="249"/>
      <c r="K245" s="155"/>
      <c r="L245" s="155"/>
      <c r="M245" s="155"/>
      <c r="N245" s="249"/>
      <c r="O245" s="249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155"/>
      <c r="CB245" s="155"/>
      <c r="CC245" s="155"/>
      <c r="CD245" s="155"/>
      <c r="CE245" s="155"/>
      <c r="CF245" s="155"/>
      <c r="CG245" s="155"/>
      <c r="CH245" s="155"/>
      <c r="CI245" s="155"/>
      <c r="CJ245" s="155"/>
      <c r="CK245" s="155"/>
      <c r="CL245" s="155"/>
      <c r="CM245" s="155"/>
      <c r="CN245" s="155"/>
      <c r="CO245" s="155"/>
      <c r="CP245" s="155"/>
      <c r="CQ245" s="155"/>
      <c r="CR245" s="155"/>
      <c r="CS245" s="155"/>
      <c r="CT245" s="155"/>
      <c r="CU245" s="155"/>
      <c r="CV245" s="155"/>
    </row>
    <row r="246" spans="2:100" ht="51.6" customHeight="1" x14ac:dyDescent="0.25">
      <c r="B246" s="155"/>
      <c r="C246" s="155"/>
      <c r="D246" s="155"/>
      <c r="E246" s="155"/>
      <c r="F246" s="155"/>
      <c r="G246" s="155"/>
      <c r="H246" s="155"/>
      <c r="I246" s="155"/>
      <c r="J246" s="249"/>
      <c r="K246" s="155"/>
      <c r="L246" s="155"/>
      <c r="M246" s="155"/>
      <c r="N246" s="249"/>
      <c r="O246" s="249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155"/>
      <c r="BN246" s="155"/>
      <c r="BO246" s="155"/>
      <c r="BP246" s="155"/>
      <c r="BQ246" s="155"/>
      <c r="BR246" s="155"/>
      <c r="BS246" s="155"/>
      <c r="BT246" s="155"/>
      <c r="BU246" s="155"/>
      <c r="BV246" s="155"/>
      <c r="BW246" s="155"/>
      <c r="BX246" s="155"/>
      <c r="BY246" s="155"/>
      <c r="BZ246" s="155"/>
      <c r="CA246" s="155"/>
      <c r="CB246" s="155"/>
      <c r="CC246" s="155"/>
      <c r="CD246" s="155"/>
      <c r="CE246" s="155"/>
      <c r="CF246" s="155"/>
      <c r="CG246" s="155"/>
      <c r="CH246" s="155"/>
      <c r="CI246" s="155"/>
      <c r="CJ246" s="155"/>
      <c r="CK246" s="155"/>
      <c r="CL246" s="155"/>
      <c r="CM246" s="155"/>
      <c r="CN246" s="155"/>
      <c r="CO246" s="155"/>
      <c r="CP246" s="155"/>
      <c r="CQ246" s="155"/>
      <c r="CR246" s="155"/>
      <c r="CS246" s="155"/>
      <c r="CT246" s="155"/>
      <c r="CU246" s="155"/>
      <c r="CV246" s="155"/>
    </row>
    <row r="247" spans="2:100" ht="51.6" customHeight="1" x14ac:dyDescent="0.25">
      <c r="B247" s="155"/>
      <c r="C247" s="155"/>
      <c r="D247" s="155"/>
      <c r="E247" s="155"/>
      <c r="F247" s="155"/>
      <c r="G247" s="155"/>
      <c r="H247" s="155"/>
      <c r="I247" s="155"/>
      <c r="J247" s="249"/>
      <c r="K247" s="155"/>
      <c r="L247" s="155"/>
      <c r="M247" s="155"/>
      <c r="N247" s="249"/>
      <c r="O247" s="249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155"/>
      <c r="BN247" s="155"/>
      <c r="BO247" s="155"/>
      <c r="BP247" s="155"/>
      <c r="BQ247" s="155"/>
      <c r="BR247" s="155"/>
      <c r="BS247" s="155"/>
      <c r="BT247" s="155"/>
      <c r="BU247" s="155"/>
      <c r="BV247" s="155"/>
      <c r="BW247" s="155"/>
      <c r="BX247" s="155"/>
      <c r="BY247" s="155"/>
      <c r="BZ247" s="155"/>
      <c r="CA247" s="155"/>
      <c r="CB247" s="155"/>
      <c r="CC247" s="155"/>
      <c r="CD247" s="155"/>
      <c r="CE247" s="155"/>
      <c r="CF247" s="155"/>
      <c r="CG247" s="155"/>
      <c r="CH247" s="155"/>
      <c r="CI247" s="155"/>
      <c r="CJ247" s="155"/>
      <c r="CK247" s="155"/>
      <c r="CL247" s="155"/>
      <c r="CM247" s="155"/>
      <c r="CN247" s="155"/>
      <c r="CO247" s="155"/>
      <c r="CP247" s="155"/>
      <c r="CQ247" s="155"/>
      <c r="CR247" s="155"/>
      <c r="CS247" s="155"/>
      <c r="CT247" s="155"/>
      <c r="CU247" s="155"/>
      <c r="CV247" s="155"/>
    </row>
    <row r="248" spans="2:100" ht="51.6" customHeight="1" x14ac:dyDescent="0.25">
      <c r="B248" s="155"/>
      <c r="C248" s="155"/>
      <c r="D248" s="155"/>
      <c r="E248" s="155"/>
      <c r="F248" s="155"/>
      <c r="G248" s="155"/>
      <c r="H248" s="155"/>
      <c r="I248" s="155"/>
      <c r="J248" s="249"/>
      <c r="K248" s="155"/>
      <c r="L248" s="155"/>
      <c r="M248" s="155"/>
      <c r="N248" s="249"/>
      <c r="O248" s="249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155"/>
      <c r="BN248" s="155"/>
      <c r="BO248" s="155"/>
      <c r="BP248" s="155"/>
      <c r="BQ248" s="155"/>
      <c r="BR248" s="155"/>
      <c r="BS248" s="155"/>
      <c r="BT248" s="155"/>
      <c r="BU248" s="155"/>
      <c r="BV248" s="155"/>
      <c r="BW248" s="155"/>
      <c r="BX248" s="155"/>
      <c r="BY248" s="155"/>
      <c r="BZ248" s="155"/>
      <c r="CA248" s="155"/>
      <c r="CB248" s="155"/>
      <c r="CC248" s="155"/>
      <c r="CD248" s="155"/>
      <c r="CE248" s="155"/>
      <c r="CF248" s="155"/>
      <c r="CG248" s="155"/>
      <c r="CH248" s="155"/>
      <c r="CI248" s="155"/>
      <c r="CJ248" s="155"/>
      <c r="CK248" s="155"/>
      <c r="CL248" s="155"/>
      <c r="CM248" s="155"/>
      <c r="CN248" s="155"/>
      <c r="CO248" s="155"/>
      <c r="CP248" s="155"/>
      <c r="CQ248" s="155"/>
      <c r="CR248" s="155"/>
      <c r="CS248" s="155"/>
      <c r="CT248" s="155"/>
      <c r="CU248" s="155"/>
      <c r="CV248" s="155"/>
    </row>
    <row r="249" spans="2:100" ht="51.6" customHeight="1" x14ac:dyDescent="0.25">
      <c r="B249" s="155"/>
      <c r="C249" s="155"/>
      <c r="D249" s="155"/>
      <c r="E249" s="155"/>
      <c r="F249" s="155"/>
      <c r="G249" s="155"/>
      <c r="H249" s="155"/>
      <c r="I249" s="155"/>
      <c r="J249" s="249"/>
      <c r="K249" s="155"/>
      <c r="L249" s="155"/>
      <c r="M249" s="155"/>
      <c r="N249" s="249"/>
      <c r="O249" s="249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5"/>
      <c r="BM249" s="155"/>
      <c r="BN249" s="155"/>
      <c r="BO249" s="155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5"/>
      <c r="CA249" s="155"/>
      <c r="CB249" s="155"/>
      <c r="CC249" s="155"/>
      <c r="CD249" s="155"/>
      <c r="CE249" s="155"/>
      <c r="CF249" s="155"/>
      <c r="CG249" s="155"/>
      <c r="CH249" s="155"/>
      <c r="CI249" s="155"/>
      <c r="CJ249" s="155"/>
      <c r="CK249" s="155"/>
      <c r="CL249" s="155"/>
      <c r="CM249" s="155"/>
      <c r="CN249" s="155"/>
      <c r="CO249" s="155"/>
      <c r="CP249" s="155"/>
      <c r="CQ249" s="155"/>
      <c r="CR249" s="155"/>
      <c r="CS249" s="155"/>
      <c r="CT249" s="155"/>
      <c r="CU249" s="155"/>
      <c r="CV249" s="155"/>
    </row>
    <row r="250" spans="2:100" ht="51.6" customHeight="1" x14ac:dyDescent="0.25">
      <c r="B250" s="155"/>
      <c r="C250" s="155"/>
      <c r="D250" s="155"/>
      <c r="E250" s="155"/>
      <c r="F250" s="155"/>
      <c r="G250" s="155"/>
      <c r="H250" s="155"/>
      <c r="I250" s="155"/>
      <c r="J250" s="249"/>
      <c r="K250" s="155"/>
      <c r="L250" s="155"/>
      <c r="M250" s="155"/>
      <c r="N250" s="249"/>
      <c r="O250" s="249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  <c r="AA250" s="155"/>
      <c r="AB250" s="155"/>
      <c r="AC250" s="155"/>
      <c r="AD250" s="155"/>
      <c r="AE250" s="155"/>
      <c r="AF250" s="155"/>
      <c r="AG250" s="155"/>
      <c r="AH250" s="155"/>
      <c r="AI250" s="155"/>
      <c r="AJ250" s="155"/>
      <c r="AK250" s="155"/>
      <c r="AL250" s="155"/>
      <c r="AM250" s="155"/>
      <c r="AN250" s="155"/>
      <c r="AO250" s="155"/>
      <c r="AP250" s="155"/>
      <c r="AQ250" s="155"/>
      <c r="AR250" s="155"/>
      <c r="AS250" s="155"/>
      <c r="AT250" s="155"/>
      <c r="AU250" s="155"/>
      <c r="AV250" s="155"/>
      <c r="AW250" s="155"/>
      <c r="AX250" s="155"/>
      <c r="AY250" s="155"/>
      <c r="AZ250" s="155"/>
      <c r="BA250" s="155"/>
      <c r="BB250" s="155"/>
      <c r="BC250" s="155"/>
      <c r="BD250" s="155"/>
      <c r="BE250" s="155"/>
      <c r="BF250" s="155"/>
      <c r="BG250" s="155"/>
      <c r="BH250" s="155"/>
      <c r="BI250" s="155"/>
      <c r="BJ250" s="155"/>
      <c r="BK250" s="155"/>
      <c r="BL250" s="155"/>
      <c r="BM250" s="155"/>
      <c r="BN250" s="155"/>
      <c r="BO250" s="155"/>
      <c r="BP250" s="155"/>
      <c r="BQ250" s="155"/>
      <c r="BR250" s="155"/>
      <c r="BS250" s="155"/>
      <c r="BT250" s="155"/>
      <c r="BU250" s="155"/>
      <c r="BV250" s="155"/>
      <c r="BW250" s="155"/>
      <c r="BX250" s="155"/>
      <c r="BY250" s="155"/>
      <c r="BZ250" s="155"/>
      <c r="CA250" s="155"/>
      <c r="CB250" s="155"/>
      <c r="CC250" s="155"/>
      <c r="CD250" s="155"/>
      <c r="CE250" s="155"/>
      <c r="CF250" s="155"/>
      <c r="CG250" s="155"/>
      <c r="CH250" s="155"/>
      <c r="CI250" s="155"/>
      <c r="CJ250" s="155"/>
      <c r="CK250" s="155"/>
      <c r="CL250" s="155"/>
      <c r="CM250" s="155"/>
      <c r="CN250" s="155"/>
      <c r="CO250" s="155"/>
      <c r="CP250" s="155"/>
      <c r="CQ250" s="155"/>
      <c r="CR250" s="155"/>
      <c r="CS250" s="155"/>
      <c r="CT250" s="155"/>
      <c r="CU250" s="155"/>
      <c r="CV250" s="155"/>
    </row>
    <row r="251" spans="2:100" ht="51.6" customHeight="1" x14ac:dyDescent="0.25">
      <c r="B251" s="155"/>
      <c r="C251" s="155"/>
      <c r="D251" s="155"/>
      <c r="E251" s="155"/>
      <c r="F251" s="155"/>
      <c r="G251" s="155"/>
      <c r="H251" s="155"/>
      <c r="I251" s="155"/>
      <c r="J251" s="249"/>
      <c r="K251" s="155"/>
      <c r="L251" s="155"/>
      <c r="M251" s="155"/>
      <c r="N251" s="249"/>
      <c r="O251" s="249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  <c r="AB251" s="155"/>
      <c r="AC251" s="155"/>
      <c r="AD251" s="155"/>
      <c r="AE251" s="155"/>
      <c r="AF251" s="155"/>
      <c r="AG251" s="155"/>
      <c r="AH251" s="155"/>
      <c r="AI251" s="155"/>
      <c r="AJ251" s="155"/>
      <c r="AK251" s="155"/>
      <c r="AL251" s="155"/>
      <c r="AM251" s="155"/>
      <c r="AN251" s="155"/>
      <c r="AO251" s="155"/>
      <c r="AP251" s="155"/>
      <c r="AQ251" s="155"/>
      <c r="AR251" s="155"/>
      <c r="AS251" s="155"/>
      <c r="AT251" s="155"/>
      <c r="AU251" s="155"/>
      <c r="AV251" s="155"/>
      <c r="AW251" s="155"/>
      <c r="AX251" s="155"/>
      <c r="AY251" s="155"/>
      <c r="AZ251" s="155"/>
      <c r="BA251" s="155"/>
      <c r="BB251" s="155"/>
      <c r="BC251" s="155"/>
      <c r="BD251" s="155"/>
      <c r="BE251" s="155"/>
      <c r="BF251" s="155"/>
      <c r="BG251" s="155"/>
      <c r="BH251" s="155"/>
      <c r="BI251" s="155"/>
      <c r="BJ251" s="155"/>
      <c r="BK251" s="155"/>
      <c r="BL251" s="155"/>
      <c r="BM251" s="155"/>
      <c r="BN251" s="155"/>
      <c r="BO251" s="155"/>
      <c r="BP251" s="155"/>
      <c r="BQ251" s="155"/>
      <c r="BR251" s="155"/>
      <c r="BS251" s="155"/>
      <c r="BT251" s="155"/>
      <c r="BU251" s="155"/>
      <c r="BV251" s="155"/>
      <c r="BW251" s="155"/>
      <c r="BX251" s="155"/>
      <c r="BY251" s="155"/>
      <c r="BZ251" s="155"/>
      <c r="CA251" s="155"/>
      <c r="CB251" s="155"/>
      <c r="CC251" s="155"/>
      <c r="CD251" s="155"/>
      <c r="CE251" s="155"/>
      <c r="CF251" s="155"/>
      <c r="CG251" s="155"/>
      <c r="CH251" s="155"/>
      <c r="CI251" s="155"/>
      <c r="CJ251" s="155"/>
      <c r="CK251" s="155"/>
      <c r="CL251" s="155"/>
      <c r="CM251" s="155"/>
      <c r="CN251" s="155"/>
      <c r="CO251" s="155"/>
      <c r="CP251" s="155"/>
      <c r="CQ251" s="155"/>
      <c r="CR251" s="155"/>
      <c r="CS251" s="155"/>
      <c r="CT251" s="155"/>
      <c r="CU251" s="155"/>
      <c r="CV251" s="155"/>
    </row>
    <row r="252" spans="2:100" ht="51.6" customHeight="1" x14ac:dyDescent="0.25">
      <c r="B252" s="155"/>
      <c r="C252" s="155"/>
      <c r="D252" s="155"/>
      <c r="E252" s="155"/>
      <c r="F252" s="155"/>
      <c r="G252" s="155"/>
      <c r="H252" s="155"/>
      <c r="I252" s="155"/>
      <c r="J252" s="249"/>
      <c r="K252" s="155"/>
      <c r="L252" s="155"/>
      <c r="M252" s="155"/>
      <c r="N252" s="249"/>
      <c r="O252" s="249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  <c r="AE252" s="155"/>
      <c r="AF252" s="155"/>
      <c r="AG252" s="155"/>
      <c r="AH252" s="155"/>
      <c r="AI252" s="155"/>
      <c r="AJ252" s="155"/>
      <c r="AK252" s="155"/>
      <c r="AL252" s="155"/>
      <c r="AM252" s="155"/>
      <c r="AN252" s="155"/>
      <c r="AO252" s="155"/>
      <c r="AP252" s="155"/>
      <c r="AQ252" s="155"/>
      <c r="AR252" s="155"/>
      <c r="AS252" s="155"/>
      <c r="AT252" s="155"/>
      <c r="AU252" s="155"/>
      <c r="AV252" s="155"/>
      <c r="AW252" s="155"/>
      <c r="AX252" s="155"/>
      <c r="AY252" s="155"/>
      <c r="AZ252" s="155"/>
      <c r="BA252" s="155"/>
      <c r="BB252" s="155"/>
      <c r="BC252" s="155"/>
      <c r="BD252" s="155"/>
      <c r="BE252" s="155"/>
      <c r="BF252" s="155"/>
      <c r="BG252" s="155"/>
      <c r="BH252" s="155"/>
      <c r="BI252" s="155"/>
      <c r="BJ252" s="155"/>
      <c r="BK252" s="155"/>
      <c r="BL252" s="155"/>
      <c r="BM252" s="155"/>
      <c r="BN252" s="155"/>
      <c r="BO252" s="155"/>
      <c r="BP252" s="155"/>
      <c r="BQ252" s="155"/>
      <c r="BR252" s="155"/>
      <c r="BS252" s="155"/>
      <c r="BT252" s="155"/>
      <c r="BU252" s="155"/>
      <c r="BV252" s="155"/>
      <c r="BW252" s="155"/>
      <c r="BX252" s="155"/>
      <c r="BY252" s="155"/>
      <c r="BZ252" s="155"/>
      <c r="CA252" s="155"/>
      <c r="CB252" s="155"/>
      <c r="CC252" s="155"/>
      <c r="CD252" s="155"/>
      <c r="CE252" s="155"/>
      <c r="CF252" s="155"/>
      <c r="CG252" s="155"/>
      <c r="CH252" s="155"/>
      <c r="CI252" s="155"/>
      <c r="CJ252" s="155"/>
      <c r="CK252" s="155"/>
      <c r="CL252" s="155"/>
      <c r="CM252" s="155"/>
      <c r="CN252" s="155"/>
      <c r="CO252" s="155"/>
      <c r="CP252" s="155"/>
      <c r="CQ252" s="155"/>
      <c r="CR252" s="155"/>
      <c r="CS252" s="155"/>
      <c r="CT252" s="155"/>
      <c r="CU252" s="155"/>
      <c r="CV252" s="155"/>
    </row>
    <row r="253" spans="2:100" ht="51.6" customHeight="1" x14ac:dyDescent="0.25">
      <c r="B253" s="155"/>
      <c r="C253" s="155"/>
      <c r="D253" s="155"/>
      <c r="E253" s="155"/>
      <c r="F253" s="155"/>
      <c r="G253" s="155"/>
      <c r="H253" s="155"/>
      <c r="I253" s="155"/>
      <c r="J253" s="249"/>
      <c r="K253" s="155"/>
      <c r="L253" s="155"/>
      <c r="M253" s="155"/>
      <c r="N253" s="249"/>
      <c r="O253" s="249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5"/>
      <c r="AF253" s="155"/>
      <c r="AG253" s="155"/>
      <c r="AH253" s="155"/>
      <c r="AI253" s="155"/>
      <c r="AJ253" s="155"/>
      <c r="AK253" s="155"/>
      <c r="AL253" s="155"/>
      <c r="AM253" s="155"/>
      <c r="AN253" s="155"/>
      <c r="AO253" s="155"/>
      <c r="AP253" s="155"/>
      <c r="AQ253" s="155"/>
      <c r="AR253" s="155"/>
      <c r="AS253" s="155"/>
      <c r="AT253" s="155"/>
      <c r="AU253" s="155"/>
      <c r="AV253" s="155"/>
      <c r="AW253" s="155"/>
      <c r="AX253" s="155"/>
      <c r="AY253" s="155"/>
      <c r="AZ253" s="155"/>
      <c r="BA253" s="155"/>
      <c r="BB253" s="155"/>
      <c r="BC253" s="155"/>
      <c r="BD253" s="155"/>
      <c r="BE253" s="155"/>
      <c r="BF253" s="155"/>
      <c r="BG253" s="155"/>
      <c r="BH253" s="155"/>
      <c r="BI253" s="155"/>
      <c r="BJ253" s="155"/>
      <c r="BK253" s="155"/>
      <c r="BL253" s="155"/>
      <c r="BM253" s="155"/>
      <c r="BN253" s="155"/>
      <c r="BO253" s="155"/>
      <c r="BP253" s="155"/>
      <c r="BQ253" s="155"/>
      <c r="BR253" s="155"/>
      <c r="BS253" s="155"/>
      <c r="BT253" s="155"/>
      <c r="BU253" s="155"/>
      <c r="BV253" s="155"/>
      <c r="BW253" s="155"/>
      <c r="BX253" s="155"/>
      <c r="BY253" s="155"/>
      <c r="BZ253" s="155"/>
      <c r="CA253" s="155"/>
      <c r="CB253" s="155"/>
      <c r="CC253" s="155"/>
      <c r="CD253" s="155"/>
      <c r="CE253" s="155"/>
      <c r="CF253" s="155"/>
      <c r="CG253" s="155"/>
      <c r="CH253" s="155"/>
      <c r="CI253" s="155"/>
      <c r="CJ253" s="155"/>
      <c r="CK253" s="155"/>
      <c r="CL253" s="155"/>
      <c r="CM253" s="155"/>
      <c r="CN253" s="155"/>
      <c r="CO253" s="155"/>
      <c r="CP253" s="155"/>
      <c r="CQ253" s="155"/>
      <c r="CR253" s="155"/>
      <c r="CS253" s="155"/>
      <c r="CT253" s="155"/>
      <c r="CU253" s="155"/>
      <c r="CV253" s="155"/>
    </row>
    <row r="254" spans="2:100" ht="51.6" customHeight="1" x14ac:dyDescent="0.25">
      <c r="B254" s="155"/>
      <c r="C254" s="155"/>
      <c r="D254" s="155"/>
      <c r="E254" s="155"/>
      <c r="F254" s="155"/>
      <c r="G254" s="155"/>
      <c r="H254" s="155"/>
      <c r="I254" s="155"/>
      <c r="J254" s="249"/>
      <c r="K254" s="155"/>
      <c r="L254" s="155"/>
      <c r="M254" s="155"/>
      <c r="N254" s="249"/>
      <c r="O254" s="249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  <c r="AB254" s="155"/>
      <c r="AC254" s="155"/>
      <c r="AD254" s="155"/>
      <c r="AE254" s="155"/>
      <c r="AF254" s="155"/>
      <c r="AG254" s="155"/>
      <c r="AH254" s="155"/>
      <c r="AI254" s="155"/>
      <c r="AJ254" s="155"/>
      <c r="AK254" s="155"/>
      <c r="AL254" s="155"/>
      <c r="AM254" s="155"/>
      <c r="AN254" s="155"/>
      <c r="AO254" s="155"/>
      <c r="AP254" s="155"/>
      <c r="AQ254" s="155"/>
      <c r="AR254" s="155"/>
      <c r="AS254" s="155"/>
      <c r="AT254" s="155"/>
      <c r="AU254" s="155"/>
      <c r="AV254" s="155"/>
      <c r="AW254" s="155"/>
      <c r="AX254" s="155"/>
      <c r="AY254" s="155"/>
      <c r="AZ254" s="155"/>
      <c r="BA254" s="155"/>
      <c r="BB254" s="155"/>
      <c r="BC254" s="155"/>
      <c r="BD254" s="155"/>
      <c r="BE254" s="155"/>
      <c r="BF254" s="155"/>
      <c r="BG254" s="155"/>
      <c r="BH254" s="155"/>
      <c r="BI254" s="155"/>
      <c r="BJ254" s="155"/>
      <c r="BK254" s="155"/>
      <c r="BL254" s="155"/>
      <c r="BM254" s="155"/>
      <c r="BN254" s="155"/>
      <c r="BO254" s="155"/>
      <c r="BP254" s="155"/>
      <c r="BQ254" s="155"/>
      <c r="BR254" s="155"/>
      <c r="BS254" s="155"/>
      <c r="BT254" s="155"/>
      <c r="BU254" s="155"/>
      <c r="BV254" s="155"/>
      <c r="BW254" s="155"/>
      <c r="BX254" s="155"/>
      <c r="BY254" s="155"/>
      <c r="BZ254" s="155"/>
      <c r="CA254" s="155"/>
      <c r="CB254" s="155"/>
      <c r="CC254" s="155"/>
      <c r="CD254" s="155"/>
      <c r="CE254" s="155"/>
      <c r="CF254" s="155"/>
      <c r="CG254" s="155"/>
      <c r="CH254" s="155"/>
      <c r="CI254" s="155"/>
      <c r="CJ254" s="155"/>
      <c r="CK254" s="155"/>
      <c r="CL254" s="155"/>
      <c r="CM254" s="155"/>
      <c r="CN254" s="155"/>
      <c r="CO254" s="155"/>
      <c r="CP254" s="155"/>
      <c r="CQ254" s="155"/>
      <c r="CR254" s="155"/>
      <c r="CS254" s="155"/>
      <c r="CT254" s="155"/>
      <c r="CU254" s="155"/>
      <c r="CV254" s="155"/>
    </row>
    <row r="255" spans="2:100" ht="51.6" customHeight="1" x14ac:dyDescent="0.25">
      <c r="B255" s="155"/>
      <c r="C255" s="155"/>
      <c r="D255" s="155"/>
      <c r="E255" s="155"/>
      <c r="F255" s="155"/>
      <c r="G255" s="155"/>
      <c r="H255" s="155"/>
      <c r="I255" s="155"/>
      <c r="J255" s="249"/>
      <c r="K255" s="155"/>
      <c r="L255" s="155"/>
      <c r="M255" s="155"/>
      <c r="N255" s="249"/>
      <c r="O255" s="249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5"/>
      <c r="AK255" s="155"/>
      <c r="AL255" s="155"/>
      <c r="AM255" s="155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5"/>
      <c r="AY255" s="155"/>
      <c r="AZ255" s="155"/>
      <c r="BA255" s="155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5"/>
      <c r="BM255" s="155"/>
      <c r="BN255" s="155"/>
      <c r="BO255" s="155"/>
      <c r="BP255" s="155"/>
      <c r="BQ255" s="155"/>
      <c r="BR255" s="155"/>
      <c r="BS255" s="155"/>
      <c r="BT255" s="155"/>
      <c r="BU255" s="155"/>
      <c r="BV255" s="155"/>
      <c r="BW255" s="155"/>
      <c r="BX255" s="155"/>
      <c r="BY255" s="155"/>
      <c r="BZ255" s="155"/>
      <c r="CA255" s="155"/>
      <c r="CB255" s="155"/>
      <c r="CC255" s="155"/>
      <c r="CD255" s="155"/>
      <c r="CE255" s="155"/>
      <c r="CF255" s="155"/>
      <c r="CG255" s="155"/>
      <c r="CH255" s="155"/>
      <c r="CI255" s="155"/>
      <c r="CJ255" s="155"/>
      <c r="CK255" s="155"/>
      <c r="CL255" s="155"/>
      <c r="CM255" s="155"/>
      <c r="CN255" s="155"/>
      <c r="CO255" s="155"/>
      <c r="CP255" s="155"/>
      <c r="CQ255" s="155"/>
      <c r="CR255" s="155"/>
      <c r="CS255" s="155"/>
      <c r="CT255" s="155"/>
      <c r="CU255" s="155"/>
      <c r="CV255" s="155"/>
    </row>
    <row r="256" spans="2:100" ht="51.6" customHeight="1" x14ac:dyDescent="0.25">
      <c r="B256" s="155"/>
      <c r="C256" s="155"/>
      <c r="D256" s="155"/>
      <c r="E256" s="155"/>
      <c r="F256" s="155"/>
      <c r="G256" s="155"/>
      <c r="H256" s="155"/>
      <c r="I256" s="155"/>
      <c r="J256" s="249"/>
      <c r="K256" s="155"/>
      <c r="L256" s="155"/>
      <c r="M256" s="155"/>
      <c r="N256" s="249"/>
      <c r="O256" s="249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  <c r="AB256" s="155"/>
      <c r="AC256" s="155"/>
      <c r="AD256" s="155"/>
      <c r="AE256" s="155"/>
      <c r="AF256" s="155"/>
      <c r="AG256" s="155"/>
      <c r="AH256" s="155"/>
      <c r="AI256" s="155"/>
      <c r="AJ256" s="155"/>
      <c r="AK256" s="155"/>
      <c r="AL256" s="155"/>
      <c r="AM256" s="155"/>
      <c r="AN256" s="155"/>
      <c r="AO256" s="155"/>
      <c r="AP256" s="155"/>
      <c r="AQ256" s="155"/>
      <c r="AR256" s="155"/>
      <c r="AS256" s="155"/>
      <c r="AT256" s="155"/>
      <c r="AU256" s="155"/>
      <c r="AV256" s="155"/>
      <c r="AW256" s="155"/>
      <c r="AX256" s="155"/>
      <c r="AY256" s="155"/>
      <c r="AZ256" s="155"/>
      <c r="BA256" s="155"/>
      <c r="BB256" s="155"/>
      <c r="BC256" s="155"/>
      <c r="BD256" s="155"/>
      <c r="BE256" s="155"/>
      <c r="BF256" s="155"/>
      <c r="BG256" s="155"/>
      <c r="BH256" s="155"/>
      <c r="BI256" s="155"/>
      <c r="BJ256" s="155"/>
      <c r="BK256" s="155"/>
      <c r="BL256" s="155"/>
      <c r="BM256" s="155"/>
      <c r="BN256" s="155"/>
      <c r="BO256" s="155"/>
      <c r="BP256" s="155"/>
      <c r="BQ256" s="155"/>
      <c r="BR256" s="155"/>
      <c r="BS256" s="155"/>
      <c r="BT256" s="155"/>
      <c r="BU256" s="155"/>
      <c r="BV256" s="155"/>
      <c r="BW256" s="155"/>
      <c r="BX256" s="155"/>
      <c r="BY256" s="155"/>
      <c r="BZ256" s="155"/>
      <c r="CA256" s="155"/>
      <c r="CB256" s="155"/>
      <c r="CC256" s="155"/>
      <c r="CD256" s="155"/>
      <c r="CE256" s="155"/>
      <c r="CF256" s="155"/>
      <c r="CG256" s="155"/>
      <c r="CH256" s="155"/>
      <c r="CI256" s="155"/>
      <c r="CJ256" s="155"/>
      <c r="CK256" s="155"/>
      <c r="CL256" s="155"/>
      <c r="CM256" s="155"/>
      <c r="CN256" s="155"/>
      <c r="CO256" s="155"/>
      <c r="CP256" s="155"/>
      <c r="CQ256" s="155"/>
      <c r="CR256" s="155"/>
      <c r="CS256" s="155"/>
      <c r="CT256" s="155"/>
      <c r="CU256" s="155"/>
      <c r="CV256" s="155"/>
    </row>
    <row r="257" spans="2:100" ht="51.6" customHeight="1" x14ac:dyDescent="0.25">
      <c r="B257" s="155"/>
      <c r="C257" s="155"/>
      <c r="D257" s="155"/>
      <c r="E257" s="155"/>
      <c r="F257" s="155"/>
      <c r="G257" s="155"/>
      <c r="H257" s="155"/>
      <c r="I257" s="155"/>
      <c r="J257" s="249"/>
      <c r="K257" s="155"/>
      <c r="L257" s="155"/>
      <c r="M257" s="155"/>
      <c r="N257" s="249"/>
      <c r="O257" s="249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  <c r="AA257" s="155"/>
      <c r="AB257" s="155"/>
      <c r="AC257" s="155"/>
      <c r="AD257" s="155"/>
      <c r="AE257" s="155"/>
      <c r="AF257" s="155"/>
      <c r="AG257" s="155"/>
      <c r="AH257" s="155"/>
      <c r="AI257" s="155"/>
      <c r="AJ257" s="155"/>
      <c r="AK257" s="155"/>
      <c r="AL257" s="155"/>
      <c r="AM257" s="155"/>
      <c r="AN257" s="155"/>
      <c r="AO257" s="155"/>
      <c r="AP257" s="155"/>
      <c r="AQ257" s="155"/>
      <c r="AR257" s="155"/>
      <c r="AS257" s="155"/>
      <c r="AT257" s="155"/>
      <c r="AU257" s="155"/>
      <c r="AV257" s="155"/>
      <c r="AW257" s="155"/>
      <c r="AX257" s="155"/>
      <c r="AY257" s="155"/>
      <c r="AZ257" s="155"/>
      <c r="BA257" s="155"/>
      <c r="BB257" s="155"/>
      <c r="BC257" s="155"/>
      <c r="BD257" s="155"/>
      <c r="BE257" s="155"/>
      <c r="BF257" s="155"/>
      <c r="BG257" s="155"/>
      <c r="BH257" s="155"/>
      <c r="BI257" s="155"/>
      <c r="BJ257" s="155"/>
      <c r="BK257" s="155"/>
      <c r="BL257" s="155"/>
      <c r="BM257" s="155"/>
      <c r="BN257" s="155"/>
      <c r="BO257" s="155"/>
      <c r="BP257" s="155"/>
      <c r="BQ257" s="155"/>
      <c r="BR257" s="155"/>
      <c r="BS257" s="155"/>
      <c r="BT257" s="155"/>
      <c r="BU257" s="155"/>
      <c r="BV257" s="155"/>
      <c r="BW257" s="155"/>
      <c r="BX257" s="155"/>
      <c r="BY257" s="155"/>
      <c r="BZ257" s="155"/>
      <c r="CA257" s="155"/>
      <c r="CB257" s="155"/>
      <c r="CC257" s="155"/>
      <c r="CD257" s="155"/>
      <c r="CE257" s="155"/>
      <c r="CF257" s="155"/>
      <c r="CG257" s="155"/>
      <c r="CH257" s="155"/>
      <c r="CI257" s="155"/>
      <c r="CJ257" s="155"/>
      <c r="CK257" s="155"/>
      <c r="CL257" s="155"/>
      <c r="CM257" s="155"/>
      <c r="CN257" s="155"/>
      <c r="CO257" s="155"/>
      <c r="CP257" s="155"/>
      <c r="CQ257" s="155"/>
      <c r="CR257" s="155"/>
      <c r="CS257" s="155"/>
      <c r="CT257" s="155"/>
      <c r="CU257" s="155"/>
      <c r="CV257" s="155"/>
    </row>
    <row r="258" spans="2:100" ht="51.6" customHeight="1" x14ac:dyDescent="0.25">
      <c r="B258" s="155"/>
      <c r="C258" s="155"/>
      <c r="D258" s="155"/>
      <c r="E258" s="155"/>
      <c r="F258" s="155"/>
      <c r="G258" s="155"/>
      <c r="H258" s="155"/>
      <c r="I258" s="155"/>
      <c r="J258" s="249"/>
      <c r="K258" s="155"/>
      <c r="L258" s="155"/>
      <c r="M258" s="155"/>
      <c r="N258" s="249"/>
      <c r="O258" s="249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  <c r="AA258" s="155"/>
      <c r="AB258" s="155"/>
      <c r="AC258" s="155"/>
      <c r="AD258" s="155"/>
      <c r="AE258" s="155"/>
      <c r="AF258" s="155"/>
      <c r="AG258" s="155"/>
      <c r="AH258" s="155"/>
      <c r="AI258" s="155"/>
      <c r="AJ258" s="155"/>
      <c r="AK258" s="155"/>
      <c r="AL258" s="155"/>
      <c r="AM258" s="155"/>
      <c r="AN258" s="155"/>
      <c r="AO258" s="155"/>
      <c r="AP258" s="155"/>
      <c r="AQ258" s="155"/>
      <c r="AR258" s="155"/>
      <c r="AS258" s="155"/>
      <c r="AT258" s="155"/>
      <c r="AU258" s="155"/>
      <c r="AV258" s="155"/>
      <c r="AW258" s="155"/>
      <c r="AX258" s="155"/>
      <c r="AY258" s="155"/>
      <c r="AZ258" s="155"/>
      <c r="BA258" s="155"/>
      <c r="BB258" s="155"/>
      <c r="BC258" s="155"/>
      <c r="BD258" s="155"/>
      <c r="BE258" s="155"/>
      <c r="BF258" s="155"/>
      <c r="BG258" s="155"/>
      <c r="BH258" s="155"/>
      <c r="BI258" s="155"/>
      <c r="BJ258" s="155"/>
      <c r="BK258" s="155"/>
      <c r="BL258" s="155"/>
      <c r="BM258" s="155"/>
      <c r="BN258" s="155"/>
      <c r="BO258" s="155"/>
      <c r="BP258" s="155"/>
      <c r="BQ258" s="155"/>
      <c r="BR258" s="155"/>
      <c r="BS258" s="155"/>
      <c r="BT258" s="155"/>
      <c r="BU258" s="155"/>
      <c r="BV258" s="155"/>
      <c r="BW258" s="155"/>
      <c r="BX258" s="155"/>
      <c r="BY258" s="155"/>
      <c r="BZ258" s="155"/>
      <c r="CA258" s="155"/>
      <c r="CB258" s="155"/>
      <c r="CC258" s="155"/>
      <c r="CD258" s="155"/>
      <c r="CE258" s="155"/>
      <c r="CF258" s="155"/>
      <c r="CG258" s="155"/>
      <c r="CH258" s="155"/>
      <c r="CI258" s="155"/>
      <c r="CJ258" s="155"/>
      <c r="CK258" s="155"/>
      <c r="CL258" s="155"/>
      <c r="CM258" s="155"/>
      <c r="CN258" s="155"/>
      <c r="CO258" s="155"/>
      <c r="CP258" s="155"/>
      <c r="CQ258" s="155"/>
      <c r="CR258" s="155"/>
      <c r="CS258" s="155"/>
      <c r="CT258" s="155"/>
      <c r="CU258" s="155"/>
      <c r="CV258" s="155"/>
    </row>
    <row r="259" spans="2:100" ht="51.6" customHeight="1" x14ac:dyDescent="0.25">
      <c r="B259" s="155"/>
      <c r="C259" s="155"/>
      <c r="D259" s="155"/>
      <c r="E259" s="155"/>
      <c r="F259" s="155"/>
      <c r="G259" s="155"/>
      <c r="H259" s="155"/>
      <c r="I259" s="155"/>
      <c r="J259" s="249"/>
      <c r="K259" s="155"/>
      <c r="L259" s="155"/>
      <c r="M259" s="155"/>
      <c r="N259" s="249"/>
      <c r="O259" s="249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  <c r="AF259" s="155"/>
      <c r="AG259" s="155"/>
      <c r="AH259" s="155"/>
      <c r="AI259" s="155"/>
      <c r="AJ259" s="155"/>
      <c r="AK259" s="155"/>
      <c r="AL259" s="155"/>
      <c r="AM259" s="155"/>
      <c r="AN259" s="155"/>
      <c r="AO259" s="155"/>
      <c r="AP259" s="155"/>
      <c r="AQ259" s="155"/>
      <c r="AR259" s="155"/>
      <c r="AS259" s="155"/>
      <c r="AT259" s="155"/>
      <c r="AU259" s="155"/>
      <c r="AV259" s="155"/>
      <c r="AW259" s="155"/>
      <c r="AX259" s="155"/>
      <c r="AY259" s="155"/>
      <c r="AZ259" s="155"/>
      <c r="BA259" s="155"/>
      <c r="BB259" s="155"/>
      <c r="BC259" s="155"/>
      <c r="BD259" s="155"/>
      <c r="BE259" s="155"/>
      <c r="BF259" s="155"/>
      <c r="BG259" s="155"/>
      <c r="BH259" s="155"/>
      <c r="BI259" s="155"/>
      <c r="BJ259" s="155"/>
      <c r="BK259" s="155"/>
      <c r="BL259" s="155"/>
      <c r="BM259" s="155"/>
      <c r="BN259" s="155"/>
      <c r="BO259" s="155"/>
      <c r="BP259" s="155"/>
      <c r="BQ259" s="155"/>
      <c r="BR259" s="155"/>
      <c r="BS259" s="155"/>
      <c r="BT259" s="155"/>
      <c r="BU259" s="155"/>
      <c r="BV259" s="155"/>
      <c r="BW259" s="155"/>
      <c r="BX259" s="155"/>
      <c r="BY259" s="155"/>
      <c r="BZ259" s="155"/>
      <c r="CA259" s="155"/>
      <c r="CB259" s="155"/>
      <c r="CC259" s="155"/>
      <c r="CD259" s="155"/>
      <c r="CE259" s="155"/>
      <c r="CF259" s="155"/>
      <c r="CG259" s="155"/>
      <c r="CH259" s="155"/>
      <c r="CI259" s="155"/>
      <c r="CJ259" s="155"/>
      <c r="CK259" s="155"/>
      <c r="CL259" s="155"/>
      <c r="CM259" s="155"/>
      <c r="CN259" s="155"/>
      <c r="CO259" s="155"/>
      <c r="CP259" s="155"/>
      <c r="CQ259" s="155"/>
      <c r="CR259" s="155"/>
      <c r="CS259" s="155"/>
      <c r="CT259" s="155"/>
      <c r="CU259" s="155"/>
      <c r="CV259" s="155"/>
    </row>
    <row r="260" spans="2:100" ht="51.6" customHeight="1" x14ac:dyDescent="0.25">
      <c r="B260" s="155"/>
      <c r="C260" s="155"/>
      <c r="D260" s="155"/>
      <c r="E260" s="155"/>
      <c r="F260" s="155"/>
      <c r="G260" s="155"/>
      <c r="H260" s="155"/>
      <c r="I260" s="155"/>
      <c r="J260" s="249"/>
      <c r="K260" s="155"/>
      <c r="L260" s="155"/>
      <c r="M260" s="155"/>
      <c r="N260" s="249"/>
      <c r="O260" s="249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  <c r="AA260" s="155"/>
      <c r="AB260" s="155"/>
      <c r="AC260" s="155"/>
      <c r="AD260" s="155"/>
      <c r="AE260" s="155"/>
      <c r="AF260" s="155"/>
      <c r="AG260" s="155"/>
      <c r="AH260" s="155"/>
      <c r="AI260" s="155"/>
      <c r="AJ260" s="155"/>
      <c r="AK260" s="155"/>
      <c r="AL260" s="155"/>
      <c r="AM260" s="155"/>
      <c r="AN260" s="155"/>
      <c r="AO260" s="155"/>
      <c r="AP260" s="155"/>
      <c r="AQ260" s="155"/>
      <c r="AR260" s="155"/>
      <c r="AS260" s="155"/>
      <c r="AT260" s="155"/>
      <c r="AU260" s="155"/>
      <c r="AV260" s="155"/>
      <c r="AW260" s="155"/>
      <c r="AX260" s="155"/>
      <c r="AY260" s="155"/>
      <c r="AZ260" s="155"/>
      <c r="BA260" s="155"/>
      <c r="BB260" s="155"/>
      <c r="BC260" s="155"/>
      <c r="BD260" s="155"/>
      <c r="BE260" s="155"/>
      <c r="BF260" s="155"/>
      <c r="BG260" s="155"/>
      <c r="BH260" s="155"/>
      <c r="BI260" s="155"/>
      <c r="BJ260" s="155"/>
      <c r="BK260" s="155"/>
      <c r="BL260" s="155"/>
      <c r="BM260" s="155"/>
      <c r="BN260" s="155"/>
      <c r="BO260" s="155"/>
      <c r="BP260" s="155"/>
      <c r="BQ260" s="155"/>
      <c r="BR260" s="155"/>
      <c r="BS260" s="155"/>
      <c r="BT260" s="155"/>
      <c r="BU260" s="155"/>
      <c r="BV260" s="155"/>
      <c r="BW260" s="155"/>
      <c r="BX260" s="155"/>
      <c r="BY260" s="155"/>
      <c r="BZ260" s="155"/>
      <c r="CA260" s="155"/>
      <c r="CB260" s="155"/>
      <c r="CC260" s="155"/>
      <c r="CD260" s="155"/>
      <c r="CE260" s="155"/>
      <c r="CF260" s="155"/>
      <c r="CG260" s="155"/>
      <c r="CH260" s="155"/>
      <c r="CI260" s="155"/>
      <c r="CJ260" s="155"/>
      <c r="CK260" s="155"/>
      <c r="CL260" s="155"/>
      <c r="CM260" s="155"/>
      <c r="CN260" s="155"/>
      <c r="CO260" s="155"/>
      <c r="CP260" s="155"/>
      <c r="CQ260" s="155"/>
      <c r="CR260" s="155"/>
      <c r="CS260" s="155"/>
      <c r="CT260" s="155"/>
      <c r="CU260" s="155"/>
      <c r="CV260" s="155"/>
    </row>
    <row r="261" spans="2:100" ht="51.6" customHeight="1" x14ac:dyDescent="0.25">
      <c r="B261" s="155"/>
      <c r="C261" s="155"/>
      <c r="D261" s="155"/>
      <c r="E261" s="155"/>
      <c r="F261" s="155"/>
      <c r="G261" s="155"/>
      <c r="H261" s="155"/>
      <c r="I261" s="155"/>
      <c r="J261" s="249"/>
      <c r="K261" s="155"/>
      <c r="L261" s="155"/>
      <c r="M261" s="155"/>
      <c r="N261" s="249"/>
      <c r="O261" s="249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  <c r="AA261" s="155"/>
      <c r="AB261" s="155"/>
      <c r="AC261" s="155"/>
      <c r="AD261" s="155"/>
      <c r="AE261" s="155"/>
      <c r="AF261" s="155"/>
      <c r="AG261" s="155"/>
      <c r="AH261" s="155"/>
      <c r="AI261" s="155"/>
      <c r="AJ261" s="155"/>
      <c r="AK261" s="155"/>
      <c r="AL261" s="155"/>
      <c r="AM261" s="155"/>
      <c r="AN261" s="155"/>
      <c r="AO261" s="155"/>
      <c r="AP261" s="155"/>
      <c r="AQ261" s="155"/>
      <c r="AR261" s="155"/>
      <c r="AS261" s="155"/>
      <c r="AT261" s="155"/>
      <c r="AU261" s="155"/>
      <c r="AV261" s="155"/>
      <c r="AW261" s="155"/>
      <c r="AX261" s="155"/>
      <c r="AY261" s="155"/>
      <c r="AZ261" s="155"/>
      <c r="BA261" s="155"/>
      <c r="BB261" s="155"/>
      <c r="BC261" s="155"/>
      <c r="BD261" s="155"/>
      <c r="BE261" s="155"/>
      <c r="BF261" s="155"/>
      <c r="BG261" s="155"/>
      <c r="BH261" s="155"/>
      <c r="BI261" s="155"/>
      <c r="BJ261" s="155"/>
      <c r="BK261" s="155"/>
      <c r="BL261" s="155"/>
      <c r="BM261" s="155"/>
      <c r="BN261" s="155"/>
      <c r="BO261" s="155"/>
      <c r="BP261" s="155"/>
      <c r="BQ261" s="155"/>
      <c r="BR261" s="155"/>
      <c r="BS261" s="155"/>
      <c r="BT261" s="155"/>
      <c r="BU261" s="155"/>
      <c r="BV261" s="155"/>
      <c r="BW261" s="155"/>
      <c r="BX261" s="155"/>
      <c r="BY261" s="155"/>
      <c r="BZ261" s="155"/>
      <c r="CA261" s="155"/>
      <c r="CB261" s="155"/>
      <c r="CC261" s="155"/>
      <c r="CD261" s="155"/>
      <c r="CE261" s="155"/>
      <c r="CF261" s="155"/>
      <c r="CG261" s="155"/>
      <c r="CH261" s="155"/>
      <c r="CI261" s="155"/>
      <c r="CJ261" s="155"/>
      <c r="CK261" s="155"/>
      <c r="CL261" s="155"/>
      <c r="CM261" s="155"/>
      <c r="CN261" s="155"/>
      <c r="CO261" s="155"/>
      <c r="CP261" s="155"/>
      <c r="CQ261" s="155"/>
      <c r="CR261" s="155"/>
      <c r="CS261" s="155"/>
      <c r="CT261" s="155"/>
      <c r="CU261" s="155"/>
      <c r="CV261" s="155"/>
    </row>
    <row r="262" spans="2:100" ht="51.6" customHeight="1" x14ac:dyDescent="0.25">
      <c r="B262" s="155"/>
      <c r="C262" s="155"/>
      <c r="D262" s="155"/>
      <c r="E262" s="155"/>
      <c r="F262" s="155"/>
      <c r="G262" s="155"/>
      <c r="H262" s="155"/>
      <c r="I262" s="155"/>
      <c r="J262" s="249"/>
      <c r="K262" s="155"/>
      <c r="L262" s="155"/>
      <c r="M262" s="155"/>
      <c r="N262" s="249"/>
      <c r="O262" s="249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  <c r="AA262" s="155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N262" s="155"/>
      <c r="AO262" s="155"/>
      <c r="AP262" s="155"/>
      <c r="AQ262" s="155"/>
      <c r="AR262" s="155"/>
      <c r="AS262" s="155"/>
      <c r="AT262" s="155"/>
      <c r="AU262" s="155"/>
      <c r="AV262" s="155"/>
      <c r="AW262" s="155"/>
      <c r="AX262" s="155"/>
      <c r="AY262" s="155"/>
      <c r="AZ262" s="155"/>
      <c r="BA262" s="155"/>
      <c r="BB262" s="155"/>
      <c r="BC262" s="155"/>
      <c r="BD262" s="155"/>
      <c r="BE262" s="155"/>
      <c r="BF262" s="155"/>
      <c r="BG262" s="155"/>
      <c r="BH262" s="155"/>
      <c r="BI262" s="155"/>
      <c r="BJ262" s="155"/>
      <c r="BK262" s="155"/>
      <c r="BL262" s="155"/>
      <c r="BM262" s="155"/>
      <c r="BN262" s="155"/>
      <c r="BO262" s="155"/>
      <c r="BP262" s="155"/>
      <c r="BQ262" s="155"/>
      <c r="BR262" s="155"/>
      <c r="BS262" s="155"/>
      <c r="BT262" s="155"/>
      <c r="BU262" s="155"/>
      <c r="BV262" s="155"/>
      <c r="BW262" s="155"/>
      <c r="BX262" s="155"/>
      <c r="BY262" s="155"/>
      <c r="BZ262" s="155"/>
      <c r="CA262" s="155"/>
      <c r="CB262" s="155"/>
      <c r="CC262" s="155"/>
      <c r="CD262" s="155"/>
      <c r="CE262" s="155"/>
      <c r="CF262" s="155"/>
      <c r="CG262" s="155"/>
      <c r="CH262" s="155"/>
      <c r="CI262" s="155"/>
      <c r="CJ262" s="155"/>
      <c r="CK262" s="155"/>
      <c r="CL262" s="155"/>
      <c r="CM262" s="155"/>
      <c r="CN262" s="155"/>
      <c r="CO262" s="155"/>
      <c r="CP262" s="155"/>
      <c r="CQ262" s="155"/>
      <c r="CR262" s="155"/>
      <c r="CS262" s="155"/>
      <c r="CT262" s="155"/>
      <c r="CU262" s="155"/>
      <c r="CV262" s="155"/>
    </row>
    <row r="263" spans="2:100" ht="51.6" customHeight="1" x14ac:dyDescent="0.25">
      <c r="B263" s="155"/>
      <c r="C263" s="155"/>
      <c r="D263" s="155"/>
      <c r="E263" s="155"/>
      <c r="F263" s="155"/>
      <c r="G263" s="155"/>
      <c r="H263" s="155"/>
      <c r="I263" s="155"/>
      <c r="J263" s="249"/>
      <c r="K263" s="155"/>
      <c r="L263" s="155"/>
      <c r="M263" s="155"/>
      <c r="N263" s="249"/>
      <c r="O263" s="249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  <c r="AA263" s="155"/>
      <c r="AB263" s="155"/>
      <c r="AC263" s="155"/>
      <c r="AD263" s="155"/>
      <c r="AE263" s="155"/>
      <c r="AF263" s="155"/>
      <c r="AG263" s="155"/>
      <c r="AH263" s="155"/>
      <c r="AI263" s="155"/>
      <c r="AJ263" s="155"/>
      <c r="AK263" s="155"/>
      <c r="AL263" s="155"/>
      <c r="AM263" s="155"/>
      <c r="AN263" s="155"/>
      <c r="AO263" s="155"/>
      <c r="AP263" s="155"/>
      <c r="AQ263" s="155"/>
      <c r="AR263" s="155"/>
      <c r="AS263" s="155"/>
      <c r="AT263" s="155"/>
      <c r="AU263" s="155"/>
      <c r="AV263" s="155"/>
      <c r="AW263" s="155"/>
      <c r="AX263" s="155"/>
      <c r="AY263" s="155"/>
      <c r="AZ263" s="155"/>
      <c r="BA263" s="155"/>
      <c r="BB263" s="155"/>
      <c r="BC263" s="155"/>
      <c r="BD263" s="155"/>
      <c r="BE263" s="155"/>
      <c r="BF263" s="155"/>
      <c r="BG263" s="155"/>
      <c r="BH263" s="155"/>
      <c r="BI263" s="155"/>
      <c r="BJ263" s="155"/>
      <c r="BK263" s="155"/>
      <c r="BL263" s="155"/>
      <c r="BM263" s="155"/>
      <c r="BN263" s="155"/>
      <c r="BO263" s="155"/>
      <c r="BP263" s="155"/>
      <c r="BQ263" s="155"/>
      <c r="BR263" s="155"/>
      <c r="BS263" s="155"/>
      <c r="BT263" s="155"/>
      <c r="BU263" s="155"/>
      <c r="BV263" s="155"/>
      <c r="BW263" s="155"/>
      <c r="BX263" s="155"/>
      <c r="BY263" s="155"/>
      <c r="BZ263" s="155"/>
      <c r="CA263" s="155"/>
      <c r="CB263" s="155"/>
      <c r="CC263" s="155"/>
      <c r="CD263" s="155"/>
      <c r="CE263" s="155"/>
      <c r="CF263" s="155"/>
      <c r="CG263" s="155"/>
      <c r="CH263" s="155"/>
      <c r="CI263" s="155"/>
      <c r="CJ263" s="155"/>
      <c r="CK263" s="155"/>
      <c r="CL263" s="155"/>
      <c r="CM263" s="155"/>
      <c r="CN263" s="155"/>
      <c r="CO263" s="155"/>
      <c r="CP263" s="155"/>
      <c r="CQ263" s="155"/>
      <c r="CR263" s="155"/>
      <c r="CS263" s="155"/>
      <c r="CT263" s="155"/>
      <c r="CU263" s="155"/>
      <c r="CV263" s="155"/>
    </row>
    <row r="264" spans="2:100" ht="51.6" customHeight="1" x14ac:dyDescent="0.25">
      <c r="B264" s="155"/>
      <c r="C264" s="155"/>
      <c r="D264" s="155"/>
      <c r="E264" s="155"/>
      <c r="F264" s="155"/>
      <c r="G264" s="155"/>
      <c r="H264" s="155"/>
      <c r="I264" s="155"/>
      <c r="J264" s="249"/>
      <c r="K264" s="155"/>
      <c r="L264" s="155"/>
      <c r="M264" s="155"/>
      <c r="N264" s="249"/>
      <c r="O264" s="249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  <c r="AA264" s="155"/>
      <c r="AB264" s="155"/>
      <c r="AC264" s="155"/>
      <c r="AD264" s="155"/>
      <c r="AE264" s="155"/>
      <c r="AF264" s="155"/>
      <c r="AG264" s="155"/>
      <c r="AH264" s="155"/>
      <c r="AI264" s="155"/>
      <c r="AJ264" s="155"/>
      <c r="AK264" s="155"/>
      <c r="AL264" s="155"/>
      <c r="AM264" s="155"/>
      <c r="AN264" s="155"/>
      <c r="AO264" s="155"/>
      <c r="AP264" s="155"/>
      <c r="AQ264" s="155"/>
      <c r="AR264" s="155"/>
      <c r="AS264" s="155"/>
      <c r="AT264" s="155"/>
      <c r="AU264" s="155"/>
      <c r="AV264" s="155"/>
      <c r="AW264" s="155"/>
      <c r="AX264" s="155"/>
      <c r="AY264" s="155"/>
      <c r="AZ264" s="155"/>
      <c r="BA264" s="155"/>
      <c r="BB264" s="155"/>
      <c r="BC264" s="155"/>
      <c r="BD264" s="155"/>
      <c r="BE264" s="155"/>
      <c r="BF264" s="155"/>
      <c r="BG264" s="155"/>
      <c r="BH264" s="155"/>
      <c r="BI264" s="155"/>
      <c r="BJ264" s="155"/>
      <c r="BK264" s="155"/>
      <c r="BL264" s="155"/>
      <c r="BM264" s="155"/>
      <c r="BN264" s="155"/>
      <c r="BO264" s="155"/>
      <c r="BP264" s="155"/>
      <c r="BQ264" s="155"/>
      <c r="BR264" s="155"/>
      <c r="BS264" s="155"/>
      <c r="BT264" s="155"/>
      <c r="BU264" s="155"/>
      <c r="BV264" s="155"/>
      <c r="BW264" s="155"/>
      <c r="BX264" s="155"/>
      <c r="BY264" s="155"/>
      <c r="BZ264" s="155"/>
      <c r="CA264" s="155"/>
      <c r="CB264" s="155"/>
      <c r="CC264" s="155"/>
      <c r="CD264" s="155"/>
      <c r="CE264" s="155"/>
      <c r="CF264" s="155"/>
      <c r="CG264" s="155"/>
      <c r="CH264" s="155"/>
      <c r="CI264" s="155"/>
      <c r="CJ264" s="155"/>
      <c r="CK264" s="155"/>
      <c r="CL264" s="155"/>
      <c r="CM264" s="155"/>
      <c r="CN264" s="155"/>
      <c r="CO264" s="155"/>
      <c r="CP264" s="155"/>
      <c r="CQ264" s="155"/>
      <c r="CR264" s="155"/>
      <c r="CS264" s="155"/>
      <c r="CT264" s="155"/>
      <c r="CU264" s="155"/>
      <c r="CV264" s="155"/>
    </row>
    <row r="265" spans="2:100" ht="51.6" customHeight="1" x14ac:dyDescent="0.25">
      <c r="B265" s="155"/>
      <c r="C265" s="155"/>
      <c r="D265" s="155"/>
      <c r="E265" s="155"/>
      <c r="F265" s="155"/>
      <c r="G265" s="155"/>
      <c r="H265" s="155"/>
      <c r="I265" s="155"/>
      <c r="J265" s="249"/>
      <c r="K265" s="155"/>
      <c r="L265" s="155"/>
      <c r="M265" s="155"/>
      <c r="N265" s="249"/>
      <c r="O265" s="249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5"/>
      <c r="AF265" s="155"/>
      <c r="AG265" s="155"/>
      <c r="AH265" s="155"/>
      <c r="AI265" s="155"/>
      <c r="AJ265" s="155"/>
      <c r="AK265" s="155"/>
      <c r="AL265" s="155"/>
      <c r="AM265" s="155"/>
      <c r="AN265" s="155"/>
      <c r="AO265" s="155"/>
      <c r="AP265" s="155"/>
      <c r="AQ265" s="155"/>
      <c r="AR265" s="155"/>
      <c r="AS265" s="155"/>
      <c r="AT265" s="155"/>
      <c r="AU265" s="155"/>
      <c r="AV265" s="155"/>
      <c r="AW265" s="155"/>
      <c r="AX265" s="155"/>
      <c r="AY265" s="155"/>
      <c r="AZ265" s="155"/>
      <c r="BA265" s="155"/>
      <c r="BB265" s="155"/>
      <c r="BC265" s="155"/>
      <c r="BD265" s="155"/>
      <c r="BE265" s="155"/>
      <c r="BF265" s="155"/>
      <c r="BG265" s="155"/>
      <c r="BH265" s="155"/>
      <c r="BI265" s="155"/>
      <c r="BJ265" s="155"/>
      <c r="BK265" s="155"/>
      <c r="BL265" s="155"/>
      <c r="BM265" s="155"/>
      <c r="BN265" s="155"/>
      <c r="BO265" s="155"/>
      <c r="BP265" s="155"/>
      <c r="BQ265" s="155"/>
      <c r="BR265" s="155"/>
      <c r="BS265" s="155"/>
      <c r="BT265" s="155"/>
      <c r="BU265" s="155"/>
      <c r="BV265" s="155"/>
      <c r="BW265" s="155"/>
      <c r="BX265" s="155"/>
      <c r="BY265" s="155"/>
      <c r="BZ265" s="155"/>
      <c r="CA265" s="155"/>
      <c r="CB265" s="155"/>
      <c r="CC265" s="155"/>
      <c r="CD265" s="155"/>
      <c r="CE265" s="155"/>
      <c r="CF265" s="155"/>
      <c r="CG265" s="155"/>
      <c r="CH265" s="155"/>
      <c r="CI265" s="155"/>
      <c r="CJ265" s="155"/>
      <c r="CK265" s="155"/>
      <c r="CL265" s="155"/>
      <c r="CM265" s="155"/>
      <c r="CN265" s="155"/>
      <c r="CO265" s="155"/>
      <c r="CP265" s="155"/>
      <c r="CQ265" s="155"/>
      <c r="CR265" s="155"/>
      <c r="CS265" s="155"/>
      <c r="CT265" s="155"/>
      <c r="CU265" s="155"/>
      <c r="CV265" s="155"/>
    </row>
    <row r="266" spans="2:100" ht="51.6" customHeight="1" x14ac:dyDescent="0.25">
      <c r="B266" s="155"/>
      <c r="C266" s="155"/>
      <c r="D266" s="155"/>
      <c r="E266" s="155"/>
      <c r="F266" s="155"/>
      <c r="G266" s="155"/>
      <c r="H266" s="155"/>
      <c r="I266" s="155"/>
      <c r="J266" s="249"/>
      <c r="K266" s="155"/>
      <c r="L266" s="155"/>
      <c r="M266" s="155"/>
      <c r="N266" s="249"/>
      <c r="O266" s="249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  <c r="AB266" s="155"/>
      <c r="AC266" s="155"/>
      <c r="AD266" s="155"/>
      <c r="AE266" s="155"/>
      <c r="AF266" s="155"/>
      <c r="AG266" s="155"/>
      <c r="AH266" s="155"/>
      <c r="AI266" s="155"/>
      <c r="AJ266" s="155"/>
      <c r="AK266" s="155"/>
      <c r="AL266" s="155"/>
      <c r="AM266" s="155"/>
      <c r="AN266" s="155"/>
      <c r="AO266" s="155"/>
      <c r="AP266" s="155"/>
      <c r="AQ266" s="155"/>
      <c r="AR266" s="155"/>
      <c r="AS266" s="155"/>
      <c r="AT266" s="155"/>
      <c r="AU266" s="155"/>
      <c r="AV266" s="155"/>
      <c r="AW266" s="155"/>
      <c r="AX266" s="155"/>
      <c r="AY266" s="155"/>
      <c r="AZ266" s="155"/>
      <c r="BA266" s="155"/>
      <c r="BB266" s="155"/>
      <c r="BC266" s="155"/>
      <c r="BD266" s="155"/>
      <c r="BE266" s="155"/>
      <c r="BF266" s="155"/>
      <c r="BG266" s="155"/>
      <c r="BH266" s="155"/>
      <c r="BI266" s="155"/>
      <c r="BJ266" s="155"/>
      <c r="BK266" s="155"/>
      <c r="BL266" s="155"/>
      <c r="BM266" s="155"/>
      <c r="BN266" s="155"/>
      <c r="BO266" s="155"/>
      <c r="BP266" s="155"/>
      <c r="BQ266" s="155"/>
      <c r="BR266" s="155"/>
      <c r="BS266" s="155"/>
      <c r="BT266" s="155"/>
      <c r="BU266" s="155"/>
      <c r="BV266" s="155"/>
      <c r="BW266" s="155"/>
      <c r="BX266" s="155"/>
      <c r="BY266" s="155"/>
      <c r="BZ266" s="155"/>
      <c r="CA266" s="155"/>
      <c r="CB266" s="155"/>
      <c r="CC266" s="155"/>
      <c r="CD266" s="155"/>
      <c r="CE266" s="155"/>
      <c r="CF266" s="155"/>
      <c r="CG266" s="155"/>
      <c r="CH266" s="155"/>
      <c r="CI266" s="155"/>
      <c r="CJ266" s="155"/>
      <c r="CK266" s="155"/>
      <c r="CL266" s="155"/>
      <c r="CM266" s="155"/>
      <c r="CN266" s="155"/>
      <c r="CO266" s="155"/>
      <c r="CP266" s="155"/>
      <c r="CQ266" s="155"/>
      <c r="CR266" s="155"/>
      <c r="CS266" s="155"/>
      <c r="CT266" s="155"/>
      <c r="CU266" s="155"/>
      <c r="CV266" s="155"/>
    </row>
    <row r="267" spans="2:100" ht="51.6" customHeight="1" x14ac:dyDescent="0.25">
      <c r="B267" s="155"/>
      <c r="C267" s="155"/>
      <c r="D267" s="155"/>
      <c r="E267" s="155"/>
      <c r="F267" s="155"/>
      <c r="G267" s="155"/>
      <c r="H267" s="155"/>
      <c r="I267" s="155"/>
      <c r="J267" s="249"/>
      <c r="K267" s="155"/>
      <c r="L267" s="155"/>
      <c r="M267" s="155"/>
      <c r="N267" s="249"/>
      <c r="O267" s="249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  <c r="AA267" s="155"/>
      <c r="AB267" s="155"/>
      <c r="AC267" s="155"/>
      <c r="AD267" s="155"/>
      <c r="AE267" s="155"/>
      <c r="AF267" s="155"/>
      <c r="AG267" s="155"/>
      <c r="AH267" s="155"/>
      <c r="AI267" s="155"/>
      <c r="AJ267" s="155"/>
      <c r="AK267" s="155"/>
      <c r="AL267" s="155"/>
      <c r="AM267" s="155"/>
      <c r="AN267" s="155"/>
      <c r="AO267" s="155"/>
      <c r="AP267" s="155"/>
      <c r="AQ267" s="155"/>
      <c r="AR267" s="155"/>
      <c r="AS267" s="155"/>
      <c r="AT267" s="155"/>
      <c r="AU267" s="155"/>
      <c r="AV267" s="155"/>
      <c r="AW267" s="155"/>
      <c r="AX267" s="155"/>
      <c r="AY267" s="155"/>
      <c r="AZ267" s="155"/>
      <c r="BA267" s="155"/>
      <c r="BB267" s="155"/>
      <c r="BC267" s="155"/>
      <c r="BD267" s="155"/>
      <c r="BE267" s="155"/>
      <c r="BF267" s="155"/>
      <c r="BG267" s="155"/>
      <c r="BH267" s="155"/>
      <c r="BI267" s="155"/>
      <c r="BJ267" s="155"/>
      <c r="BK267" s="155"/>
      <c r="BL267" s="155"/>
      <c r="BM267" s="155"/>
      <c r="BN267" s="155"/>
      <c r="BO267" s="155"/>
      <c r="BP267" s="155"/>
      <c r="BQ267" s="155"/>
      <c r="BR267" s="155"/>
      <c r="BS267" s="155"/>
      <c r="BT267" s="155"/>
      <c r="BU267" s="155"/>
      <c r="BV267" s="155"/>
      <c r="BW267" s="155"/>
      <c r="BX267" s="155"/>
      <c r="BY267" s="155"/>
      <c r="BZ267" s="155"/>
      <c r="CA267" s="155"/>
      <c r="CB267" s="155"/>
      <c r="CC267" s="155"/>
      <c r="CD267" s="155"/>
      <c r="CE267" s="155"/>
      <c r="CF267" s="155"/>
      <c r="CG267" s="155"/>
      <c r="CH267" s="155"/>
      <c r="CI267" s="155"/>
      <c r="CJ267" s="155"/>
      <c r="CK267" s="155"/>
      <c r="CL267" s="155"/>
      <c r="CM267" s="155"/>
      <c r="CN267" s="155"/>
      <c r="CO267" s="155"/>
      <c r="CP267" s="155"/>
      <c r="CQ267" s="155"/>
      <c r="CR267" s="155"/>
      <c r="CS267" s="155"/>
      <c r="CT267" s="155"/>
      <c r="CU267" s="155"/>
      <c r="CV267" s="155"/>
    </row>
    <row r="268" spans="2:100" ht="51.6" customHeight="1" x14ac:dyDescent="0.25">
      <c r="B268" s="155"/>
      <c r="C268" s="155"/>
      <c r="D268" s="155"/>
      <c r="E268" s="155"/>
      <c r="F268" s="155"/>
      <c r="G268" s="155"/>
      <c r="H268" s="155"/>
      <c r="I268" s="155"/>
      <c r="J268" s="249"/>
      <c r="K268" s="155"/>
      <c r="L268" s="155"/>
      <c r="M268" s="155"/>
      <c r="N268" s="249"/>
      <c r="O268" s="249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  <c r="AA268" s="155"/>
      <c r="AB268" s="155"/>
      <c r="AC268" s="155"/>
      <c r="AD268" s="155"/>
      <c r="AE268" s="155"/>
      <c r="AF268" s="155"/>
      <c r="AG268" s="155"/>
      <c r="AH268" s="155"/>
      <c r="AI268" s="155"/>
      <c r="AJ268" s="155"/>
      <c r="AK268" s="155"/>
      <c r="AL268" s="155"/>
      <c r="AM268" s="155"/>
      <c r="AN268" s="155"/>
      <c r="AO268" s="155"/>
      <c r="AP268" s="155"/>
      <c r="AQ268" s="155"/>
      <c r="AR268" s="155"/>
      <c r="AS268" s="155"/>
      <c r="AT268" s="155"/>
      <c r="AU268" s="155"/>
      <c r="AV268" s="155"/>
      <c r="AW268" s="155"/>
      <c r="AX268" s="155"/>
      <c r="AY268" s="155"/>
      <c r="AZ268" s="155"/>
      <c r="BA268" s="155"/>
      <c r="BB268" s="155"/>
      <c r="BC268" s="155"/>
      <c r="BD268" s="155"/>
      <c r="BE268" s="155"/>
      <c r="BF268" s="155"/>
      <c r="BG268" s="155"/>
      <c r="BH268" s="155"/>
      <c r="BI268" s="155"/>
      <c r="BJ268" s="155"/>
      <c r="BK268" s="155"/>
      <c r="BL268" s="155"/>
      <c r="BM268" s="155"/>
      <c r="BN268" s="155"/>
      <c r="BO268" s="155"/>
      <c r="BP268" s="155"/>
      <c r="BQ268" s="155"/>
      <c r="BR268" s="155"/>
      <c r="BS268" s="155"/>
      <c r="BT268" s="155"/>
      <c r="BU268" s="155"/>
      <c r="BV268" s="155"/>
      <c r="BW268" s="155"/>
      <c r="BX268" s="155"/>
      <c r="BY268" s="155"/>
      <c r="BZ268" s="155"/>
      <c r="CA268" s="155"/>
      <c r="CB268" s="155"/>
      <c r="CC268" s="155"/>
      <c r="CD268" s="155"/>
      <c r="CE268" s="155"/>
      <c r="CF268" s="155"/>
      <c r="CG268" s="155"/>
      <c r="CH268" s="155"/>
      <c r="CI268" s="155"/>
      <c r="CJ268" s="155"/>
      <c r="CK268" s="155"/>
      <c r="CL268" s="155"/>
      <c r="CM268" s="155"/>
      <c r="CN268" s="155"/>
      <c r="CO268" s="155"/>
      <c r="CP268" s="155"/>
      <c r="CQ268" s="155"/>
      <c r="CR268" s="155"/>
      <c r="CS268" s="155"/>
      <c r="CT268" s="155"/>
      <c r="CU268" s="155"/>
      <c r="CV268" s="155"/>
    </row>
    <row r="269" spans="2:100" ht="51.6" customHeight="1" x14ac:dyDescent="0.25">
      <c r="B269" s="155"/>
      <c r="C269" s="155"/>
      <c r="D269" s="155"/>
      <c r="E269" s="155"/>
      <c r="F269" s="155"/>
      <c r="G269" s="155"/>
      <c r="H269" s="155"/>
      <c r="I269" s="155"/>
      <c r="J269" s="249"/>
      <c r="K269" s="155"/>
      <c r="L269" s="155"/>
      <c r="M269" s="155"/>
      <c r="N269" s="249"/>
      <c r="O269" s="249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5"/>
      <c r="AF269" s="155"/>
      <c r="AG269" s="155"/>
      <c r="AH269" s="155"/>
      <c r="AI269" s="155"/>
      <c r="AJ269" s="155"/>
      <c r="AK269" s="155"/>
      <c r="AL269" s="155"/>
      <c r="AM269" s="155"/>
      <c r="AN269" s="155"/>
      <c r="AO269" s="155"/>
      <c r="AP269" s="155"/>
      <c r="AQ269" s="155"/>
      <c r="AR269" s="155"/>
      <c r="AS269" s="155"/>
      <c r="AT269" s="155"/>
      <c r="AU269" s="155"/>
      <c r="AV269" s="155"/>
      <c r="AW269" s="155"/>
      <c r="AX269" s="155"/>
      <c r="AY269" s="155"/>
      <c r="AZ269" s="155"/>
      <c r="BA269" s="155"/>
      <c r="BB269" s="155"/>
      <c r="BC269" s="155"/>
      <c r="BD269" s="155"/>
      <c r="BE269" s="155"/>
      <c r="BF269" s="155"/>
      <c r="BG269" s="155"/>
      <c r="BH269" s="155"/>
      <c r="BI269" s="155"/>
      <c r="BJ269" s="155"/>
      <c r="BK269" s="155"/>
      <c r="BL269" s="155"/>
      <c r="BM269" s="155"/>
      <c r="BN269" s="155"/>
      <c r="BO269" s="155"/>
      <c r="BP269" s="155"/>
      <c r="BQ269" s="155"/>
      <c r="BR269" s="155"/>
      <c r="BS269" s="155"/>
      <c r="BT269" s="155"/>
      <c r="BU269" s="155"/>
      <c r="BV269" s="155"/>
      <c r="BW269" s="155"/>
      <c r="BX269" s="155"/>
      <c r="BY269" s="155"/>
      <c r="BZ269" s="155"/>
      <c r="CA269" s="155"/>
      <c r="CB269" s="155"/>
      <c r="CC269" s="155"/>
      <c r="CD269" s="155"/>
      <c r="CE269" s="155"/>
      <c r="CF269" s="155"/>
      <c r="CG269" s="155"/>
      <c r="CH269" s="155"/>
      <c r="CI269" s="155"/>
      <c r="CJ269" s="155"/>
      <c r="CK269" s="155"/>
      <c r="CL269" s="155"/>
      <c r="CM269" s="155"/>
      <c r="CN269" s="155"/>
      <c r="CO269" s="155"/>
      <c r="CP269" s="155"/>
      <c r="CQ269" s="155"/>
      <c r="CR269" s="155"/>
      <c r="CS269" s="155"/>
      <c r="CT269" s="155"/>
      <c r="CU269" s="155"/>
      <c r="CV269" s="155"/>
    </row>
    <row r="270" spans="2:100" ht="51.6" customHeight="1" x14ac:dyDescent="0.25">
      <c r="B270" s="155"/>
      <c r="C270" s="155"/>
      <c r="D270" s="155"/>
      <c r="E270" s="155"/>
      <c r="F270" s="155"/>
      <c r="G270" s="155"/>
      <c r="H270" s="155"/>
      <c r="I270" s="155"/>
      <c r="J270" s="249"/>
      <c r="K270" s="155"/>
      <c r="L270" s="155"/>
      <c r="M270" s="155"/>
      <c r="N270" s="249"/>
      <c r="O270" s="249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  <c r="AB270" s="155"/>
      <c r="AC270" s="155"/>
      <c r="AD270" s="155"/>
      <c r="AE270" s="155"/>
      <c r="AF270" s="155"/>
      <c r="AG270" s="155"/>
      <c r="AH270" s="155"/>
      <c r="AI270" s="155"/>
      <c r="AJ270" s="155"/>
      <c r="AK270" s="155"/>
      <c r="AL270" s="155"/>
      <c r="AM270" s="155"/>
      <c r="AN270" s="155"/>
      <c r="AO270" s="155"/>
      <c r="AP270" s="155"/>
      <c r="AQ270" s="155"/>
      <c r="AR270" s="155"/>
      <c r="AS270" s="155"/>
      <c r="AT270" s="155"/>
      <c r="AU270" s="155"/>
      <c r="AV270" s="155"/>
      <c r="AW270" s="155"/>
      <c r="AX270" s="155"/>
      <c r="AY270" s="155"/>
      <c r="AZ270" s="155"/>
      <c r="BA270" s="155"/>
      <c r="BB270" s="155"/>
      <c r="BC270" s="155"/>
      <c r="BD270" s="155"/>
      <c r="BE270" s="155"/>
      <c r="BF270" s="155"/>
      <c r="BG270" s="155"/>
      <c r="BH270" s="155"/>
      <c r="BI270" s="155"/>
      <c r="BJ270" s="155"/>
      <c r="BK270" s="155"/>
      <c r="BL270" s="155"/>
      <c r="BM270" s="155"/>
      <c r="BN270" s="155"/>
      <c r="BO270" s="155"/>
      <c r="BP270" s="155"/>
      <c r="BQ270" s="155"/>
      <c r="BR270" s="155"/>
      <c r="BS270" s="155"/>
      <c r="BT270" s="155"/>
      <c r="BU270" s="155"/>
      <c r="BV270" s="155"/>
      <c r="BW270" s="155"/>
      <c r="BX270" s="155"/>
      <c r="BY270" s="155"/>
      <c r="BZ270" s="155"/>
      <c r="CA270" s="155"/>
      <c r="CB270" s="155"/>
      <c r="CC270" s="155"/>
      <c r="CD270" s="155"/>
      <c r="CE270" s="155"/>
      <c r="CF270" s="155"/>
      <c r="CG270" s="155"/>
      <c r="CH270" s="155"/>
      <c r="CI270" s="155"/>
      <c r="CJ270" s="155"/>
      <c r="CK270" s="155"/>
      <c r="CL270" s="155"/>
      <c r="CM270" s="155"/>
      <c r="CN270" s="155"/>
      <c r="CO270" s="155"/>
      <c r="CP270" s="155"/>
      <c r="CQ270" s="155"/>
      <c r="CR270" s="155"/>
      <c r="CS270" s="155"/>
      <c r="CT270" s="155"/>
      <c r="CU270" s="155"/>
      <c r="CV270" s="155"/>
    </row>
    <row r="271" spans="2:100" ht="51.6" customHeight="1" x14ac:dyDescent="0.25">
      <c r="B271" s="155"/>
      <c r="C271" s="155"/>
      <c r="D271" s="155"/>
      <c r="E271" s="155"/>
      <c r="F271" s="155"/>
      <c r="G271" s="155"/>
      <c r="H271" s="155"/>
      <c r="I271" s="155"/>
      <c r="J271" s="249"/>
      <c r="K271" s="155"/>
      <c r="L271" s="155"/>
      <c r="M271" s="155"/>
      <c r="N271" s="249"/>
      <c r="O271" s="249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  <c r="AB271" s="155"/>
      <c r="AC271" s="155"/>
      <c r="AD271" s="155"/>
      <c r="AE271" s="155"/>
      <c r="AF271" s="155"/>
      <c r="AG271" s="155"/>
      <c r="AH271" s="155"/>
      <c r="AI271" s="155"/>
      <c r="AJ271" s="155"/>
      <c r="AK271" s="155"/>
      <c r="AL271" s="155"/>
      <c r="AM271" s="155"/>
      <c r="AN271" s="155"/>
      <c r="AO271" s="155"/>
      <c r="AP271" s="155"/>
      <c r="AQ271" s="155"/>
      <c r="AR271" s="155"/>
      <c r="AS271" s="155"/>
      <c r="AT271" s="155"/>
      <c r="AU271" s="155"/>
      <c r="AV271" s="155"/>
      <c r="AW271" s="155"/>
      <c r="AX271" s="155"/>
      <c r="AY271" s="155"/>
      <c r="AZ271" s="155"/>
      <c r="BA271" s="155"/>
      <c r="BB271" s="155"/>
      <c r="BC271" s="155"/>
      <c r="BD271" s="155"/>
      <c r="BE271" s="155"/>
      <c r="BF271" s="155"/>
      <c r="BG271" s="155"/>
      <c r="BH271" s="155"/>
      <c r="BI271" s="155"/>
      <c r="BJ271" s="155"/>
      <c r="BK271" s="155"/>
      <c r="BL271" s="155"/>
      <c r="BM271" s="155"/>
      <c r="BN271" s="155"/>
      <c r="BO271" s="155"/>
      <c r="BP271" s="155"/>
      <c r="BQ271" s="155"/>
      <c r="BR271" s="155"/>
      <c r="BS271" s="155"/>
      <c r="BT271" s="155"/>
      <c r="BU271" s="155"/>
      <c r="BV271" s="155"/>
      <c r="BW271" s="155"/>
      <c r="BX271" s="155"/>
      <c r="BY271" s="155"/>
      <c r="BZ271" s="155"/>
      <c r="CA271" s="155"/>
      <c r="CB271" s="155"/>
      <c r="CC271" s="155"/>
      <c r="CD271" s="155"/>
      <c r="CE271" s="155"/>
      <c r="CF271" s="155"/>
      <c r="CG271" s="155"/>
      <c r="CH271" s="155"/>
      <c r="CI271" s="155"/>
      <c r="CJ271" s="155"/>
      <c r="CK271" s="155"/>
      <c r="CL271" s="155"/>
      <c r="CM271" s="155"/>
      <c r="CN271" s="155"/>
      <c r="CO271" s="155"/>
      <c r="CP271" s="155"/>
      <c r="CQ271" s="155"/>
      <c r="CR271" s="155"/>
      <c r="CS271" s="155"/>
      <c r="CT271" s="155"/>
      <c r="CU271" s="155"/>
      <c r="CV271" s="155"/>
    </row>
    <row r="272" spans="2:100" ht="51.6" customHeight="1" x14ac:dyDescent="0.25">
      <c r="B272" s="155"/>
      <c r="C272" s="155"/>
      <c r="D272" s="155"/>
      <c r="E272" s="155"/>
      <c r="F272" s="155"/>
      <c r="G272" s="155"/>
      <c r="H272" s="155"/>
      <c r="I272" s="155"/>
      <c r="J272" s="249"/>
      <c r="K272" s="155"/>
      <c r="L272" s="155"/>
      <c r="M272" s="155"/>
      <c r="N272" s="249"/>
      <c r="O272" s="249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  <c r="AB272" s="155"/>
      <c r="AC272" s="155"/>
      <c r="AD272" s="155"/>
      <c r="AE272" s="155"/>
      <c r="AF272" s="155"/>
      <c r="AG272" s="155"/>
      <c r="AH272" s="155"/>
      <c r="AI272" s="155"/>
      <c r="AJ272" s="155"/>
      <c r="AK272" s="155"/>
      <c r="AL272" s="155"/>
      <c r="AM272" s="155"/>
      <c r="AN272" s="155"/>
      <c r="AO272" s="155"/>
      <c r="AP272" s="155"/>
      <c r="AQ272" s="155"/>
      <c r="AR272" s="155"/>
      <c r="AS272" s="155"/>
      <c r="AT272" s="155"/>
      <c r="AU272" s="155"/>
      <c r="AV272" s="155"/>
      <c r="AW272" s="155"/>
      <c r="AX272" s="155"/>
      <c r="AY272" s="155"/>
      <c r="AZ272" s="155"/>
      <c r="BA272" s="155"/>
      <c r="BB272" s="155"/>
      <c r="BC272" s="155"/>
      <c r="BD272" s="155"/>
      <c r="BE272" s="155"/>
      <c r="BF272" s="155"/>
      <c r="BG272" s="155"/>
      <c r="BH272" s="155"/>
      <c r="BI272" s="155"/>
      <c r="BJ272" s="155"/>
      <c r="BK272" s="155"/>
      <c r="BL272" s="155"/>
      <c r="BM272" s="155"/>
      <c r="BN272" s="155"/>
      <c r="BO272" s="155"/>
      <c r="BP272" s="155"/>
      <c r="BQ272" s="155"/>
      <c r="BR272" s="155"/>
      <c r="BS272" s="155"/>
      <c r="BT272" s="155"/>
      <c r="BU272" s="155"/>
      <c r="BV272" s="155"/>
      <c r="BW272" s="155"/>
      <c r="BX272" s="155"/>
      <c r="BY272" s="155"/>
      <c r="BZ272" s="155"/>
      <c r="CA272" s="155"/>
      <c r="CB272" s="155"/>
      <c r="CC272" s="155"/>
      <c r="CD272" s="155"/>
      <c r="CE272" s="155"/>
      <c r="CF272" s="155"/>
      <c r="CG272" s="155"/>
      <c r="CH272" s="155"/>
      <c r="CI272" s="155"/>
      <c r="CJ272" s="155"/>
      <c r="CK272" s="155"/>
      <c r="CL272" s="155"/>
      <c r="CM272" s="155"/>
      <c r="CN272" s="155"/>
      <c r="CO272" s="155"/>
      <c r="CP272" s="155"/>
      <c r="CQ272" s="155"/>
      <c r="CR272" s="155"/>
      <c r="CS272" s="155"/>
      <c r="CT272" s="155"/>
      <c r="CU272" s="155"/>
      <c r="CV272" s="155"/>
    </row>
    <row r="273" spans="2:100" ht="51.6" customHeight="1" x14ac:dyDescent="0.25">
      <c r="B273" s="155"/>
      <c r="C273" s="155"/>
      <c r="D273" s="155"/>
      <c r="E273" s="155"/>
      <c r="F273" s="155"/>
      <c r="G273" s="155"/>
      <c r="H273" s="155"/>
      <c r="I273" s="155"/>
      <c r="J273" s="249"/>
      <c r="K273" s="155"/>
      <c r="L273" s="155"/>
      <c r="M273" s="155"/>
      <c r="N273" s="249"/>
      <c r="O273" s="249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155"/>
      <c r="AC273" s="155"/>
      <c r="AD273" s="155"/>
      <c r="AE273" s="155"/>
      <c r="AF273" s="155"/>
      <c r="AG273" s="155"/>
      <c r="AH273" s="155"/>
      <c r="AI273" s="155"/>
      <c r="AJ273" s="155"/>
      <c r="AK273" s="155"/>
      <c r="AL273" s="155"/>
      <c r="AM273" s="155"/>
      <c r="AN273" s="155"/>
      <c r="AO273" s="155"/>
      <c r="AP273" s="155"/>
      <c r="AQ273" s="155"/>
      <c r="AR273" s="155"/>
      <c r="AS273" s="155"/>
      <c r="AT273" s="155"/>
      <c r="AU273" s="155"/>
      <c r="AV273" s="155"/>
      <c r="AW273" s="155"/>
      <c r="AX273" s="155"/>
      <c r="AY273" s="155"/>
      <c r="AZ273" s="155"/>
      <c r="BA273" s="155"/>
      <c r="BB273" s="155"/>
      <c r="BC273" s="155"/>
      <c r="BD273" s="155"/>
      <c r="BE273" s="155"/>
      <c r="BF273" s="155"/>
      <c r="BG273" s="155"/>
      <c r="BH273" s="155"/>
      <c r="BI273" s="155"/>
      <c r="BJ273" s="155"/>
      <c r="BK273" s="155"/>
      <c r="BL273" s="155"/>
      <c r="BM273" s="155"/>
      <c r="BN273" s="155"/>
      <c r="BO273" s="155"/>
      <c r="BP273" s="155"/>
      <c r="BQ273" s="155"/>
      <c r="BR273" s="155"/>
      <c r="BS273" s="155"/>
      <c r="BT273" s="155"/>
      <c r="BU273" s="155"/>
      <c r="BV273" s="155"/>
      <c r="BW273" s="155"/>
      <c r="BX273" s="155"/>
      <c r="BY273" s="155"/>
      <c r="BZ273" s="155"/>
      <c r="CA273" s="155"/>
      <c r="CB273" s="155"/>
      <c r="CC273" s="155"/>
      <c r="CD273" s="155"/>
      <c r="CE273" s="155"/>
      <c r="CF273" s="155"/>
      <c r="CG273" s="155"/>
      <c r="CH273" s="155"/>
      <c r="CI273" s="155"/>
      <c r="CJ273" s="155"/>
      <c r="CK273" s="155"/>
      <c r="CL273" s="155"/>
      <c r="CM273" s="155"/>
      <c r="CN273" s="155"/>
      <c r="CO273" s="155"/>
      <c r="CP273" s="155"/>
      <c r="CQ273" s="155"/>
      <c r="CR273" s="155"/>
      <c r="CS273" s="155"/>
      <c r="CT273" s="155"/>
      <c r="CU273" s="155"/>
      <c r="CV273" s="155"/>
    </row>
    <row r="274" spans="2:100" ht="51.6" customHeight="1" x14ac:dyDescent="0.25">
      <c r="B274" s="155"/>
      <c r="C274" s="155"/>
      <c r="D274" s="155"/>
      <c r="E274" s="155"/>
      <c r="F274" s="155"/>
      <c r="G274" s="155"/>
      <c r="H274" s="155"/>
      <c r="I274" s="155"/>
      <c r="J274" s="249"/>
      <c r="K274" s="155"/>
      <c r="L274" s="155"/>
      <c r="M274" s="155"/>
      <c r="N274" s="249"/>
      <c r="O274" s="249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  <c r="AA274" s="155"/>
      <c r="AB274" s="155"/>
      <c r="AC274" s="155"/>
      <c r="AD274" s="155"/>
      <c r="AE274" s="155"/>
      <c r="AF274" s="155"/>
      <c r="AG274" s="155"/>
      <c r="AH274" s="155"/>
      <c r="AI274" s="155"/>
      <c r="AJ274" s="155"/>
      <c r="AK274" s="155"/>
      <c r="AL274" s="155"/>
      <c r="AM274" s="155"/>
      <c r="AN274" s="155"/>
      <c r="AO274" s="155"/>
      <c r="AP274" s="155"/>
      <c r="AQ274" s="155"/>
      <c r="AR274" s="155"/>
      <c r="AS274" s="155"/>
      <c r="AT274" s="155"/>
      <c r="AU274" s="155"/>
      <c r="AV274" s="155"/>
      <c r="AW274" s="155"/>
      <c r="AX274" s="155"/>
      <c r="AY274" s="155"/>
      <c r="AZ274" s="155"/>
      <c r="BA274" s="155"/>
      <c r="BB274" s="155"/>
      <c r="BC274" s="155"/>
      <c r="BD274" s="155"/>
      <c r="BE274" s="155"/>
      <c r="BF274" s="155"/>
      <c r="BG274" s="155"/>
      <c r="BH274" s="155"/>
      <c r="BI274" s="155"/>
      <c r="BJ274" s="155"/>
      <c r="BK274" s="155"/>
      <c r="BL274" s="155"/>
      <c r="BM274" s="155"/>
      <c r="BN274" s="155"/>
      <c r="BO274" s="155"/>
      <c r="BP274" s="155"/>
      <c r="BQ274" s="155"/>
      <c r="BR274" s="155"/>
      <c r="BS274" s="155"/>
      <c r="BT274" s="155"/>
      <c r="BU274" s="155"/>
      <c r="BV274" s="155"/>
      <c r="BW274" s="155"/>
      <c r="BX274" s="155"/>
      <c r="BY274" s="155"/>
      <c r="BZ274" s="155"/>
      <c r="CA274" s="155"/>
      <c r="CB274" s="155"/>
      <c r="CC274" s="155"/>
      <c r="CD274" s="155"/>
      <c r="CE274" s="155"/>
      <c r="CF274" s="155"/>
      <c r="CG274" s="155"/>
      <c r="CH274" s="155"/>
      <c r="CI274" s="155"/>
      <c r="CJ274" s="155"/>
      <c r="CK274" s="155"/>
      <c r="CL274" s="155"/>
      <c r="CM274" s="155"/>
      <c r="CN274" s="155"/>
      <c r="CO274" s="155"/>
      <c r="CP274" s="155"/>
      <c r="CQ274" s="155"/>
      <c r="CR274" s="155"/>
      <c r="CS274" s="155"/>
      <c r="CT274" s="155"/>
      <c r="CU274" s="155"/>
      <c r="CV274" s="155"/>
    </row>
    <row r="275" spans="2:100" ht="51.6" customHeight="1" x14ac:dyDescent="0.25">
      <c r="B275" s="155"/>
      <c r="C275" s="155"/>
      <c r="D275" s="155"/>
      <c r="E275" s="155"/>
      <c r="F275" s="155"/>
      <c r="G275" s="155"/>
      <c r="H275" s="155"/>
      <c r="I275" s="155"/>
      <c r="J275" s="249"/>
      <c r="K275" s="155"/>
      <c r="L275" s="155"/>
      <c r="M275" s="155"/>
      <c r="N275" s="249"/>
      <c r="O275" s="249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5"/>
      <c r="AF275" s="155"/>
      <c r="AG275" s="155"/>
      <c r="AH275" s="155"/>
      <c r="AI275" s="155"/>
      <c r="AJ275" s="155"/>
      <c r="AK275" s="155"/>
      <c r="AL275" s="155"/>
      <c r="AM275" s="155"/>
      <c r="AN275" s="155"/>
      <c r="AO275" s="155"/>
      <c r="AP275" s="155"/>
      <c r="AQ275" s="155"/>
      <c r="AR275" s="155"/>
      <c r="AS275" s="155"/>
      <c r="AT275" s="155"/>
      <c r="AU275" s="155"/>
      <c r="AV275" s="155"/>
      <c r="AW275" s="155"/>
      <c r="AX275" s="155"/>
      <c r="AY275" s="155"/>
      <c r="AZ275" s="155"/>
      <c r="BA275" s="155"/>
      <c r="BB275" s="155"/>
      <c r="BC275" s="155"/>
      <c r="BD275" s="155"/>
      <c r="BE275" s="155"/>
      <c r="BF275" s="155"/>
      <c r="BG275" s="155"/>
      <c r="BH275" s="155"/>
      <c r="BI275" s="155"/>
      <c r="BJ275" s="155"/>
      <c r="BK275" s="155"/>
      <c r="BL275" s="155"/>
      <c r="BM275" s="155"/>
      <c r="BN275" s="155"/>
      <c r="BO275" s="155"/>
      <c r="BP275" s="155"/>
      <c r="BQ275" s="155"/>
      <c r="BR275" s="155"/>
      <c r="BS275" s="155"/>
      <c r="BT275" s="155"/>
      <c r="BU275" s="155"/>
      <c r="BV275" s="155"/>
      <c r="BW275" s="155"/>
      <c r="BX275" s="155"/>
      <c r="BY275" s="155"/>
      <c r="BZ275" s="155"/>
      <c r="CA275" s="155"/>
      <c r="CB275" s="155"/>
      <c r="CC275" s="155"/>
      <c r="CD275" s="155"/>
      <c r="CE275" s="155"/>
      <c r="CF275" s="155"/>
      <c r="CG275" s="155"/>
      <c r="CH275" s="155"/>
      <c r="CI275" s="155"/>
      <c r="CJ275" s="155"/>
      <c r="CK275" s="155"/>
      <c r="CL275" s="155"/>
      <c r="CM275" s="155"/>
      <c r="CN275" s="155"/>
      <c r="CO275" s="155"/>
      <c r="CP275" s="155"/>
      <c r="CQ275" s="155"/>
      <c r="CR275" s="155"/>
      <c r="CS275" s="155"/>
      <c r="CT275" s="155"/>
      <c r="CU275" s="155"/>
      <c r="CV275" s="155"/>
    </row>
    <row r="276" spans="2:100" ht="51.6" customHeight="1" x14ac:dyDescent="0.25">
      <c r="B276" s="155"/>
      <c r="C276" s="155"/>
      <c r="D276" s="155"/>
      <c r="E276" s="155"/>
      <c r="F276" s="155"/>
      <c r="G276" s="155"/>
      <c r="H276" s="155"/>
      <c r="I276" s="155"/>
      <c r="J276" s="249"/>
      <c r="K276" s="155"/>
      <c r="L276" s="155"/>
      <c r="M276" s="155"/>
      <c r="N276" s="249"/>
      <c r="O276" s="249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  <c r="AA276" s="155"/>
      <c r="AB276" s="155"/>
      <c r="AC276" s="155"/>
      <c r="AD276" s="155"/>
      <c r="AE276" s="155"/>
      <c r="AF276" s="155"/>
      <c r="AG276" s="155"/>
      <c r="AH276" s="155"/>
      <c r="AI276" s="155"/>
      <c r="AJ276" s="155"/>
      <c r="AK276" s="155"/>
      <c r="AL276" s="155"/>
      <c r="AM276" s="155"/>
      <c r="AN276" s="155"/>
      <c r="AO276" s="155"/>
      <c r="AP276" s="155"/>
      <c r="AQ276" s="155"/>
      <c r="AR276" s="155"/>
      <c r="AS276" s="155"/>
      <c r="AT276" s="155"/>
      <c r="AU276" s="155"/>
      <c r="AV276" s="155"/>
      <c r="AW276" s="155"/>
      <c r="AX276" s="155"/>
      <c r="AY276" s="155"/>
      <c r="AZ276" s="155"/>
      <c r="BA276" s="155"/>
      <c r="BB276" s="155"/>
      <c r="BC276" s="155"/>
      <c r="BD276" s="155"/>
      <c r="BE276" s="155"/>
      <c r="BF276" s="155"/>
      <c r="BG276" s="155"/>
      <c r="BH276" s="155"/>
      <c r="BI276" s="155"/>
      <c r="BJ276" s="155"/>
      <c r="BK276" s="155"/>
      <c r="BL276" s="155"/>
      <c r="BM276" s="155"/>
      <c r="BN276" s="155"/>
      <c r="BO276" s="155"/>
      <c r="BP276" s="155"/>
      <c r="BQ276" s="155"/>
      <c r="BR276" s="155"/>
      <c r="BS276" s="155"/>
      <c r="BT276" s="155"/>
      <c r="BU276" s="155"/>
      <c r="BV276" s="155"/>
      <c r="BW276" s="155"/>
      <c r="BX276" s="155"/>
      <c r="BY276" s="155"/>
      <c r="BZ276" s="155"/>
      <c r="CA276" s="155"/>
      <c r="CB276" s="155"/>
      <c r="CC276" s="155"/>
      <c r="CD276" s="155"/>
      <c r="CE276" s="155"/>
      <c r="CF276" s="155"/>
      <c r="CG276" s="155"/>
      <c r="CH276" s="155"/>
      <c r="CI276" s="155"/>
      <c r="CJ276" s="155"/>
      <c r="CK276" s="155"/>
      <c r="CL276" s="155"/>
      <c r="CM276" s="155"/>
      <c r="CN276" s="155"/>
      <c r="CO276" s="155"/>
      <c r="CP276" s="155"/>
      <c r="CQ276" s="155"/>
      <c r="CR276" s="155"/>
      <c r="CS276" s="155"/>
      <c r="CT276" s="155"/>
      <c r="CU276" s="155"/>
      <c r="CV276" s="155"/>
    </row>
    <row r="277" spans="2:100" ht="51.6" customHeight="1" x14ac:dyDescent="0.25">
      <c r="B277" s="155"/>
      <c r="C277" s="155"/>
      <c r="D277" s="155"/>
      <c r="E277" s="155"/>
      <c r="F277" s="155"/>
      <c r="G277" s="155"/>
      <c r="H277" s="155"/>
      <c r="I277" s="155"/>
      <c r="J277" s="249"/>
      <c r="K277" s="155"/>
      <c r="L277" s="155"/>
      <c r="M277" s="155"/>
      <c r="N277" s="249"/>
      <c r="O277" s="249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  <c r="AA277" s="155"/>
      <c r="AB277" s="155"/>
      <c r="AC277" s="155"/>
      <c r="AD277" s="155"/>
      <c r="AE277" s="155"/>
      <c r="AF277" s="155"/>
      <c r="AG277" s="155"/>
      <c r="AH277" s="155"/>
      <c r="AI277" s="155"/>
      <c r="AJ277" s="155"/>
      <c r="AK277" s="155"/>
      <c r="AL277" s="155"/>
      <c r="AM277" s="155"/>
      <c r="AN277" s="155"/>
      <c r="AO277" s="155"/>
      <c r="AP277" s="155"/>
      <c r="AQ277" s="155"/>
      <c r="AR277" s="155"/>
      <c r="AS277" s="155"/>
      <c r="AT277" s="155"/>
      <c r="AU277" s="155"/>
      <c r="AV277" s="155"/>
      <c r="AW277" s="155"/>
      <c r="AX277" s="155"/>
      <c r="AY277" s="155"/>
      <c r="AZ277" s="155"/>
      <c r="BA277" s="155"/>
      <c r="BB277" s="155"/>
      <c r="BC277" s="155"/>
      <c r="BD277" s="155"/>
      <c r="BE277" s="155"/>
      <c r="BF277" s="155"/>
      <c r="BG277" s="155"/>
      <c r="BH277" s="155"/>
      <c r="BI277" s="155"/>
      <c r="BJ277" s="155"/>
      <c r="BK277" s="155"/>
      <c r="BL277" s="155"/>
      <c r="BM277" s="155"/>
      <c r="BN277" s="155"/>
      <c r="BO277" s="155"/>
      <c r="BP277" s="155"/>
      <c r="BQ277" s="155"/>
      <c r="BR277" s="155"/>
      <c r="BS277" s="155"/>
      <c r="BT277" s="155"/>
      <c r="BU277" s="155"/>
      <c r="BV277" s="155"/>
      <c r="BW277" s="155"/>
      <c r="BX277" s="155"/>
      <c r="BY277" s="155"/>
      <c r="BZ277" s="155"/>
      <c r="CA277" s="155"/>
      <c r="CB277" s="155"/>
      <c r="CC277" s="155"/>
      <c r="CD277" s="155"/>
      <c r="CE277" s="155"/>
      <c r="CF277" s="155"/>
      <c r="CG277" s="155"/>
      <c r="CH277" s="155"/>
      <c r="CI277" s="155"/>
      <c r="CJ277" s="155"/>
      <c r="CK277" s="155"/>
      <c r="CL277" s="155"/>
      <c r="CM277" s="155"/>
      <c r="CN277" s="155"/>
      <c r="CO277" s="155"/>
      <c r="CP277" s="155"/>
      <c r="CQ277" s="155"/>
      <c r="CR277" s="155"/>
      <c r="CS277" s="155"/>
      <c r="CT277" s="155"/>
      <c r="CU277" s="155"/>
      <c r="CV277" s="155"/>
    </row>
    <row r="278" spans="2:100" ht="51.6" customHeight="1" x14ac:dyDescent="0.25">
      <c r="B278" s="155"/>
      <c r="C278" s="155"/>
      <c r="D278" s="155"/>
      <c r="E278" s="155"/>
      <c r="F278" s="155"/>
      <c r="G278" s="155"/>
      <c r="H278" s="155"/>
      <c r="I278" s="155"/>
      <c r="J278" s="249"/>
      <c r="K278" s="155"/>
      <c r="L278" s="155"/>
      <c r="M278" s="155"/>
      <c r="N278" s="249"/>
      <c r="O278" s="249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  <c r="AA278" s="155"/>
      <c r="AB278" s="155"/>
      <c r="AC278" s="155"/>
      <c r="AD278" s="155"/>
      <c r="AE278" s="155"/>
      <c r="AF278" s="155"/>
      <c r="AG278" s="155"/>
      <c r="AH278" s="155"/>
      <c r="AI278" s="155"/>
      <c r="AJ278" s="155"/>
      <c r="AK278" s="155"/>
      <c r="AL278" s="155"/>
      <c r="AM278" s="155"/>
      <c r="AN278" s="155"/>
      <c r="AO278" s="155"/>
      <c r="AP278" s="155"/>
      <c r="AQ278" s="155"/>
      <c r="AR278" s="155"/>
      <c r="AS278" s="155"/>
      <c r="AT278" s="155"/>
      <c r="AU278" s="155"/>
      <c r="AV278" s="155"/>
      <c r="AW278" s="155"/>
      <c r="AX278" s="155"/>
      <c r="AY278" s="155"/>
      <c r="AZ278" s="155"/>
      <c r="BA278" s="155"/>
      <c r="BB278" s="155"/>
      <c r="BC278" s="155"/>
      <c r="BD278" s="155"/>
      <c r="BE278" s="155"/>
      <c r="BF278" s="155"/>
      <c r="BG278" s="155"/>
      <c r="BH278" s="155"/>
      <c r="BI278" s="155"/>
      <c r="BJ278" s="155"/>
      <c r="BK278" s="155"/>
      <c r="BL278" s="155"/>
      <c r="BM278" s="155"/>
      <c r="BN278" s="155"/>
      <c r="BO278" s="155"/>
      <c r="BP278" s="155"/>
      <c r="BQ278" s="155"/>
      <c r="BR278" s="155"/>
      <c r="BS278" s="155"/>
      <c r="BT278" s="155"/>
      <c r="BU278" s="155"/>
      <c r="BV278" s="155"/>
      <c r="BW278" s="155"/>
      <c r="BX278" s="155"/>
      <c r="BY278" s="155"/>
      <c r="BZ278" s="155"/>
      <c r="CA278" s="155"/>
      <c r="CB278" s="155"/>
      <c r="CC278" s="155"/>
      <c r="CD278" s="155"/>
      <c r="CE278" s="155"/>
      <c r="CF278" s="155"/>
      <c r="CG278" s="155"/>
      <c r="CH278" s="155"/>
      <c r="CI278" s="155"/>
      <c r="CJ278" s="155"/>
      <c r="CK278" s="155"/>
      <c r="CL278" s="155"/>
      <c r="CM278" s="155"/>
      <c r="CN278" s="155"/>
      <c r="CO278" s="155"/>
      <c r="CP278" s="155"/>
      <c r="CQ278" s="155"/>
      <c r="CR278" s="155"/>
      <c r="CS278" s="155"/>
      <c r="CT278" s="155"/>
      <c r="CU278" s="155"/>
      <c r="CV278" s="155"/>
    </row>
    <row r="279" spans="2:100" ht="51.6" customHeight="1" x14ac:dyDescent="0.25">
      <c r="B279" s="155"/>
      <c r="C279" s="155"/>
      <c r="D279" s="155"/>
      <c r="E279" s="155"/>
      <c r="F279" s="155"/>
      <c r="G279" s="155"/>
      <c r="H279" s="155"/>
      <c r="I279" s="155"/>
      <c r="J279" s="249"/>
      <c r="K279" s="155"/>
      <c r="L279" s="155"/>
      <c r="M279" s="155"/>
      <c r="N279" s="249"/>
      <c r="O279" s="249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  <c r="AA279" s="155"/>
      <c r="AB279" s="155"/>
      <c r="AC279" s="155"/>
      <c r="AD279" s="155"/>
      <c r="AE279" s="155"/>
      <c r="AF279" s="155"/>
      <c r="AG279" s="155"/>
      <c r="AH279" s="155"/>
      <c r="AI279" s="155"/>
      <c r="AJ279" s="155"/>
      <c r="AK279" s="155"/>
      <c r="AL279" s="155"/>
      <c r="AM279" s="155"/>
      <c r="AN279" s="155"/>
      <c r="AO279" s="155"/>
      <c r="AP279" s="155"/>
      <c r="AQ279" s="155"/>
      <c r="AR279" s="155"/>
      <c r="AS279" s="155"/>
      <c r="AT279" s="155"/>
      <c r="AU279" s="155"/>
      <c r="AV279" s="155"/>
      <c r="AW279" s="155"/>
      <c r="AX279" s="155"/>
      <c r="AY279" s="155"/>
      <c r="AZ279" s="155"/>
      <c r="BA279" s="155"/>
      <c r="BB279" s="155"/>
      <c r="BC279" s="155"/>
      <c r="BD279" s="155"/>
      <c r="BE279" s="155"/>
      <c r="BF279" s="155"/>
      <c r="BG279" s="155"/>
      <c r="BH279" s="155"/>
      <c r="BI279" s="155"/>
      <c r="BJ279" s="155"/>
      <c r="BK279" s="155"/>
      <c r="BL279" s="155"/>
      <c r="BM279" s="155"/>
      <c r="BN279" s="155"/>
      <c r="BO279" s="155"/>
      <c r="BP279" s="155"/>
      <c r="BQ279" s="155"/>
      <c r="BR279" s="155"/>
      <c r="BS279" s="155"/>
      <c r="BT279" s="155"/>
      <c r="BU279" s="155"/>
      <c r="BV279" s="155"/>
      <c r="BW279" s="155"/>
      <c r="BX279" s="155"/>
      <c r="BY279" s="155"/>
      <c r="BZ279" s="155"/>
      <c r="CA279" s="155"/>
      <c r="CB279" s="155"/>
      <c r="CC279" s="155"/>
      <c r="CD279" s="155"/>
      <c r="CE279" s="155"/>
      <c r="CF279" s="155"/>
      <c r="CG279" s="155"/>
      <c r="CH279" s="155"/>
      <c r="CI279" s="155"/>
      <c r="CJ279" s="155"/>
      <c r="CK279" s="155"/>
      <c r="CL279" s="155"/>
      <c r="CM279" s="155"/>
      <c r="CN279" s="155"/>
      <c r="CO279" s="155"/>
      <c r="CP279" s="155"/>
      <c r="CQ279" s="155"/>
      <c r="CR279" s="155"/>
      <c r="CS279" s="155"/>
      <c r="CT279" s="155"/>
      <c r="CU279" s="155"/>
      <c r="CV279" s="155"/>
    </row>
    <row r="280" spans="2:100" ht="51.6" customHeight="1" x14ac:dyDescent="0.25">
      <c r="B280" s="155"/>
      <c r="C280" s="155"/>
      <c r="D280" s="155"/>
      <c r="E280" s="155"/>
      <c r="F280" s="155"/>
      <c r="G280" s="155"/>
      <c r="H280" s="155"/>
      <c r="I280" s="155"/>
      <c r="J280" s="249"/>
      <c r="K280" s="155"/>
      <c r="L280" s="155"/>
      <c r="M280" s="155"/>
      <c r="N280" s="249"/>
      <c r="O280" s="249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  <c r="AA280" s="155"/>
      <c r="AB280" s="155"/>
      <c r="AC280" s="155"/>
      <c r="AD280" s="155"/>
      <c r="AE280" s="155"/>
      <c r="AF280" s="155"/>
      <c r="AG280" s="155"/>
      <c r="AH280" s="155"/>
      <c r="AI280" s="155"/>
      <c r="AJ280" s="155"/>
      <c r="AK280" s="155"/>
      <c r="AL280" s="155"/>
      <c r="AM280" s="155"/>
      <c r="AN280" s="155"/>
      <c r="AO280" s="155"/>
      <c r="AP280" s="155"/>
      <c r="AQ280" s="155"/>
      <c r="AR280" s="155"/>
      <c r="AS280" s="155"/>
      <c r="AT280" s="155"/>
      <c r="AU280" s="155"/>
      <c r="AV280" s="155"/>
      <c r="AW280" s="155"/>
      <c r="AX280" s="155"/>
      <c r="AY280" s="155"/>
      <c r="AZ280" s="155"/>
      <c r="BA280" s="155"/>
      <c r="BB280" s="155"/>
      <c r="BC280" s="155"/>
      <c r="BD280" s="155"/>
      <c r="BE280" s="155"/>
      <c r="BF280" s="155"/>
      <c r="BG280" s="155"/>
      <c r="BH280" s="155"/>
      <c r="BI280" s="155"/>
      <c r="BJ280" s="155"/>
      <c r="BK280" s="155"/>
      <c r="BL280" s="155"/>
      <c r="BM280" s="155"/>
      <c r="BN280" s="155"/>
      <c r="BO280" s="155"/>
      <c r="BP280" s="155"/>
      <c r="BQ280" s="155"/>
      <c r="BR280" s="155"/>
      <c r="BS280" s="155"/>
      <c r="BT280" s="155"/>
      <c r="BU280" s="155"/>
      <c r="BV280" s="155"/>
      <c r="BW280" s="155"/>
      <c r="BX280" s="155"/>
      <c r="BY280" s="155"/>
      <c r="BZ280" s="155"/>
      <c r="CA280" s="155"/>
      <c r="CB280" s="155"/>
      <c r="CC280" s="155"/>
      <c r="CD280" s="155"/>
      <c r="CE280" s="155"/>
      <c r="CF280" s="155"/>
      <c r="CG280" s="155"/>
      <c r="CH280" s="155"/>
      <c r="CI280" s="155"/>
      <c r="CJ280" s="155"/>
      <c r="CK280" s="155"/>
      <c r="CL280" s="155"/>
      <c r="CM280" s="155"/>
      <c r="CN280" s="155"/>
      <c r="CO280" s="155"/>
      <c r="CP280" s="155"/>
      <c r="CQ280" s="155"/>
      <c r="CR280" s="155"/>
      <c r="CS280" s="155"/>
      <c r="CT280" s="155"/>
      <c r="CU280" s="155"/>
      <c r="CV280" s="155"/>
    </row>
    <row r="281" spans="2:100" ht="51.6" customHeight="1" x14ac:dyDescent="0.25">
      <c r="B281" s="155"/>
      <c r="C281" s="155"/>
      <c r="D281" s="155"/>
      <c r="E281" s="155"/>
      <c r="F281" s="155"/>
      <c r="G281" s="155"/>
      <c r="H281" s="155"/>
      <c r="I281" s="155"/>
      <c r="J281" s="249"/>
      <c r="K281" s="155"/>
      <c r="L281" s="155"/>
      <c r="M281" s="155"/>
      <c r="N281" s="249"/>
      <c r="O281" s="249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5"/>
      <c r="AF281" s="155"/>
      <c r="AG281" s="155"/>
      <c r="AH281" s="155"/>
      <c r="AI281" s="155"/>
      <c r="AJ281" s="155"/>
      <c r="AK281" s="155"/>
      <c r="AL281" s="155"/>
      <c r="AM281" s="155"/>
      <c r="AN281" s="155"/>
      <c r="AO281" s="155"/>
      <c r="AP281" s="155"/>
      <c r="AQ281" s="155"/>
      <c r="AR281" s="155"/>
      <c r="AS281" s="155"/>
      <c r="AT281" s="155"/>
      <c r="AU281" s="155"/>
      <c r="AV281" s="155"/>
      <c r="AW281" s="155"/>
      <c r="AX281" s="155"/>
      <c r="AY281" s="155"/>
      <c r="AZ281" s="155"/>
      <c r="BA281" s="155"/>
      <c r="BB281" s="155"/>
      <c r="BC281" s="155"/>
      <c r="BD281" s="155"/>
      <c r="BE281" s="155"/>
      <c r="BF281" s="155"/>
      <c r="BG281" s="155"/>
      <c r="BH281" s="155"/>
      <c r="BI281" s="155"/>
      <c r="BJ281" s="155"/>
      <c r="BK281" s="155"/>
      <c r="BL281" s="155"/>
      <c r="BM281" s="155"/>
      <c r="BN281" s="155"/>
      <c r="BO281" s="155"/>
      <c r="BP281" s="155"/>
      <c r="BQ281" s="155"/>
      <c r="BR281" s="155"/>
      <c r="BS281" s="155"/>
      <c r="BT281" s="155"/>
      <c r="BU281" s="155"/>
      <c r="BV281" s="155"/>
      <c r="BW281" s="155"/>
      <c r="BX281" s="155"/>
      <c r="BY281" s="155"/>
      <c r="BZ281" s="155"/>
      <c r="CA281" s="155"/>
      <c r="CB281" s="155"/>
      <c r="CC281" s="155"/>
      <c r="CD281" s="155"/>
      <c r="CE281" s="155"/>
      <c r="CF281" s="155"/>
      <c r="CG281" s="155"/>
      <c r="CH281" s="155"/>
      <c r="CI281" s="155"/>
      <c r="CJ281" s="155"/>
      <c r="CK281" s="155"/>
      <c r="CL281" s="155"/>
      <c r="CM281" s="155"/>
      <c r="CN281" s="155"/>
      <c r="CO281" s="155"/>
      <c r="CP281" s="155"/>
      <c r="CQ281" s="155"/>
      <c r="CR281" s="155"/>
      <c r="CS281" s="155"/>
      <c r="CT281" s="155"/>
      <c r="CU281" s="155"/>
      <c r="CV281" s="155"/>
    </row>
    <row r="282" spans="2:100" ht="51.6" customHeight="1" x14ac:dyDescent="0.25">
      <c r="B282" s="155"/>
      <c r="C282" s="155"/>
      <c r="D282" s="155"/>
      <c r="E282" s="155"/>
      <c r="F282" s="155"/>
      <c r="G282" s="155"/>
      <c r="H282" s="155"/>
      <c r="I282" s="155"/>
      <c r="J282" s="249"/>
      <c r="K282" s="155"/>
      <c r="L282" s="155"/>
      <c r="M282" s="155"/>
      <c r="N282" s="249"/>
      <c r="O282" s="249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  <c r="AA282" s="155"/>
      <c r="AB282" s="155"/>
      <c r="AC282" s="155"/>
      <c r="AD282" s="155"/>
      <c r="AE282" s="155"/>
      <c r="AF282" s="155"/>
      <c r="AG282" s="155"/>
      <c r="AH282" s="155"/>
      <c r="AI282" s="155"/>
      <c r="AJ282" s="155"/>
      <c r="AK282" s="155"/>
      <c r="AL282" s="155"/>
      <c r="AM282" s="155"/>
      <c r="AN282" s="155"/>
      <c r="AO282" s="155"/>
      <c r="AP282" s="155"/>
      <c r="AQ282" s="155"/>
      <c r="AR282" s="155"/>
      <c r="AS282" s="155"/>
      <c r="AT282" s="155"/>
      <c r="AU282" s="155"/>
      <c r="AV282" s="155"/>
      <c r="AW282" s="155"/>
      <c r="AX282" s="155"/>
      <c r="AY282" s="155"/>
      <c r="AZ282" s="155"/>
      <c r="BA282" s="155"/>
      <c r="BB282" s="155"/>
      <c r="BC282" s="155"/>
      <c r="BD282" s="155"/>
      <c r="BE282" s="155"/>
      <c r="BF282" s="155"/>
      <c r="BG282" s="155"/>
      <c r="BH282" s="155"/>
      <c r="BI282" s="155"/>
      <c r="BJ282" s="155"/>
      <c r="BK282" s="155"/>
      <c r="BL282" s="155"/>
      <c r="BM282" s="155"/>
      <c r="BN282" s="155"/>
      <c r="BO282" s="155"/>
      <c r="BP282" s="155"/>
      <c r="BQ282" s="155"/>
      <c r="BR282" s="155"/>
      <c r="BS282" s="155"/>
      <c r="BT282" s="155"/>
      <c r="BU282" s="155"/>
      <c r="BV282" s="155"/>
      <c r="BW282" s="155"/>
      <c r="BX282" s="155"/>
      <c r="BY282" s="155"/>
      <c r="BZ282" s="155"/>
      <c r="CA282" s="155"/>
      <c r="CB282" s="155"/>
      <c r="CC282" s="155"/>
      <c r="CD282" s="155"/>
      <c r="CE282" s="155"/>
      <c r="CF282" s="155"/>
      <c r="CG282" s="155"/>
      <c r="CH282" s="155"/>
      <c r="CI282" s="155"/>
      <c r="CJ282" s="155"/>
      <c r="CK282" s="155"/>
      <c r="CL282" s="155"/>
      <c r="CM282" s="155"/>
      <c r="CN282" s="155"/>
      <c r="CO282" s="155"/>
      <c r="CP282" s="155"/>
      <c r="CQ282" s="155"/>
      <c r="CR282" s="155"/>
      <c r="CS282" s="155"/>
      <c r="CT282" s="155"/>
      <c r="CU282" s="155"/>
      <c r="CV282" s="155"/>
    </row>
    <row r="283" spans="2:100" ht="51.6" customHeight="1" x14ac:dyDescent="0.25">
      <c r="B283" s="155"/>
      <c r="C283" s="155"/>
      <c r="D283" s="155"/>
      <c r="E283" s="155"/>
      <c r="F283" s="155"/>
      <c r="G283" s="155"/>
      <c r="H283" s="155"/>
      <c r="I283" s="155"/>
      <c r="J283" s="249"/>
      <c r="K283" s="155"/>
      <c r="L283" s="155"/>
      <c r="M283" s="155"/>
      <c r="N283" s="249"/>
      <c r="O283" s="249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  <c r="AA283" s="155"/>
      <c r="AB283" s="155"/>
      <c r="AC283" s="155"/>
      <c r="AD283" s="155"/>
      <c r="AE283" s="155"/>
      <c r="AF283" s="155"/>
      <c r="AG283" s="155"/>
      <c r="AH283" s="155"/>
      <c r="AI283" s="155"/>
      <c r="AJ283" s="155"/>
      <c r="AK283" s="155"/>
      <c r="AL283" s="155"/>
      <c r="AM283" s="155"/>
      <c r="AN283" s="155"/>
      <c r="AO283" s="155"/>
      <c r="AP283" s="155"/>
      <c r="AQ283" s="155"/>
      <c r="AR283" s="155"/>
      <c r="AS283" s="155"/>
      <c r="AT283" s="155"/>
      <c r="AU283" s="155"/>
      <c r="AV283" s="155"/>
      <c r="AW283" s="155"/>
      <c r="AX283" s="155"/>
      <c r="AY283" s="155"/>
      <c r="AZ283" s="155"/>
      <c r="BA283" s="155"/>
      <c r="BB283" s="155"/>
      <c r="BC283" s="155"/>
      <c r="BD283" s="155"/>
      <c r="BE283" s="155"/>
      <c r="BF283" s="155"/>
      <c r="BG283" s="155"/>
      <c r="BH283" s="155"/>
      <c r="BI283" s="155"/>
      <c r="BJ283" s="155"/>
      <c r="BK283" s="155"/>
      <c r="BL283" s="155"/>
      <c r="BM283" s="155"/>
      <c r="BN283" s="155"/>
      <c r="BO283" s="155"/>
      <c r="BP283" s="155"/>
      <c r="BQ283" s="155"/>
      <c r="BR283" s="155"/>
      <c r="BS283" s="155"/>
      <c r="BT283" s="155"/>
      <c r="BU283" s="155"/>
      <c r="BV283" s="155"/>
      <c r="BW283" s="155"/>
      <c r="BX283" s="155"/>
      <c r="BY283" s="155"/>
      <c r="BZ283" s="155"/>
      <c r="CA283" s="155"/>
      <c r="CB283" s="155"/>
      <c r="CC283" s="155"/>
      <c r="CD283" s="155"/>
      <c r="CE283" s="155"/>
      <c r="CF283" s="155"/>
      <c r="CG283" s="155"/>
      <c r="CH283" s="155"/>
      <c r="CI283" s="155"/>
      <c r="CJ283" s="155"/>
      <c r="CK283" s="155"/>
      <c r="CL283" s="155"/>
      <c r="CM283" s="155"/>
      <c r="CN283" s="155"/>
      <c r="CO283" s="155"/>
      <c r="CP283" s="155"/>
      <c r="CQ283" s="155"/>
      <c r="CR283" s="155"/>
      <c r="CS283" s="155"/>
      <c r="CT283" s="155"/>
      <c r="CU283" s="155"/>
      <c r="CV283" s="155"/>
    </row>
    <row r="284" spans="2:100" ht="51.6" customHeight="1" x14ac:dyDescent="0.25">
      <c r="B284" s="155"/>
      <c r="C284" s="155"/>
      <c r="D284" s="155"/>
      <c r="E284" s="155"/>
      <c r="F284" s="155"/>
      <c r="G284" s="155"/>
      <c r="H284" s="155"/>
      <c r="I284" s="155"/>
      <c r="J284" s="249"/>
      <c r="K284" s="155"/>
      <c r="L284" s="155"/>
      <c r="M284" s="155"/>
      <c r="N284" s="249"/>
      <c r="O284" s="249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  <c r="AA284" s="155"/>
      <c r="AB284" s="155"/>
      <c r="AC284" s="155"/>
      <c r="AD284" s="155"/>
      <c r="AE284" s="155"/>
      <c r="AF284" s="155"/>
      <c r="AG284" s="155"/>
      <c r="AH284" s="155"/>
      <c r="AI284" s="155"/>
      <c r="AJ284" s="155"/>
      <c r="AK284" s="155"/>
      <c r="AL284" s="155"/>
      <c r="AM284" s="155"/>
      <c r="AN284" s="155"/>
      <c r="AO284" s="155"/>
      <c r="AP284" s="155"/>
      <c r="AQ284" s="155"/>
      <c r="AR284" s="155"/>
      <c r="AS284" s="155"/>
      <c r="AT284" s="155"/>
      <c r="AU284" s="155"/>
      <c r="AV284" s="155"/>
      <c r="AW284" s="155"/>
      <c r="AX284" s="155"/>
      <c r="AY284" s="155"/>
      <c r="AZ284" s="155"/>
      <c r="BA284" s="155"/>
      <c r="BB284" s="155"/>
      <c r="BC284" s="155"/>
      <c r="BD284" s="155"/>
      <c r="BE284" s="155"/>
      <c r="BF284" s="155"/>
      <c r="BG284" s="155"/>
      <c r="BH284" s="155"/>
      <c r="BI284" s="155"/>
      <c r="BJ284" s="155"/>
      <c r="BK284" s="155"/>
      <c r="BL284" s="155"/>
      <c r="BM284" s="155"/>
      <c r="BN284" s="155"/>
      <c r="BO284" s="155"/>
      <c r="BP284" s="155"/>
      <c r="BQ284" s="155"/>
      <c r="BR284" s="155"/>
      <c r="BS284" s="155"/>
      <c r="BT284" s="155"/>
      <c r="BU284" s="155"/>
      <c r="BV284" s="155"/>
      <c r="BW284" s="155"/>
      <c r="BX284" s="155"/>
      <c r="BY284" s="155"/>
      <c r="BZ284" s="155"/>
      <c r="CA284" s="155"/>
      <c r="CB284" s="155"/>
      <c r="CC284" s="155"/>
      <c r="CD284" s="155"/>
      <c r="CE284" s="155"/>
      <c r="CF284" s="155"/>
      <c r="CG284" s="155"/>
      <c r="CH284" s="155"/>
      <c r="CI284" s="155"/>
      <c r="CJ284" s="155"/>
      <c r="CK284" s="155"/>
      <c r="CL284" s="155"/>
      <c r="CM284" s="155"/>
      <c r="CN284" s="155"/>
      <c r="CO284" s="155"/>
      <c r="CP284" s="155"/>
      <c r="CQ284" s="155"/>
      <c r="CR284" s="155"/>
      <c r="CS284" s="155"/>
      <c r="CT284" s="155"/>
      <c r="CU284" s="155"/>
      <c r="CV284" s="155"/>
    </row>
    <row r="285" spans="2:100" ht="51.6" customHeight="1" x14ac:dyDescent="0.25">
      <c r="B285" s="155"/>
      <c r="C285" s="155"/>
      <c r="D285" s="155"/>
      <c r="E285" s="155"/>
      <c r="F285" s="155"/>
      <c r="G285" s="155"/>
      <c r="H285" s="155"/>
      <c r="I285" s="155"/>
      <c r="J285" s="249"/>
      <c r="K285" s="155"/>
      <c r="L285" s="155"/>
      <c r="M285" s="155"/>
      <c r="N285" s="249"/>
      <c r="O285" s="249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  <c r="AA285" s="155"/>
      <c r="AB285" s="155"/>
      <c r="AC285" s="155"/>
      <c r="AD285" s="155"/>
      <c r="AE285" s="155"/>
      <c r="AF285" s="155"/>
      <c r="AG285" s="155"/>
      <c r="AH285" s="155"/>
      <c r="AI285" s="155"/>
      <c r="AJ285" s="155"/>
      <c r="AK285" s="155"/>
      <c r="AL285" s="155"/>
      <c r="AM285" s="155"/>
      <c r="AN285" s="155"/>
      <c r="AO285" s="155"/>
      <c r="AP285" s="155"/>
      <c r="AQ285" s="155"/>
      <c r="AR285" s="155"/>
      <c r="AS285" s="155"/>
      <c r="AT285" s="155"/>
      <c r="AU285" s="155"/>
      <c r="AV285" s="155"/>
      <c r="AW285" s="155"/>
      <c r="AX285" s="155"/>
      <c r="AY285" s="155"/>
      <c r="AZ285" s="155"/>
      <c r="BA285" s="155"/>
      <c r="BB285" s="155"/>
      <c r="BC285" s="155"/>
      <c r="BD285" s="155"/>
      <c r="BE285" s="155"/>
      <c r="BF285" s="155"/>
      <c r="BG285" s="155"/>
      <c r="BH285" s="155"/>
      <c r="BI285" s="155"/>
      <c r="BJ285" s="155"/>
      <c r="BK285" s="155"/>
      <c r="BL285" s="155"/>
      <c r="BM285" s="155"/>
      <c r="BN285" s="155"/>
      <c r="BO285" s="155"/>
      <c r="BP285" s="155"/>
      <c r="BQ285" s="155"/>
      <c r="BR285" s="155"/>
      <c r="BS285" s="155"/>
      <c r="BT285" s="155"/>
      <c r="BU285" s="155"/>
      <c r="BV285" s="155"/>
      <c r="BW285" s="155"/>
      <c r="BX285" s="155"/>
      <c r="BY285" s="155"/>
      <c r="BZ285" s="155"/>
      <c r="CA285" s="155"/>
      <c r="CB285" s="155"/>
      <c r="CC285" s="155"/>
      <c r="CD285" s="155"/>
      <c r="CE285" s="155"/>
      <c r="CF285" s="155"/>
      <c r="CG285" s="155"/>
      <c r="CH285" s="155"/>
      <c r="CI285" s="155"/>
      <c r="CJ285" s="155"/>
      <c r="CK285" s="155"/>
      <c r="CL285" s="155"/>
      <c r="CM285" s="155"/>
      <c r="CN285" s="155"/>
      <c r="CO285" s="155"/>
      <c r="CP285" s="155"/>
      <c r="CQ285" s="155"/>
      <c r="CR285" s="155"/>
      <c r="CS285" s="155"/>
      <c r="CT285" s="155"/>
      <c r="CU285" s="155"/>
      <c r="CV285" s="155"/>
    </row>
    <row r="286" spans="2:100" ht="51.6" customHeight="1" x14ac:dyDescent="0.25">
      <c r="B286" s="155"/>
      <c r="C286" s="155"/>
      <c r="D286" s="155"/>
      <c r="E286" s="155"/>
      <c r="F286" s="155"/>
      <c r="G286" s="155"/>
      <c r="H286" s="155"/>
      <c r="I286" s="155"/>
      <c r="J286" s="249"/>
      <c r="K286" s="155"/>
      <c r="L286" s="155"/>
      <c r="M286" s="155"/>
      <c r="N286" s="249"/>
      <c r="O286" s="249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  <c r="AA286" s="155"/>
      <c r="AB286" s="155"/>
      <c r="AC286" s="155"/>
      <c r="AD286" s="155"/>
      <c r="AE286" s="155"/>
      <c r="AF286" s="155"/>
      <c r="AG286" s="155"/>
      <c r="AH286" s="155"/>
      <c r="AI286" s="155"/>
      <c r="AJ286" s="155"/>
      <c r="AK286" s="155"/>
      <c r="AL286" s="155"/>
      <c r="AM286" s="155"/>
      <c r="AN286" s="155"/>
      <c r="AO286" s="155"/>
      <c r="AP286" s="155"/>
      <c r="AQ286" s="155"/>
      <c r="AR286" s="155"/>
      <c r="AS286" s="155"/>
      <c r="AT286" s="155"/>
      <c r="AU286" s="155"/>
      <c r="AV286" s="155"/>
      <c r="AW286" s="155"/>
      <c r="AX286" s="155"/>
      <c r="AY286" s="155"/>
      <c r="AZ286" s="155"/>
      <c r="BA286" s="155"/>
      <c r="BB286" s="155"/>
      <c r="BC286" s="155"/>
      <c r="BD286" s="155"/>
      <c r="BE286" s="155"/>
      <c r="BF286" s="155"/>
      <c r="BG286" s="155"/>
      <c r="BH286" s="155"/>
      <c r="BI286" s="155"/>
      <c r="BJ286" s="155"/>
      <c r="BK286" s="155"/>
      <c r="BL286" s="155"/>
      <c r="BM286" s="155"/>
      <c r="BN286" s="155"/>
      <c r="BO286" s="155"/>
      <c r="BP286" s="155"/>
      <c r="BQ286" s="155"/>
      <c r="BR286" s="155"/>
      <c r="BS286" s="155"/>
      <c r="BT286" s="155"/>
      <c r="BU286" s="155"/>
      <c r="BV286" s="155"/>
      <c r="BW286" s="155"/>
      <c r="BX286" s="155"/>
      <c r="BY286" s="155"/>
      <c r="BZ286" s="155"/>
      <c r="CA286" s="155"/>
      <c r="CB286" s="155"/>
      <c r="CC286" s="155"/>
      <c r="CD286" s="155"/>
      <c r="CE286" s="155"/>
      <c r="CF286" s="155"/>
      <c r="CG286" s="155"/>
      <c r="CH286" s="155"/>
      <c r="CI286" s="155"/>
      <c r="CJ286" s="155"/>
      <c r="CK286" s="155"/>
      <c r="CL286" s="155"/>
      <c r="CM286" s="155"/>
      <c r="CN286" s="155"/>
      <c r="CO286" s="155"/>
      <c r="CP286" s="155"/>
      <c r="CQ286" s="155"/>
      <c r="CR286" s="155"/>
      <c r="CS286" s="155"/>
      <c r="CT286" s="155"/>
      <c r="CU286" s="155"/>
      <c r="CV286" s="155"/>
    </row>
    <row r="287" spans="2:100" ht="51.6" customHeight="1" x14ac:dyDescent="0.25">
      <c r="B287" s="155"/>
      <c r="C287" s="155"/>
      <c r="D287" s="155"/>
      <c r="E287" s="155"/>
      <c r="F287" s="155"/>
      <c r="G287" s="155"/>
      <c r="H287" s="155"/>
      <c r="I287" s="155"/>
      <c r="J287" s="249"/>
      <c r="K287" s="155"/>
      <c r="L287" s="155"/>
      <c r="M287" s="155"/>
      <c r="N287" s="249"/>
      <c r="O287" s="249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  <c r="AB287" s="155"/>
      <c r="AC287" s="155"/>
      <c r="AD287" s="155"/>
      <c r="AE287" s="155"/>
      <c r="AF287" s="155"/>
      <c r="AG287" s="155"/>
      <c r="AH287" s="155"/>
      <c r="AI287" s="155"/>
      <c r="AJ287" s="155"/>
      <c r="AK287" s="155"/>
      <c r="AL287" s="155"/>
      <c r="AM287" s="155"/>
      <c r="AN287" s="155"/>
      <c r="AO287" s="155"/>
      <c r="AP287" s="155"/>
      <c r="AQ287" s="155"/>
      <c r="AR287" s="155"/>
      <c r="AS287" s="155"/>
      <c r="AT287" s="155"/>
      <c r="AU287" s="155"/>
      <c r="AV287" s="155"/>
      <c r="AW287" s="155"/>
      <c r="AX287" s="155"/>
      <c r="AY287" s="155"/>
      <c r="AZ287" s="155"/>
      <c r="BA287" s="155"/>
      <c r="BB287" s="155"/>
      <c r="BC287" s="155"/>
      <c r="BD287" s="155"/>
      <c r="BE287" s="155"/>
      <c r="BF287" s="155"/>
      <c r="BG287" s="155"/>
      <c r="BH287" s="155"/>
      <c r="BI287" s="155"/>
      <c r="BJ287" s="155"/>
      <c r="BK287" s="155"/>
      <c r="BL287" s="155"/>
      <c r="BM287" s="155"/>
      <c r="BN287" s="155"/>
      <c r="BO287" s="155"/>
      <c r="BP287" s="155"/>
      <c r="BQ287" s="155"/>
      <c r="BR287" s="155"/>
      <c r="BS287" s="155"/>
      <c r="BT287" s="155"/>
      <c r="BU287" s="155"/>
      <c r="BV287" s="155"/>
      <c r="BW287" s="155"/>
      <c r="BX287" s="155"/>
      <c r="BY287" s="155"/>
      <c r="BZ287" s="155"/>
      <c r="CA287" s="155"/>
      <c r="CB287" s="155"/>
      <c r="CC287" s="155"/>
      <c r="CD287" s="155"/>
      <c r="CE287" s="155"/>
      <c r="CF287" s="155"/>
      <c r="CG287" s="155"/>
      <c r="CH287" s="155"/>
      <c r="CI287" s="155"/>
      <c r="CJ287" s="155"/>
      <c r="CK287" s="155"/>
      <c r="CL287" s="155"/>
      <c r="CM287" s="155"/>
      <c r="CN287" s="155"/>
      <c r="CO287" s="155"/>
      <c r="CP287" s="155"/>
      <c r="CQ287" s="155"/>
      <c r="CR287" s="155"/>
      <c r="CS287" s="155"/>
      <c r="CT287" s="155"/>
      <c r="CU287" s="155"/>
      <c r="CV287" s="155"/>
    </row>
    <row r="288" spans="2:100" ht="51.6" customHeight="1" x14ac:dyDescent="0.25">
      <c r="B288" s="155"/>
      <c r="C288" s="155"/>
      <c r="D288" s="155"/>
      <c r="E288" s="155"/>
      <c r="F288" s="155"/>
      <c r="G288" s="155"/>
      <c r="H288" s="155"/>
      <c r="I288" s="155"/>
      <c r="J288" s="249"/>
      <c r="K288" s="155"/>
      <c r="L288" s="155"/>
      <c r="M288" s="155"/>
      <c r="N288" s="249"/>
      <c r="O288" s="249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  <c r="AA288" s="155"/>
      <c r="AB288" s="155"/>
      <c r="AC288" s="155"/>
      <c r="AD288" s="155"/>
      <c r="AE288" s="155"/>
      <c r="AF288" s="155"/>
      <c r="AG288" s="155"/>
      <c r="AH288" s="155"/>
      <c r="AI288" s="155"/>
      <c r="AJ288" s="155"/>
      <c r="AK288" s="155"/>
      <c r="AL288" s="155"/>
      <c r="AM288" s="155"/>
      <c r="AN288" s="155"/>
      <c r="AO288" s="155"/>
      <c r="AP288" s="155"/>
      <c r="AQ288" s="155"/>
      <c r="AR288" s="155"/>
      <c r="AS288" s="155"/>
      <c r="AT288" s="155"/>
      <c r="AU288" s="155"/>
      <c r="AV288" s="155"/>
      <c r="AW288" s="155"/>
      <c r="AX288" s="155"/>
      <c r="AY288" s="155"/>
      <c r="AZ288" s="155"/>
      <c r="BA288" s="155"/>
      <c r="BB288" s="155"/>
      <c r="BC288" s="155"/>
      <c r="BD288" s="155"/>
      <c r="BE288" s="155"/>
      <c r="BF288" s="155"/>
      <c r="BG288" s="155"/>
      <c r="BH288" s="155"/>
      <c r="BI288" s="155"/>
      <c r="BJ288" s="155"/>
      <c r="BK288" s="155"/>
      <c r="BL288" s="155"/>
      <c r="BM288" s="155"/>
      <c r="BN288" s="155"/>
      <c r="BO288" s="155"/>
      <c r="BP288" s="155"/>
      <c r="BQ288" s="155"/>
      <c r="BR288" s="155"/>
      <c r="BS288" s="155"/>
      <c r="BT288" s="155"/>
      <c r="BU288" s="155"/>
      <c r="BV288" s="155"/>
      <c r="BW288" s="155"/>
      <c r="BX288" s="155"/>
      <c r="BY288" s="155"/>
      <c r="BZ288" s="155"/>
      <c r="CA288" s="155"/>
      <c r="CB288" s="155"/>
      <c r="CC288" s="155"/>
      <c r="CD288" s="155"/>
      <c r="CE288" s="155"/>
      <c r="CF288" s="155"/>
      <c r="CG288" s="155"/>
      <c r="CH288" s="155"/>
      <c r="CI288" s="155"/>
      <c r="CJ288" s="155"/>
      <c r="CK288" s="155"/>
      <c r="CL288" s="155"/>
      <c r="CM288" s="155"/>
      <c r="CN288" s="155"/>
      <c r="CO288" s="155"/>
      <c r="CP288" s="155"/>
      <c r="CQ288" s="155"/>
      <c r="CR288" s="155"/>
      <c r="CS288" s="155"/>
      <c r="CT288" s="155"/>
      <c r="CU288" s="155"/>
      <c r="CV288" s="155"/>
    </row>
    <row r="289" spans="2:100" ht="51.6" customHeight="1" x14ac:dyDescent="0.25">
      <c r="B289" s="155"/>
      <c r="C289" s="155"/>
      <c r="D289" s="155"/>
      <c r="E289" s="155"/>
      <c r="F289" s="155"/>
      <c r="G289" s="155"/>
      <c r="H289" s="155"/>
      <c r="I289" s="155"/>
      <c r="J289" s="249"/>
      <c r="K289" s="155"/>
      <c r="L289" s="155"/>
      <c r="M289" s="155"/>
      <c r="N289" s="249"/>
      <c r="O289" s="249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  <c r="AB289" s="155"/>
      <c r="AC289" s="155"/>
      <c r="AD289" s="155"/>
      <c r="AE289" s="155"/>
      <c r="AF289" s="155"/>
      <c r="AG289" s="155"/>
      <c r="AH289" s="155"/>
      <c r="AI289" s="155"/>
      <c r="AJ289" s="155"/>
      <c r="AK289" s="155"/>
      <c r="AL289" s="155"/>
      <c r="AM289" s="155"/>
      <c r="AN289" s="155"/>
      <c r="AO289" s="155"/>
      <c r="AP289" s="155"/>
      <c r="AQ289" s="155"/>
      <c r="AR289" s="155"/>
      <c r="AS289" s="155"/>
      <c r="AT289" s="155"/>
      <c r="AU289" s="155"/>
      <c r="AV289" s="155"/>
      <c r="AW289" s="155"/>
      <c r="AX289" s="155"/>
      <c r="AY289" s="155"/>
      <c r="AZ289" s="155"/>
      <c r="BA289" s="155"/>
      <c r="BB289" s="155"/>
      <c r="BC289" s="155"/>
      <c r="BD289" s="155"/>
      <c r="BE289" s="155"/>
      <c r="BF289" s="155"/>
      <c r="BG289" s="155"/>
      <c r="BH289" s="155"/>
      <c r="BI289" s="155"/>
      <c r="BJ289" s="155"/>
      <c r="BK289" s="155"/>
      <c r="BL289" s="155"/>
      <c r="BM289" s="155"/>
      <c r="BN289" s="155"/>
      <c r="BO289" s="155"/>
      <c r="BP289" s="155"/>
      <c r="BQ289" s="155"/>
      <c r="BR289" s="155"/>
      <c r="BS289" s="155"/>
      <c r="BT289" s="155"/>
      <c r="BU289" s="155"/>
      <c r="BV289" s="155"/>
      <c r="BW289" s="155"/>
      <c r="BX289" s="155"/>
      <c r="BY289" s="155"/>
      <c r="BZ289" s="155"/>
      <c r="CA289" s="155"/>
      <c r="CB289" s="155"/>
      <c r="CC289" s="155"/>
      <c r="CD289" s="155"/>
      <c r="CE289" s="155"/>
      <c r="CF289" s="155"/>
      <c r="CG289" s="155"/>
      <c r="CH289" s="155"/>
      <c r="CI289" s="155"/>
      <c r="CJ289" s="155"/>
      <c r="CK289" s="155"/>
      <c r="CL289" s="155"/>
      <c r="CM289" s="155"/>
      <c r="CN289" s="155"/>
      <c r="CO289" s="155"/>
      <c r="CP289" s="155"/>
      <c r="CQ289" s="155"/>
      <c r="CR289" s="155"/>
      <c r="CS289" s="155"/>
      <c r="CT289" s="155"/>
      <c r="CU289" s="155"/>
      <c r="CV289" s="155"/>
    </row>
    <row r="290" spans="2:100" ht="51.6" customHeight="1" x14ac:dyDescent="0.25">
      <c r="B290" s="155"/>
      <c r="C290" s="155"/>
      <c r="D290" s="155"/>
      <c r="E290" s="155"/>
      <c r="F290" s="155"/>
      <c r="G290" s="155"/>
      <c r="H290" s="155"/>
      <c r="I290" s="155"/>
      <c r="J290" s="249"/>
      <c r="K290" s="155"/>
      <c r="L290" s="155"/>
      <c r="M290" s="155"/>
      <c r="N290" s="249"/>
      <c r="O290" s="249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  <c r="AA290" s="155"/>
      <c r="AB290" s="155"/>
      <c r="AC290" s="155"/>
      <c r="AD290" s="155"/>
      <c r="AE290" s="155"/>
      <c r="AF290" s="155"/>
      <c r="AG290" s="155"/>
      <c r="AH290" s="155"/>
      <c r="AI290" s="155"/>
      <c r="AJ290" s="155"/>
      <c r="AK290" s="155"/>
      <c r="AL290" s="155"/>
      <c r="AM290" s="155"/>
      <c r="AN290" s="155"/>
      <c r="AO290" s="155"/>
      <c r="AP290" s="155"/>
      <c r="AQ290" s="155"/>
      <c r="AR290" s="155"/>
      <c r="AS290" s="155"/>
      <c r="AT290" s="155"/>
      <c r="AU290" s="155"/>
      <c r="AV290" s="155"/>
      <c r="AW290" s="155"/>
      <c r="AX290" s="155"/>
      <c r="AY290" s="155"/>
      <c r="AZ290" s="155"/>
      <c r="BA290" s="155"/>
      <c r="BB290" s="155"/>
      <c r="BC290" s="155"/>
      <c r="BD290" s="155"/>
      <c r="BE290" s="155"/>
      <c r="BF290" s="155"/>
      <c r="BG290" s="155"/>
      <c r="BH290" s="155"/>
      <c r="BI290" s="155"/>
      <c r="BJ290" s="155"/>
      <c r="BK290" s="155"/>
      <c r="BL290" s="155"/>
      <c r="BM290" s="155"/>
      <c r="BN290" s="155"/>
      <c r="BO290" s="155"/>
      <c r="BP290" s="155"/>
      <c r="BQ290" s="155"/>
      <c r="BR290" s="155"/>
      <c r="BS290" s="155"/>
      <c r="BT290" s="155"/>
      <c r="BU290" s="155"/>
      <c r="BV290" s="155"/>
      <c r="BW290" s="155"/>
      <c r="BX290" s="155"/>
      <c r="BY290" s="155"/>
      <c r="BZ290" s="155"/>
      <c r="CA290" s="155"/>
      <c r="CB290" s="155"/>
      <c r="CC290" s="155"/>
      <c r="CD290" s="155"/>
      <c r="CE290" s="155"/>
      <c r="CF290" s="155"/>
      <c r="CG290" s="155"/>
      <c r="CH290" s="155"/>
      <c r="CI290" s="155"/>
      <c r="CJ290" s="155"/>
      <c r="CK290" s="155"/>
      <c r="CL290" s="155"/>
      <c r="CM290" s="155"/>
      <c r="CN290" s="155"/>
      <c r="CO290" s="155"/>
      <c r="CP290" s="155"/>
      <c r="CQ290" s="155"/>
      <c r="CR290" s="155"/>
      <c r="CS290" s="155"/>
      <c r="CT290" s="155"/>
      <c r="CU290" s="155"/>
      <c r="CV290" s="155"/>
    </row>
    <row r="291" spans="2:100" ht="51.6" customHeight="1" x14ac:dyDescent="0.25">
      <c r="B291" s="155"/>
      <c r="C291" s="155"/>
      <c r="D291" s="155"/>
      <c r="E291" s="155"/>
      <c r="F291" s="155"/>
      <c r="G291" s="155"/>
      <c r="H291" s="155"/>
      <c r="I291" s="155"/>
      <c r="J291" s="249"/>
      <c r="K291" s="155"/>
      <c r="L291" s="155"/>
      <c r="M291" s="155"/>
      <c r="N291" s="249"/>
      <c r="O291" s="249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  <c r="AA291" s="155"/>
      <c r="AB291" s="155"/>
      <c r="AC291" s="155"/>
      <c r="AD291" s="155"/>
      <c r="AE291" s="155"/>
      <c r="AF291" s="155"/>
      <c r="AG291" s="155"/>
      <c r="AH291" s="155"/>
      <c r="AI291" s="155"/>
      <c r="AJ291" s="155"/>
      <c r="AK291" s="155"/>
      <c r="AL291" s="155"/>
      <c r="AM291" s="155"/>
      <c r="AN291" s="155"/>
      <c r="AO291" s="155"/>
      <c r="AP291" s="155"/>
      <c r="AQ291" s="155"/>
      <c r="AR291" s="155"/>
      <c r="AS291" s="155"/>
      <c r="AT291" s="155"/>
      <c r="AU291" s="155"/>
      <c r="AV291" s="155"/>
      <c r="AW291" s="155"/>
      <c r="AX291" s="155"/>
      <c r="AY291" s="155"/>
      <c r="AZ291" s="155"/>
      <c r="BA291" s="155"/>
      <c r="BB291" s="155"/>
      <c r="BC291" s="155"/>
      <c r="BD291" s="155"/>
      <c r="BE291" s="155"/>
      <c r="BF291" s="155"/>
      <c r="BG291" s="155"/>
      <c r="BH291" s="155"/>
      <c r="BI291" s="155"/>
      <c r="BJ291" s="155"/>
      <c r="BK291" s="155"/>
      <c r="BL291" s="155"/>
      <c r="BM291" s="155"/>
      <c r="BN291" s="155"/>
      <c r="BO291" s="155"/>
      <c r="BP291" s="155"/>
      <c r="BQ291" s="155"/>
      <c r="BR291" s="155"/>
      <c r="BS291" s="155"/>
      <c r="BT291" s="155"/>
      <c r="BU291" s="155"/>
      <c r="BV291" s="155"/>
      <c r="BW291" s="155"/>
      <c r="BX291" s="155"/>
      <c r="BY291" s="155"/>
      <c r="BZ291" s="155"/>
      <c r="CA291" s="155"/>
      <c r="CB291" s="155"/>
      <c r="CC291" s="155"/>
      <c r="CD291" s="155"/>
      <c r="CE291" s="155"/>
      <c r="CF291" s="155"/>
      <c r="CG291" s="155"/>
      <c r="CH291" s="155"/>
      <c r="CI291" s="155"/>
      <c r="CJ291" s="155"/>
      <c r="CK291" s="155"/>
      <c r="CL291" s="155"/>
      <c r="CM291" s="155"/>
      <c r="CN291" s="155"/>
      <c r="CO291" s="155"/>
      <c r="CP291" s="155"/>
      <c r="CQ291" s="155"/>
      <c r="CR291" s="155"/>
      <c r="CS291" s="155"/>
      <c r="CT291" s="155"/>
      <c r="CU291" s="155"/>
      <c r="CV291" s="155"/>
    </row>
    <row r="292" spans="2:100" ht="51.6" customHeight="1" x14ac:dyDescent="0.25">
      <c r="B292" s="155"/>
      <c r="C292" s="155"/>
      <c r="D292" s="155"/>
      <c r="E292" s="155"/>
      <c r="F292" s="155"/>
      <c r="G292" s="155"/>
      <c r="H292" s="155"/>
      <c r="I292" s="155"/>
      <c r="J292" s="249"/>
      <c r="K292" s="155"/>
      <c r="L292" s="155"/>
      <c r="M292" s="155"/>
      <c r="N292" s="249"/>
      <c r="O292" s="249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  <c r="AA292" s="155"/>
      <c r="AB292" s="155"/>
      <c r="AC292" s="155"/>
      <c r="AD292" s="155"/>
      <c r="AE292" s="155"/>
      <c r="AF292" s="155"/>
      <c r="AG292" s="155"/>
      <c r="AH292" s="155"/>
      <c r="AI292" s="155"/>
      <c r="AJ292" s="155"/>
      <c r="AK292" s="155"/>
      <c r="AL292" s="155"/>
      <c r="AM292" s="155"/>
      <c r="AN292" s="155"/>
      <c r="AO292" s="155"/>
      <c r="AP292" s="155"/>
      <c r="AQ292" s="155"/>
      <c r="AR292" s="155"/>
      <c r="AS292" s="155"/>
      <c r="AT292" s="155"/>
      <c r="AU292" s="155"/>
      <c r="AV292" s="155"/>
      <c r="AW292" s="155"/>
      <c r="AX292" s="155"/>
      <c r="AY292" s="155"/>
      <c r="AZ292" s="155"/>
      <c r="BA292" s="155"/>
      <c r="BB292" s="155"/>
      <c r="BC292" s="155"/>
      <c r="BD292" s="155"/>
      <c r="BE292" s="155"/>
      <c r="BF292" s="155"/>
      <c r="BG292" s="155"/>
      <c r="BH292" s="155"/>
      <c r="BI292" s="155"/>
      <c r="BJ292" s="155"/>
      <c r="BK292" s="155"/>
      <c r="BL292" s="155"/>
      <c r="BM292" s="155"/>
      <c r="BN292" s="155"/>
      <c r="BO292" s="155"/>
      <c r="BP292" s="155"/>
      <c r="BQ292" s="155"/>
      <c r="BR292" s="155"/>
      <c r="BS292" s="155"/>
      <c r="BT292" s="155"/>
      <c r="BU292" s="155"/>
      <c r="BV292" s="155"/>
      <c r="BW292" s="155"/>
      <c r="BX292" s="155"/>
      <c r="BY292" s="155"/>
      <c r="BZ292" s="155"/>
      <c r="CA292" s="155"/>
      <c r="CB292" s="155"/>
      <c r="CC292" s="155"/>
      <c r="CD292" s="155"/>
      <c r="CE292" s="155"/>
      <c r="CF292" s="155"/>
      <c r="CG292" s="155"/>
      <c r="CH292" s="155"/>
      <c r="CI292" s="155"/>
      <c r="CJ292" s="155"/>
      <c r="CK292" s="155"/>
      <c r="CL292" s="155"/>
      <c r="CM292" s="155"/>
      <c r="CN292" s="155"/>
      <c r="CO292" s="155"/>
      <c r="CP292" s="155"/>
      <c r="CQ292" s="155"/>
      <c r="CR292" s="155"/>
      <c r="CS292" s="155"/>
      <c r="CT292" s="155"/>
      <c r="CU292" s="155"/>
      <c r="CV292" s="155"/>
    </row>
    <row r="293" spans="2:100" ht="51.6" customHeight="1" x14ac:dyDescent="0.25">
      <c r="B293" s="155"/>
      <c r="C293" s="155"/>
      <c r="D293" s="155"/>
      <c r="E293" s="155"/>
      <c r="F293" s="155"/>
      <c r="G293" s="155"/>
      <c r="H293" s="155"/>
      <c r="I293" s="155"/>
      <c r="J293" s="249"/>
      <c r="K293" s="155"/>
      <c r="L293" s="155"/>
      <c r="M293" s="155"/>
      <c r="N293" s="249"/>
      <c r="O293" s="249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  <c r="AA293" s="155"/>
      <c r="AB293" s="155"/>
      <c r="AC293" s="155"/>
      <c r="AD293" s="155"/>
      <c r="AE293" s="155"/>
      <c r="AF293" s="155"/>
      <c r="AG293" s="155"/>
      <c r="AH293" s="155"/>
      <c r="AI293" s="155"/>
      <c r="AJ293" s="155"/>
      <c r="AK293" s="155"/>
      <c r="AL293" s="155"/>
      <c r="AM293" s="155"/>
      <c r="AN293" s="155"/>
      <c r="AO293" s="155"/>
      <c r="AP293" s="155"/>
      <c r="AQ293" s="155"/>
      <c r="AR293" s="155"/>
      <c r="AS293" s="155"/>
      <c r="AT293" s="155"/>
      <c r="AU293" s="155"/>
      <c r="AV293" s="155"/>
      <c r="AW293" s="155"/>
      <c r="AX293" s="155"/>
      <c r="AY293" s="155"/>
      <c r="AZ293" s="155"/>
      <c r="BA293" s="155"/>
      <c r="BB293" s="155"/>
      <c r="BC293" s="155"/>
      <c r="BD293" s="155"/>
      <c r="BE293" s="155"/>
      <c r="BF293" s="155"/>
      <c r="BG293" s="155"/>
      <c r="BH293" s="155"/>
      <c r="BI293" s="155"/>
      <c r="BJ293" s="155"/>
      <c r="BK293" s="155"/>
      <c r="BL293" s="155"/>
      <c r="BM293" s="155"/>
      <c r="BN293" s="155"/>
      <c r="BO293" s="155"/>
      <c r="BP293" s="155"/>
      <c r="BQ293" s="155"/>
      <c r="BR293" s="155"/>
      <c r="BS293" s="155"/>
      <c r="BT293" s="155"/>
      <c r="BU293" s="155"/>
      <c r="BV293" s="155"/>
      <c r="BW293" s="155"/>
      <c r="BX293" s="155"/>
      <c r="BY293" s="155"/>
      <c r="BZ293" s="155"/>
      <c r="CA293" s="155"/>
      <c r="CB293" s="155"/>
      <c r="CC293" s="155"/>
      <c r="CD293" s="155"/>
      <c r="CE293" s="155"/>
      <c r="CF293" s="155"/>
      <c r="CG293" s="155"/>
      <c r="CH293" s="155"/>
      <c r="CI293" s="155"/>
      <c r="CJ293" s="155"/>
      <c r="CK293" s="155"/>
      <c r="CL293" s="155"/>
      <c r="CM293" s="155"/>
      <c r="CN293" s="155"/>
      <c r="CO293" s="155"/>
      <c r="CP293" s="155"/>
      <c r="CQ293" s="155"/>
      <c r="CR293" s="155"/>
      <c r="CS293" s="155"/>
      <c r="CT293" s="155"/>
      <c r="CU293" s="155"/>
      <c r="CV293" s="155"/>
    </row>
    <row r="294" spans="2:100" ht="51.6" customHeight="1" x14ac:dyDescent="0.25">
      <c r="B294" s="155"/>
      <c r="C294" s="155"/>
      <c r="D294" s="155"/>
      <c r="E294" s="155"/>
      <c r="F294" s="155"/>
      <c r="G294" s="155"/>
      <c r="H294" s="155"/>
      <c r="I294" s="155"/>
      <c r="J294" s="249"/>
      <c r="K294" s="155"/>
      <c r="L294" s="155"/>
      <c r="M294" s="155"/>
      <c r="N294" s="249"/>
      <c r="O294" s="249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  <c r="AA294" s="155"/>
      <c r="AB294" s="155"/>
      <c r="AC294" s="155"/>
      <c r="AD294" s="155"/>
      <c r="AE294" s="155"/>
      <c r="AF294" s="155"/>
      <c r="AG294" s="155"/>
      <c r="AH294" s="155"/>
      <c r="AI294" s="155"/>
      <c r="AJ294" s="155"/>
      <c r="AK294" s="155"/>
      <c r="AL294" s="155"/>
      <c r="AM294" s="155"/>
      <c r="AN294" s="155"/>
      <c r="AO294" s="155"/>
      <c r="AP294" s="155"/>
      <c r="AQ294" s="155"/>
      <c r="AR294" s="155"/>
      <c r="AS294" s="155"/>
      <c r="AT294" s="155"/>
      <c r="AU294" s="155"/>
      <c r="AV294" s="155"/>
      <c r="AW294" s="155"/>
      <c r="AX294" s="155"/>
      <c r="AY294" s="155"/>
      <c r="AZ294" s="155"/>
      <c r="BA294" s="155"/>
      <c r="BB294" s="155"/>
      <c r="BC294" s="155"/>
      <c r="BD294" s="155"/>
      <c r="BE294" s="155"/>
      <c r="BF294" s="155"/>
      <c r="BG294" s="155"/>
      <c r="BH294" s="155"/>
      <c r="BI294" s="155"/>
      <c r="BJ294" s="155"/>
      <c r="BK294" s="155"/>
      <c r="BL294" s="155"/>
      <c r="BM294" s="155"/>
      <c r="BN294" s="155"/>
      <c r="BO294" s="155"/>
      <c r="BP294" s="155"/>
      <c r="BQ294" s="155"/>
      <c r="BR294" s="155"/>
      <c r="BS294" s="155"/>
      <c r="BT294" s="155"/>
      <c r="BU294" s="155"/>
      <c r="BV294" s="155"/>
      <c r="BW294" s="155"/>
      <c r="BX294" s="155"/>
      <c r="BY294" s="155"/>
      <c r="BZ294" s="155"/>
      <c r="CA294" s="155"/>
      <c r="CB294" s="155"/>
      <c r="CC294" s="155"/>
      <c r="CD294" s="155"/>
      <c r="CE294" s="155"/>
      <c r="CF294" s="155"/>
      <c r="CG294" s="155"/>
      <c r="CH294" s="155"/>
      <c r="CI294" s="155"/>
      <c r="CJ294" s="155"/>
      <c r="CK294" s="155"/>
      <c r="CL294" s="155"/>
      <c r="CM294" s="155"/>
      <c r="CN294" s="155"/>
      <c r="CO294" s="155"/>
      <c r="CP294" s="155"/>
      <c r="CQ294" s="155"/>
      <c r="CR294" s="155"/>
      <c r="CS294" s="155"/>
      <c r="CT294" s="155"/>
      <c r="CU294" s="155"/>
      <c r="CV294" s="155"/>
    </row>
    <row r="295" spans="2:100" ht="51.6" customHeight="1" x14ac:dyDescent="0.25">
      <c r="B295" s="155"/>
      <c r="C295" s="155"/>
      <c r="D295" s="155"/>
      <c r="E295" s="155"/>
      <c r="F295" s="155"/>
      <c r="G295" s="155"/>
      <c r="H295" s="155"/>
      <c r="I295" s="155"/>
      <c r="J295" s="249"/>
      <c r="K295" s="155"/>
      <c r="L295" s="155"/>
      <c r="M295" s="155"/>
      <c r="N295" s="249"/>
      <c r="O295" s="249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  <c r="AB295" s="155"/>
      <c r="AC295" s="155"/>
      <c r="AD295" s="155"/>
      <c r="AE295" s="155"/>
      <c r="AF295" s="155"/>
      <c r="AG295" s="155"/>
      <c r="AH295" s="155"/>
      <c r="AI295" s="155"/>
      <c r="AJ295" s="155"/>
      <c r="AK295" s="155"/>
      <c r="AL295" s="155"/>
      <c r="AM295" s="155"/>
      <c r="AN295" s="155"/>
      <c r="AO295" s="155"/>
      <c r="AP295" s="155"/>
      <c r="AQ295" s="155"/>
      <c r="AR295" s="155"/>
      <c r="AS295" s="155"/>
      <c r="AT295" s="155"/>
      <c r="AU295" s="155"/>
      <c r="AV295" s="155"/>
      <c r="AW295" s="155"/>
      <c r="AX295" s="155"/>
      <c r="AY295" s="155"/>
      <c r="AZ295" s="155"/>
      <c r="BA295" s="155"/>
      <c r="BB295" s="155"/>
      <c r="BC295" s="155"/>
      <c r="BD295" s="155"/>
      <c r="BE295" s="155"/>
      <c r="BF295" s="155"/>
      <c r="BG295" s="155"/>
      <c r="BH295" s="155"/>
      <c r="BI295" s="155"/>
      <c r="BJ295" s="155"/>
      <c r="BK295" s="155"/>
      <c r="BL295" s="155"/>
      <c r="BM295" s="155"/>
      <c r="BN295" s="155"/>
      <c r="BO295" s="155"/>
      <c r="BP295" s="155"/>
      <c r="BQ295" s="155"/>
      <c r="BR295" s="155"/>
      <c r="BS295" s="155"/>
      <c r="BT295" s="155"/>
      <c r="BU295" s="155"/>
      <c r="BV295" s="155"/>
      <c r="BW295" s="155"/>
      <c r="BX295" s="155"/>
      <c r="BY295" s="155"/>
      <c r="BZ295" s="155"/>
      <c r="CA295" s="155"/>
      <c r="CB295" s="155"/>
      <c r="CC295" s="155"/>
      <c r="CD295" s="155"/>
      <c r="CE295" s="155"/>
      <c r="CF295" s="155"/>
      <c r="CG295" s="155"/>
      <c r="CH295" s="155"/>
      <c r="CI295" s="155"/>
      <c r="CJ295" s="155"/>
      <c r="CK295" s="155"/>
      <c r="CL295" s="155"/>
      <c r="CM295" s="155"/>
      <c r="CN295" s="155"/>
      <c r="CO295" s="155"/>
      <c r="CP295" s="155"/>
      <c r="CQ295" s="155"/>
      <c r="CR295" s="155"/>
      <c r="CS295" s="155"/>
      <c r="CT295" s="155"/>
      <c r="CU295" s="155"/>
      <c r="CV295" s="155"/>
    </row>
    <row r="296" spans="2:100" ht="51.6" customHeight="1" x14ac:dyDescent="0.25">
      <c r="B296" s="155"/>
      <c r="C296" s="155"/>
      <c r="D296" s="155"/>
      <c r="E296" s="155"/>
      <c r="F296" s="155"/>
      <c r="G296" s="155"/>
      <c r="H296" s="155"/>
      <c r="I296" s="155"/>
      <c r="J296" s="249"/>
      <c r="K296" s="155"/>
      <c r="L296" s="155"/>
      <c r="M296" s="155"/>
      <c r="N296" s="249"/>
      <c r="O296" s="249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  <c r="AA296" s="155"/>
      <c r="AB296" s="155"/>
      <c r="AC296" s="155"/>
      <c r="AD296" s="155"/>
      <c r="AE296" s="155"/>
      <c r="AF296" s="155"/>
      <c r="AG296" s="155"/>
      <c r="AH296" s="155"/>
      <c r="AI296" s="155"/>
      <c r="AJ296" s="155"/>
      <c r="AK296" s="155"/>
      <c r="AL296" s="155"/>
      <c r="AM296" s="155"/>
      <c r="AN296" s="155"/>
      <c r="AO296" s="155"/>
      <c r="AP296" s="155"/>
      <c r="AQ296" s="155"/>
      <c r="AR296" s="155"/>
      <c r="AS296" s="155"/>
      <c r="AT296" s="155"/>
      <c r="AU296" s="155"/>
      <c r="AV296" s="155"/>
      <c r="AW296" s="155"/>
      <c r="AX296" s="155"/>
      <c r="AY296" s="155"/>
      <c r="AZ296" s="155"/>
      <c r="BA296" s="155"/>
      <c r="BB296" s="155"/>
      <c r="BC296" s="155"/>
      <c r="BD296" s="155"/>
      <c r="BE296" s="155"/>
      <c r="BF296" s="155"/>
      <c r="BG296" s="155"/>
      <c r="BH296" s="155"/>
      <c r="BI296" s="155"/>
      <c r="BJ296" s="155"/>
      <c r="BK296" s="155"/>
      <c r="BL296" s="155"/>
      <c r="BM296" s="155"/>
      <c r="BN296" s="155"/>
      <c r="BO296" s="155"/>
      <c r="BP296" s="155"/>
      <c r="BQ296" s="155"/>
      <c r="BR296" s="155"/>
      <c r="BS296" s="155"/>
      <c r="BT296" s="155"/>
      <c r="BU296" s="155"/>
      <c r="BV296" s="155"/>
      <c r="BW296" s="155"/>
      <c r="BX296" s="155"/>
      <c r="BY296" s="155"/>
      <c r="BZ296" s="155"/>
      <c r="CA296" s="155"/>
      <c r="CB296" s="155"/>
      <c r="CC296" s="155"/>
      <c r="CD296" s="155"/>
      <c r="CE296" s="155"/>
      <c r="CF296" s="155"/>
      <c r="CG296" s="155"/>
      <c r="CH296" s="155"/>
      <c r="CI296" s="155"/>
      <c r="CJ296" s="155"/>
      <c r="CK296" s="155"/>
      <c r="CL296" s="155"/>
      <c r="CM296" s="155"/>
      <c r="CN296" s="155"/>
      <c r="CO296" s="155"/>
      <c r="CP296" s="155"/>
      <c r="CQ296" s="155"/>
      <c r="CR296" s="155"/>
      <c r="CS296" s="155"/>
      <c r="CT296" s="155"/>
      <c r="CU296" s="155"/>
      <c r="CV296" s="155"/>
    </row>
    <row r="297" spans="2:100" ht="51.6" customHeight="1" x14ac:dyDescent="0.25">
      <c r="B297" s="155"/>
      <c r="C297" s="155"/>
      <c r="D297" s="155"/>
      <c r="E297" s="155"/>
      <c r="F297" s="155"/>
      <c r="G297" s="155"/>
      <c r="H297" s="155"/>
      <c r="I297" s="155"/>
      <c r="J297" s="249"/>
      <c r="K297" s="155"/>
      <c r="L297" s="155"/>
      <c r="M297" s="155"/>
      <c r="N297" s="249"/>
      <c r="O297" s="249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  <c r="AA297" s="155"/>
      <c r="AB297" s="155"/>
      <c r="AC297" s="155"/>
      <c r="AD297" s="155"/>
      <c r="AE297" s="155"/>
      <c r="AF297" s="155"/>
      <c r="AG297" s="155"/>
      <c r="AH297" s="155"/>
      <c r="AI297" s="155"/>
      <c r="AJ297" s="155"/>
      <c r="AK297" s="155"/>
      <c r="AL297" s="155"/>
      <c r="AM297" s="155"/>
      <c r="AN297" s="155"/>
      <c r="AO297" s="155"/>
      <c r="AP297" s="155"/>
      <c r="AQ297" s="155"/>
      <c r="AR297" s="155"/>
      <c r="AS297" s="155"/>
      <c r="AT297" s="155"/>
      <c r="AU297" s="155"/>
      <c r="AV297" s="155"/>
      <c r="AW297" s="155"/>
      <c r="AX297" s="155"/>
      <c r="AY297" s="155"/>
      <c r="AZ297" s="155"/>
      <c r="BA297" s="155"/>
      <c r="BB297" s="155"/>
      <c r="BC297" s="155"/>
      <c r="BD297" s="155"/>
      <c r="BE297" s="155"/>
      <c r="BF297" s="155"/>
      <c r="BG297" s="155"/>
      <c r="BH297" s="155"/>
      <c r="BI297" s="155"/>
      <c r="BJ297" s="155"/>
      <c r="BK297" s="155"/>
      <c r="BL297" s="155"/>
      <c r="BM297" s="155"/>
      <c r="BN297" s="155"/>
      <c r="BO297" s="155"/>
      <c r="BP297" s="155"/>
      <c r="BQ297" s="155"/>
      <c r="BR297" s="155"/>
      <c r="BS297" s="155"/>
      <c r="BT297" s="155"/>
      <c r="BU297" s="155"/>
      <c r="BV297" s="155"/>
      <c r="BW297" s="155"/>
      <c r="BX297" s="155"/>
      <c r="BY297" s="155"/>
      <c r="BZ297" s="155"/>
      <c r="CA297" s="155"/>
      <c r="CB297" s="155"/>
      <c r="CC297" s="155"/>
      <c r="CD297" s="155"/>
      <c r="CE297" s="155"/>
      <c r="CF297" s="155"/>
      <c r="CG297" s="155"/>
      <c r="CH297" s="155"/>
      <c r="CI297" s="155"/>
      <c r="CJ297" s="155"/>
      <c r="CK297" s="155"/>
      <c r="CL297" s="155"/>
      <c r="CM297" s="155"/>
      <c r="CN297" s="155"/>
      <c r="CO297" s="155"/>
      <c r="CP297" s="155"/>
      <c r="CQ297" s="155"/>
      <c r="CR297" s="155"/>
      <c r="CS297" s="155"/>
      <c r="CT297" s="155"/>
      <c r="CU297" s="155"/>
      <c r="CV297" s="155"/>
    </row>
    <row r="298" spans="2:100" ht="51.6" customHeight="1" x14ac:dyDescent="0.25">
      <c r="B298" s="155"/>
      <c r="C298" s="155"/>
      <c r="D298" s="155"/>
      <c r="E298" s="155"/>
      <c r="F298" s="155"/>
      <c r="G298" s="155"/>
      <c r="H298" s="155"/>
      <c r="I298" s="155"/>
      <c r="J298" s="249"/>
      <c r="K298" s="155"/>
      <c r="L298" s="155"/>
      <c r="M298" s="155"/>
      <c r="N298" s="249"/>
      <c r="O298" s="249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  <c r="AA298" s="155"/>
      <c r="AB298" s="155"/>
      <c r="AC298" s="155"/>
      <c r="AD298" s="155"/>
      <c r="AE298" s="155"/>
      <c r="AF298" s="155"/>
      <c r="AG298" s="155"/>
      <c r="AH298" s="155"/>
      <c r="AI298" s="155"/>
      <c r="AJ298" s="155"/>
      <c r="AK298" s="155"/>
      <c r="AL298" s="155"/>
      <c r="AM298" s="155"/>
      <c r="AN298" s="155"/>
      <c r="AO298" s="155"/>
      <c r="AP298" s="155"/>
      <c r="AQ298" s="155"/>
      <c r="AR298" s="155"/>
      <c r="AS298" s="155"/>
      <c r="AT298" s="155"/>
      <c r="AU298" s="155"/>
      <c r="AV298" s="155"/>
      <c r="AW298" s="155"/>
      <c r="AX298" s="155"/>
      <c r="AY298" s="155"/>
      <c r="AZ298" s="155"/>
      <c r="BA298" s="155"/>
      <c r="BB298" s="155"/>
      <c r="BC298" s="155"/>
      <c r="BD298" s="155"/>
      <c r="BE298" s="155"/>
      <c r="BF298" s="155"/>
      <c r="BG298" s="155"/>
      <c r="BH298" s="155"/>
      <c r="BI298" s="155"/>
      <c r="BJ298" s="155"/>
      <c r="BK298" s="155"/>
      <c r="BL298" s="155"/>
      <c r="BM298" s="155"/>
      <c r="BN298" s="155"/>
      <c r="BO298" s="155"/>
      <c r="BP298" s="155"/>
      <c r="BQ298" s="155"/>
      <c r="BR298" s="155"/>
      <c r="BS298" s="155"/>
      <c r="BT298" s="155"/>
      <c r="BU298" s="155"/>
      <c r="BV298" s="155"/>
      <c r="BW298" s="155"/>
      <c r="BX298" s="155"/>
      <c r="BY298" s="155"/>
      <c r="BZ298" s="155"/>
      <c r="CA298" s="155"/>
      <c r="CB298" s="155"/>
      <c r="CC298" s="155"/>
      <c r="CD298" s="155"/>
      <c r="CE298" s="155"/>
      <c r="CF298" s="155"/>
      <c r="CG298" s="155"/>
      <c r="CH298" s="155"/>
      <c r="CI298" s="155"/>
      <c r="CJ298" s="155"/>
      <c r="CK298" s="155"/>
      <c r="CL298" s="155"/>
      <c r="CM298" s="155"/>
      <c r="CN298" s="155"/>
      <c r="CO298" s="155"/>
      <c r="CP298" s="155"/>
      <c r="CQ298" s="155"/>
      <c r="CR298" s="155"/>
      <c r="CS298" s="155"/>
      <c r="CT298" s="155"/>
      <c r="CU298" s="155"/>
      <c r="CV298" s="155"/>
    </row>
    <row r="299" spans="2:100" ht="51.6" customHeight="1" x14ac:dyDescent="0.25">
      <c r="B299" s="155"/>
      <c r="C299" s="155"/>
      <c r="D299" s="155"/>
      <c r="E299" s="155"/>
      <c r="F299" s="155"/>
      <c r="G299" s="155"/>
      <c r="H299" s="155"/>
      <c r="I299" s="155"/>
      <c r="J299" s="249"/>
      <c r="K299" s="155"/>
      <c r="L299" s="155"/>
      <c r="M299" s="155"/>
      <c r="N299" s="249"/>
      <c r="O299" s="249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  <c r="AB299" s="155"/>
      <c r="AC299" s="155"/>
      <c r="AD299" s="155"/>
      <c r="AE299" s="155"/>
      <c r="AF299" s="155"/>
      <c r="AG299" s="155"/>
      <c r="AH299" s="155"/>
      <c r="AI299" s="155"/>
      <c r="AJ299" s="155"/>
      <c r="AK299" s="155"/>
      <c r="AL299" s="155"/>
      <c r="AM299" s="155"/>
      <c r="AN299" s="155"/>
      <c r="AO299" s="155"/>
      <c r="AP299" s="155"/>
      <c r="AQ299" s="155"/>
      <c r="AR299" s="155"/>
      <c r="AS299" s="155"/>
      <c r="AT299" s="155"/>
      <c r="AU299" s="155"/>
      <c r="AV299" s="155"/>
      <c r="AW299" s="155"/>
      <c r="AX299" s="155"/>
      <c r="AY299" s="155"/>
      <c r="AZ299" s="155"/>
      <c r="BA299" s="155"/>
      <c r="BB299" s="155"/>
      <c r="BC299" s="155"/>
      <c r="BD299" s="155"/>
      <c r="BE299" s="155"/>
      <c r="BF299" s="155"/>
      <c r="BG299" s="155"/>
      <c r="BH299" s="155"/>
      <c r="BI299" s="155"/>
      <c r="BJ299" s="155"/>
      <c r="BK299" s="155"/>
      <c r="BL299" s="155"/>
      <c r="BM299" s="155"/>
      <c r="BN299" s="155"/>
      <c r="BO299" s="155"/>
      <c r="BP299" s="155"/>
      <c r="BQ299" s="155"/>
      <c r="BR299" s="155"/>
      <c r="BS299" s="155"/>
      <c r="BT299" s="155"/>
      <c r="BU299" s="155"/>
      <c r="BV299" s="155"/>
      <c r="BW299" s="155"/>
      <c r="BX299" s="155"/>
      <c r="BY299" s="155"/>
      <c r="BZ299" s="155"/>
      <c r="CA299" s="155"/>
      <c r="CB299" s="155"/>
      <c r="CC299" s="155"/>
      <c r="CD299" s="155"/>
      <c r="CE299" s="155"/>
      <c r="CF299" s="155"/>
      <c r="CG299" s="155"/>
      <c r="CH299" s="155"/>
      <c r="CI299" s="155"/>
      <c r="CJ299" s="155"/>
      <c r="CK299" s="155"/>
      <c r="CL299" s="155"/>
      <c r="CM299" s="155"/>
      <c r="CN299" s="155"/>
      <c r="CO299" s="155"/>
      <c r="CP299" s="155"/>
      <c r="CQ299" s="155"/>
      <c r="CR299" s="155"/>
      <c r="CS299" s="155"/>
      <c r="CT299" s="155"/>
      <c r="CU299" s="155"/>
      <c r="CV299" s="155"/>
    </row>
    <row r="300" spans="2:100" ht="51.6" customHeight="1" x14ac:dyDescent="0.25">
      <c r="B300" s="155"/>
      <c r="C300" s="155"/>
      <c r="D300" s="155"/>
      <c r="E300" s="155"/>
      <c r="F300" s="155"/>
      <c r="G300" s="155"/>
      <c r="H300" s="155"/>
      <c r="I300" s="155"/>
      <c r="J300" s="249"/>
      <c r="K300" s="155"/>
      <c r="L300" s="155"/>
      <c r="M300" s="155"/>
      <c r="N300" s="249"/>
      <c r="O300" s="249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  <c r="AI300" s="155"/>
      <c r="AJ300" s="155"/>
      <c r="AK300" s="155"/>
      <c r="AL300" s="155"/>
      <c r="AM300" s="155"/>
      <c r="AN300" s="155"/>
      <c r="AO300" s="155"/>
      <c r="AP300" s="155"/>
      <c r="AQ300" s="155"/>
      <c r="AR300" s="155"/>
      <c r="AS300" s="155"/>
      <c r="AT300" s="155"/>
      <c r="AU300" s="155"/>
      <c r="AV300" s="155"/>
      <c r="AW300" s="155"/>
      <c r="AX300" s="155"/>
      <c r="AY300" s="155"/>
      <c r="AZ300" s="155"/>
      <c r="BA300" s="155"/>
      <c r="BB300" s="155"/>
      <c r="BC300" s="155"/>
      <c r="BD300" s="155"/>
      <c r="BE300" s="155"/>
      <c r="BF300" s="155"/>
      <c r="BG300" s="155"/>
      <c r="BH300" s="155"/>
      <c r="BI300" s="155"/>
      <c r="BJ300" s="155"/>
      <c r="BK300" s="155"/>
      <c r="BL300" s="155"/>
      <c r="BM300" s="155"/>
      <c r="BN300" s="155"/>
      <c r="BO300" s="155"/>
      <c r="BP300" s="155"/>
      <c r="BQ300" s="155"/>
      <c r="BR300" s="155"/>
      <c r="BS300" s="155"/>
      <c r="BT300" s="155"/>
      <c r="BU300" s="155"/>
      <c r="BV300" s="155"/>
      <c r="BW300" s="155"/>
      <c r="BX300" s="155"/>
      <c r="BY300" s="155"/>
      <c r="BZ300" s="155"/>
      <c r="CA300" s="155"/>
      <c r="CB300" s="155"/>
      <c r="CC300" s="155"/>
      <c r="CD300" s="155"/>
      <c r="CE300" s="155"/>
      <c r="CF300" s="155"/>
      <c r="CG300" s="155"/>
      <c r="CH300" s="155"/>
      <c r="CI300" s="155"/>
      <c r="CJ300" s="155"/>
      <c r="CK300" s="155"/>
      <c r="CL300" s="155"/>
      <c r="CM300" s="155"/>
      <c r="CN300" s="155"/>
      <c r="CO300" s="155"/>
      <c r="CP300" s="155"/>
      <c r="CQ300" s="155"/>
      <c r="CR300" s="155"/>
      <c r="CS300" s="155"/>
      <c r="CT300" s="155"/>
      <c r="CU300" s="155"/>
      <c r="CV300" s="155"/>
    </row>
    <row r="301" spans="2:100" ht="51.6" customHeight="1" x14ac:dyDescent="0.25">
      <c r="B301" s="155"/>
      <c r="C301" s="155"/>
      <c r="D301" s="155"/>
      <c r="E301" s="155"/>
      <c r="F301" s="155"/>
      <c r="G301" s="155"/>
      <c r="H301" s="155"/>
      <c r="I301" s="155"/>
      <c r="J301" s="249"/>
      <c r="K301" s="155"/>
      <c r="L301" s="155"/>
      <c r="M301" s="155"/>
      <c r="N301" s="249"/>
      <c r="O301" s="249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  <c r="AB301" s="155"/>
      <c r="AC301" s="155"/>
      <c r="AD301" s="155"/>
      <c r="AE301" s="155"/>
      <c r="AF301" s="155"/>
      <c r="AG301" s="155"/>
      <c r="AH301" s="155"/>
      <c r="AI301" s="155"/>
      <c r="AJ301" s="155"/>
      <c r="AK301" s="155"/>
      <c r="AL301" s="155"/>
      <c r="AM301" s="155"/>
      <c r="AN301" s="155"/>
      <c r="AO301" s="155"/>
      <c r="AP301" s="155"/>
      <c r="AQ301" s="155"/>
      <c r="AR301" s="155"/>
      <c r="AS301" s="155"/>
      <c r="AT301" s="155"/>
      <c r="AU301" s="155"/>
      <c r="AV301" s="155"/>
      <c r="AW301" s="155"/>
      <c r="AX301" s="155"/>
      <c r="AY301" s="155"/>
      <c r="AZ301" s="155"/>
      <c r="BA301" s="155"/>
      <c r="BB301" s="155"/>
      <c r="BC301" s="155"/>
      <c r="BD301" s="155"/>
      <c r="BE301" s="155"/>
      <c r="BF301" s="155"/>
      <c r="BG301" s="155"/>
      <c r="BH301" s="155"/>
      <c r="BI301" s="155"/>
      <c r="BJ301" s="155"/>
      <c r="BK301" s="155"/>
      <c r="BL301" s="155"/>
      <c r="BM301" s="155"/>
      <c r="BN301" s="155"/>
      <c r="BO301" s="155"/>
      <c r="BP301" s="155"/>
      <c r="BQ301" s="155"/>
      <c r="BR301" s="155"/>
      <c r="BS301" s="155"/>
      <c r="BT301" s="155"/>
      <c r="BU301" s="155"/>
      <c r="BV301" s="155"/>
      <c r="BW301" s="155"/>
      <c r="BX301" s="155"/>
      <c r="BY301" s="155"/>
      <c r="BZ301" s="155"/>
      <c r="CA301" s="155"/>
      <c r="CB301" s="155"/>
      <c r="CC301" s="155"/>
      <c r="CD301" s="155"/>
      <c r="CE301" s="155"/>
      <c r="CF301" s="155"/>
      <c r="CG301" s="155"/>
      <c r="CH301" s="155"/>
      <c r="CI301" s="155"/>
      <c r="CJ301" s="155"/>
      <c r="CK301" s="155"/>
      <c r="CL301" s="155"/>
      <c r="CM301" s="155"/>
      <c r="CN301" s="155"/>
      <c r="CO301" s="155"/>
      <c r="CP301" s="155"/>
      <c r="CQ301" s="155"/>
      <c r="CR301" s="155"/>
      <c r="CS301" s="155"/>
      <c r="CT301" s="155"/>
      <c r="CU301" s="155"/>
      <c r="CV301" s="155"/>
    </row>
    <row r="302" spans="2:100" ht="51.6" customHeight="1" x14ac:dyDescent="0.25">
      <c r="B302" s="155"/>
      <c r="C302" s="155"/>
      <c r="D302" s="155"/>
      <c r="E302" s="155"/>
      <c r="F302" s="155"/>
      <c r="G302" s="155"/>
      <c r="H302" s="155"/>
      <c r="I302" s="155"/>
      <c r="J302" s="249"/>
      <c r="K302" s="155"/>
      <c r="L302" s="155"/>
      <c r="M302" s="155"/>
      <c r="N302" s="249"/>
      <c r="O302" s="249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5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  <c r="BF302" s="155"/>
      <c r="BG302" s="155"/>
      <c r="BH302" s="155"/>
      <c r="BI302" s="155"/>
      <c r="BJ302" s="155"/>
      <c r="BK302" s="155"/>
      <c r="BL302" s="155"/>
      <c r="BM302" s="155"/>
      <c r="BN302" s="155"/>
      <c r="BO302" s="155"/>
      <c r="BP302" s="155"/>
      <c r="BQ302" s="155"/>
      <c r="BR302" s="155"/>
      <c r="BS302" s="155"/>
      <c r="BT302" s="155"/>
      <c r="BU302" s="155"/>
      <c r="BV302" s="155"/>
      <c r="BW302" s="155"/>
      <c r="BX302" s="155"/>
      <c r="BY302" s="155"/>
      <c r="BZ302" s="155"/>
      <c r="CA302" s="155"/>
      <c r="CB302" s="155"/>
      <c r="CC302" s="155"/>
      <c r="CD302" s="155"/>
      <c r="CE302" s="155"/>
      <c r="CF302" s="155"/>
      <c r="CG302" s="155"/>
      <c r="CH302" s="155"/>
      <c r="CI302" s="155"/>
      <c r="CJ302" s="155"/>
      <c r="CK302" s="155"/>
      <c r="CL302" s="155"/>
      <c r="CM302" s="155"/>
      <c r="CN302" s="155"/>
      <c r="CO302" s="155"/>
      <c r="CP302" s="155"/>
      <c r="CQ302" s="155"/>
      <c r="CR302" s="155"/>
      <c r="CS302" s="155"/>
      <c r="CT302" s="155"/>
      <c r="CU302" s="155"/>
      <c r="CV302" s="155"/>
    </row>
    <row r="303" spans="2:100" ht="51.6" customHeight="1" x14ac:dyDescent="0.25">
      <c r="B303" s="155"/>
      <c r="C303" s="155"/>
      <c r="D303" s="155"/>
      <c r="E303" s="155"/>
      <c r="F303" s="155"/>
      <c r="G303" s="155"/>
      <c r="H303" s="155"/>
      <c r="I303" s="155"/>
      <c r="J303" s="249"/>
      <c r="K303" s="155"/>
      <c r="L303" s="155"/>
      <c r="M303" s="155"/>
      <c r="N303" s="249"/>
      <c r="O303" s="249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  <c r="AA303" s="155"/>
      <c r="AB303" s="155"/>
      <c r="AC303" s="155"/>
      <c r="AD303" s="155"/>
      <c r="AE303" s="155"/>
      <c r="AF303" s="155"/>
      <c r="AG303" s="155"/>
      <c r="AH303" s="155"/>
      <c r="AI303" s="155"/>
      <c r="AJ303" s="155"/>
      <c r="AK303" s="155"/>
      <c r="AL303" s="155"/>
      <c r="AM303" s="155"/>
      <c r="AN303" s="155"/>
      <c r="AO303" s="155"/>
      <c r="AP303" s="155"/>
      <c r="AQ303" s="155"/>
      <c r="AR303" s="155"/>
      <c r="AS303" s="155"/>
      <c r="AT303" s="155"/>
      <c r="AU303" s="155"/>
      <c r="AV303" s="155"/>
      <c r="AW303" s="155"/>
      <c r="AX303" s="155"/>
      <c r="AY303" s="155"/>
      <c r="AZ303" s="155"/>
      <c r="BA303" s="155"/>
      <c r="BB303" s="155"/>
      <c r="BC303" s="155"/>
      <c r="BD303" s="155"/>
      <c r="BE303" s="155"/>
      <c r="BF303" s="155"/>
      <c r="BG303" s="155"/>
      <c r="BH303" s="155"/>
      <c r="BI303" s="155"/>
      <c r="BJ303" s="155"/>
      <c r="BK303" s="155"/>
      <c r="BL303" s="155"/>
      <c r="BM303" s="155"/>
      <c r="BN303" s="155"/>
      <c r="BO303" s="155"/>
      <c r="BP303" s="155"/>
      <c r="BQ303" s="155"/>
      <c r="BR303" s="155"/>
      <c r="BS303" s="155"/>
      <c r="BT303" s="155"/>
      <c r="BU303" s="155"/>
      <c r="BV303" s="155"/>
      <c r="BW303" s="155"/>
      <c r="BX303" s="155"/>
      <c r="BY303" s="155"/>
      <c r="BZ303" s="155"/>
      <c r="CA303" s="155"/>
      <c r="CB303" s="155"/>
      <c r="CC303" s="155"/>
      <c r="CD303" s="155"/>
      <c r="CE303" s="155"/>
      <c r="CF303" s="155"/>
      <c r="CG303" s="155"/>
      <c r="CH303" s="155"/>
      <c r="CI303" s="155"/>
      <c r="CJ303" s="155"/>
      <c r="CK303" s="155"/>
      <c r="CL303" s="155"/>
      <c r="CM303" s="155"/>
      <c r="CN303" s="155"/>
      <c r="CO303" s="155"/>
      <c r="CP303" s="155"/>
      <c r="CQ303" s="155"/>
      <c r="CR303" s="155"/>
      <c r="CS303" s="155"/>
      <c r="CT303" s="155"/>
      <c r="CU303" s="155"/>
      <c r="CV303" s="155"/>
    </row>
    <row r="304" spans="2:100" ht="51.6" customHeight="1" x14ac:dyDescent="0.25">
      <c r="B304" s="155"/>
      <c r="C304" s="155"/>
      <c r="D304" s="155"/>
      <c r="E304" s="155"/>
      <c r="F304" s="155"/>
      <c r="G304" s="155"/>
      <c r="H304" s="155"/>
      <c r="I304" s="155"/>
      <c r="J304" s="249"/>
      <c r="K304" s="155"/>
      <c r="L304" s="155"/>
      <c r="M304" s="155"/>
      <c r="N304" s="249"/>
      <c r="O304" s="249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  <c r="AA304" s="155"/>
      <c r="AB304" s="155"/>
      <c r="AC304" s="155"/>
      <c r="AD304" s="155"/>
      <c r="AE304" s="155"/>
      <c r="AF304" s="155"/>
      <c r="AG304" s="155"/>
      <c r="AH304" s="155"/>
      <c r="AI304" s="155"/>
      <c r="AJ304" s="155"/>
      <c r="AK304" s="155"/>
      <c r="AL304" s="155"/>
      <c r="AM304" s="155"/>
      <c r="AN304" s="155"/>
      <c r="AO304" s="155"/>
      <c r="AP304" s="155"/>
      <c r="AQ304" s="155"/>
      <c r="AR304" s="155"/>
      <c r="AS304" s="155"/>
      <c r="AT304" s="155"/>
      <c r="AU304" s="155"/>
      <c r="AV304" s="155"/>
      <c r="AW304" s="155"/>
      <c r="AX304" s="155"/>
      <c r="AY304" s="155"/>
      <c r="AZ304" s="155"/>
      <c r="BA304" s="155"/>
      <c r="BB304" s="155"/>
      <c r="BC304" s="155"/>
      <c r="BD304" s="155"/>
      <c r="BE304" s="155"/>
      <c r="BF304" s="155"/>
      <c r="BG304" s="155"/>
      <c r="BH304" s="155"/>
      <c r="BI304" s="155"/>
      <c r="BJ304" s="155"/>
      <c r="BK304" s="155"/>
      <c r="BL304" s="155"/>
      <c r="BM304" s="155"/>
      <c r="BN304" s="155"/>
      <c r="BO304" s="155"/>
      <c r="BP304" s="155"/>
      <c r="BQ304" s="155"/>
      <c r="BR304" s="155"/>
      <c r="BS304" s="155"/>
      <c r="BT304" s="155"/>
      <c r="BU304" s="155"/>
      <c r="BV304" s="155"/>
      <c r="BW304" s="155"/>
      <c r="BX304" s="155"/>
      <c r="BY304" s="155"/>
      <c r="BZ304" s="155"/>
      <c r="CA304" s="155"/>
      <c r="CB304" s="155"/>
      <c r="CC304" s="155"/>
      <c r="CD304" s="155"/>
      <c r="CE304" s="155"/>
      <c r="CF304" s="155"/>
      <c r="CG304" s="155"/>
      <c r="CH304" s="155"/>
      <c r="CI304" s="155"/>
      <c r="CJ304" s="155"/>
      <c r="CK304" s="155"/>
      <c r="CL304" s="155"/>
      <c r="CM304" s="155"/>
      <c r="CN304" s="155"/>
      <c r="CO304" s="155"/>
      <c r="CP304" s="155"/>
      <c r="CQ304" s="155"/>
      <c r="CR304" s="155"/>
      <c r="CS304" s="155"/>
      <c r="CT304" s="155"/>
      <c r="CU304" s="155"/>
      <c r="CV304" s="155"/>
    </row>
    <row r="305" spans="2:100" ht="51.6" customHeight="1" x14ac:dyDescent="0.25">
      <c r="B305" s="155"/>
      <c r="C305" s="155"/>
      <c r="D305" s="155"/>
      <c r="E305" s="155"/>
      <c r="F305" s="155"/>
      <c r="G305" s="155"/>
      <c r="H305" s="155"/>
      <c r="I305" s="155"/>
      <c r="J305" s="249"/>
      <c r="K305" s="155"/>
      <c r="L305" s="155"/>
      <c r="M305" s="155"/>
      <c r="N305" s="249"/>
      <c r="O305" s="249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  <c r="AA305" s="155"/>
      <c r="AB305" s="155"/>
      <c r="AC305" s="155"/>
      <c r="AD305" s="155"/>
      <c r="AE305" s="155"/>
      <c r="AF305" s="155"/>
      <c r="AG305" s="155"/>
      <c r="AH305" s="155"/>
      <c r="AI305" s="155"/>
      <c r="AJ305" s="155"/>
      <c r="AK305" s="155"/>
      <c r="AL305" s="155"/>
      <c r="AM305" s="155"/>
      <c r="AN305" s="155"/>
      <c r="AO305" s="155"/>
      <c r="AP305" s="155"/>
      <c r="AQ305" s="155"/>
      <c r="AR305" s="155"/>
      <c r="AS305" s="155"/>
      <c r="AT305" s="155"/>
      <c r="AU305" s="155"/>
      <c r="AV305" s="155"/>
      <c r="AW305" s="155"/>
      <c r="AX305" s="155"/>
      <c r="AY305" s="155"/>
      <c r="AZ305" s="155"/>
      <c r="BA305" s="155"/>
      <c r="BB305" s="155"/>
      <c r="BC305" s="155"/>
      <c r="BD305" s="155"/>
      <c r="BE305" s="155"/>
      <c r="BF305" s="155"/>
      <c r="BG305" s="155"/>
      <c r="BH305" s="155"/>
      <c r="BI305" s="155"/>
      <c r="BJ305" s="155"/>
      <c r="BK305" s="155"/>
      <c r="BL305" s="155"/>
      <c r="BM305" s="155"/>
      <c r="BN305" s="155"/>
      <c r="BO305" s="155"/>
      <c r="BP305" s="155"/>
      <c r="BQ305" s="155"/>
      <c r="BR305" s="155"/>
      <c r="BS305" s="155"/>
      <c r="BT305" s="155"/>
      <c r="BU305" s="155"/>
      <c r="BV305" s="155"/>
      <c r="BW305" s="155"/>
      <c r="BX305" s="155"/>
      <c r="BY305" s="155"/>
      <c r="BZ305" s="155"/>
      <c r="CA305" s="155"/>
      <c r="CB305" s="155"/>
      <c r="CC305" s="155"/>
      <c r="CD305" s="155"/>
      <c r="CE305" s="155"/>
      <c r="CF305" s="155"/>
      <c r="CG305" s="155"/>
      <c r="CH305" s="155"/>
      <c r="CI305" s="155"/>
      <c r="CJ305" s="155"/>
      <c r="CK305" s="155"/>
      <c r="CL305" s="155"/>
      <c r="CM305" s="155"/>
      <c r="CN305" s="155"/>
      <c r="CO305" s="155"/>
      <c r="CP305" s="155"/>
      <c r="CQ305" s="155"/>
      <c r="CR305" s="155"/>
      <c r="CS305" s="155"/>
      <c r="CT305" s="155"/>
      <c r="CU305" s="155"/>
      <c r="CV305" s="155"/>
    </row>
    <row r="306" spans="2:100" ht="51.6" customHeight="1" x14ac:dyDescent="0.25">
      <c r="B306" s="155"/>
      <c r="C306" s="155"/>
      <c r="D306" s="155"/>
      <c r="E306" s="155"/>
      <c r="F306" s="155"/>
      <c r="G306" s="155"/>
      <c r="H306" s="155"/>
      <c r="I306" s="155"/>
      <c r="J306" s="249"/>
      <c r="K306" s="155"/>
      <c r="L306" s="155"/>
      <c r="M306" s="155"/>
      <c r="N306" s="249"/>
      <c r="O306" s="249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  <c r="AA306" s="155"/>
      <c r="AB306" s="155"/>
      <c r="AC306" s="155"/>
      <c r="AD306" s="155"/>
      <c r="AE306" s="155"/>
      <c r="AF306" s="155"/>
      <c r="AG306" s="155"/>
      <c r="AH306" s="155"/>
      <c r="AI306" s="155"/>
      <c r="AJ306" s="155"/>
      <c r="AK306" s="155"/>
      <c r="AL306" s="155"/>
      <c r="AM306" s="155"/>
      <c r="AN306" s="155"/>
      <c r="AO306" s="155"/>
      <c r="AP306" s="155"/>
      <c r="AQ306" s="155"/>
      <c r="AR306" s="155"/>
      <c r="AS306" s="155"/>
      <c r="AT306" s="155"/>
      <c r="AU306" s="155"/>
      <c r="AV306" s="155"/>
      <c r="AW306" s="155"/>
      <c r="AX306" s="155"/>
      <c r="AY306" s="155"/>
      <c r="AZ306" s="155"/>
      <c r="BA306" s="155"/>
      <c r="BB306" s="155"/>
      <c r="BC306" s="155"/>
      <c r="BD306" s="155"/>
      <c r="BE306" s="155"/>
      <c r="BF306" s="155"/>
      <c r="BG306" s="155"/>
      <c r="BH306" s="155"/>
      <c r="BI306" s="155"/>
      <c r="BJ306" s="155"/>
      <c r="BK306" s="155"/>
      <c r="BL306" s="155"/>
      <c r="BM306" s="155"/>
      <c r="BN306" s="155"/>
      <c r="BO306" s="155"/>
      <c r="BP306" s="155"/>
      <c r="BQ306" s="155"/>
      <c r="BR306" s="155"/>
      <c r="BS306" s="155"/>
      <c r="BT306" s="155"/>
      <c r="BU306" s="155"/>
      <c r="BV306" s="155"/>
      <c r="BW306" s="155"/>
      <c r="BX306" s="155"/>
      <c r="BY306" s="155"/>
      <c r="BZ306" s="155"/>
      <c r="CA306" s="155"/>
      <c r="CB306" s="155"/>
      <c r="CC306" s="155"/>
      <c r="CD306" s="155"/>
      <c r="CE306" s="155"/>
      <c r="CF306" s="155"/>
      <c r="CG306" s="155"/>
      <c r="CH306" s="155"/>
      <c r="CI306" s="155"/>
      <c r="CJ306" s="155"/>
      <c r="CK306" s="155"/>
      <c r="CL306" s="155"/>
      <c r="CM306" s="155"/>
      <c r="CN306" s="155"/>
      <c r="CO306" s="155"/>
      <c r="CP306" s="155"/>
      <c r="CQ306" s="155"/>
      <c r="CR306" s="155"/>
      <c r="CS306" s="155"/>
      <c r="CT306" s="155"/>
      <c r="CU306" s="155"/>
      <c r="CV306" s="155"/>
    </row>
    <row r="307" spans="2:100" ht="51.6" customHeight="1" x14ac:dyDescent="0.25">
      <c r="B307" s="155"/>
      <c r="C307" s="155"/>
      <c r="D307" s="155"/>
      <c r="E307" s="155"/>
      <c r="F307" s="155"/>
      <c r="G307" s="155"/>
      <c r="H307" s="155"/>
      <c r="I307" s="155"/>
      <c r="J307" s="249"/>
      <c r="K307" s="155"/>
      <c r="L307" s="155"/>
      <c r="M307" s="155"/>
      <c r="N307" s="249"/>
      <c r="O307" s="249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  <c r="AA307" s="155"/>
      <c r="AB307" s="155"/>
      <c r="AC307" s="155"/>
      <c r="AD307" s="155"/>
      <c r="AE307" s="155"/>
      <c r="AF307" s="155"/>
      <c r="AG307" s="155"/>
      <c r="AH307" s="155"/>
      <c r="AI307" s="155"/>
      <c r="AJ307" s="155"/>
      <c r="AK307" s="155"/>
      <c r="AL307" s="155"/>
      <c r="AM307" s="155"/>
      <c r="AN307" s="155"/>
      <c r="AO307" s="155"/>
      <c r="AP307" s="155"/>
      <c r="AQ307" s="155"/>
      <c r="AR307" s="155"/>
      <c r="AS307" s="155"/>
      <c r="AT307" s="155"/>
      <c r="AU307" s="155"/>
      <c r="AV307" s="155"/>
      <c r="AW307" s="155"/>
      <c r="AX307" s="155"/>
      <c r="AY307" s="155"/>
      <c r="AZ307" s="155"/>
      <c r="BA307" s="155"/>
      <c r="BB307" s="155"/>
      <c r="BC307" s="155"/>
      <c r="BD307" s="155"/>
      <c r="BE307" s="155"/>
      <c r="BF307" s="155"/>
      <c r="BG307" s="155"/>
      <c r="BH307" s="155"/>
      <c r="BI307" s="155"/>
      <c r="BJ307" s="155"/>
      <c r="BK307" s="155"/>
      <c r="BL307" s="155"/>
      <c r="BM307" s="155"/>
      <c r="BN307" s="155"/>
      <c r="BO307" s="155"/>
      <c r="BP307" s="155"/>
      <c r="BQ307" s="155"/>
      <c r="BR307" s="155"/>
      <c r="BS307" s="155"/>
      <c r="BT307" s="155"/>
      <c r="BU307" s="155"/>
      <c r="BV307" s="155"/>
      <c r="BW307" s="155"/>
      <c r="BX307" s="155"/>
      <c r="BY307" s="155"/>
      <c r="BZ307" s="155"/>
      <c r="CA307" s="155"/>
      <c r="CB307" s="155"/>
      <c r="CC307" s="155"/>
      <c r="CD307" s="155"/>
      <c r="CE307" s="155"/>
      <c r="CF307" s="155"/>
      <c r="CG307" s="155"/>
      <c r="CH307" s="155"/>
      <c r="CI307" s="155"/>
      <c r="CJ307" s="155"/>
      <c r="CK307" s="155"/>
      <c r="CL307" s="155"/>
      <c r="CM307" s="155"/>
      <c r="CN307" s="155"/>
      <c r="CO307" s="155"/>
      <c r="CP307" s="155"/>
      <c r="CQ307" s="155"/>
      <c r="CR307" s="155"/>
      <c r="CS307" s="155"/>
      <c r="CT307" s="155"/>
      <c r="CU307" s="155"/>
      <c r="CV307" s="155"/>
    </row>
    <row r="308" spans="2:100" ht="51.6" customHeight="1" x14ac:dyDescent="0.25">
      <c r="B308" s="155"/>
      <c r="C308" s="155"/>
      <c r="D308" s="155"/>
      <c r="E308" s="155"/>
      <c r="F308" s="155"/>
      <c r="G308" s="155"/>
      <c r="H308" s="155"/>
      <c r="I308" s="155"/>
      <c r="J308" s="249"/>
      <c r="K308" s="155"/>
      <c r="L308" s="155"/>
      <c r="M308" s="155"/>
      <c r="N308" s="249"/>
      <c r="O308" s="249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  <c r="AA308" s="155"/>
      <c r="AB308" s="155"/>
      <c r="AC308" s="155"/>
      <c r="AD308" s="155"/>
      <c r="AE308" s="155"/>
      <c r="AF308" s="155"/>
      <c r="AG308" s="155"/>
      <c r="AH308" s="155"/>
      <c r="AI308" s="155"/>
      <c r="AJ308" s="155"/>
      <c r="AK308" s="155"/>
      <c r="AL308" s="155"/>
      <c r="AM308" s="155"/>
      <c r="AN308" s="155"/>
      <c r="AO308" s="155"/>
      <c r="AP308" s="155"/>
      <c r="AQ308" s="155"/>
      <c r="AR308" s="155"/>
      <c r="AS308" s="155"/>
      <c r="AT308" s="155"/>
      <c r="AU308" s="155"/>
      <c r="AV308" s="155"/>
      <c r="AW308" s="155"/>
      <c r="AX308" s="155"/>
      <c r="AY308" s="155"/>
      <c r="AZ308" s="155"/>
      <c r="BA308" s="155"/>
      <c r="BB308" s="155"/>
      <c r="BC308" s="155"/>
      <c r="BD308" s="155"/>
      <c r="BE308" s="155"/>
      <c r="BF308" s="155"/>
      <c r="BG308" s="155"/>
      <c r="BH308" s="155"/>
      <c r="BI308" s="155"/>
      <c r="BJ308" s="155"/>
      <c r="BK308" s="155"/>
      <c r="BL308" s="155"/>
      <c r="BM308" s="155"/>
      <c r="BN308" s="155"/>
      <c r="BO308" s="155"/>
      <c r="BP308" s="155"/>
      <c r="BQ308" s="155"/>
      <c r="BR308" s="155"/>
      <c r="BS308" s="155"/>
      <c r="BT308" s="155"/>
      <c r="BU308" s="155"/>
      <c r="BV308" s="155"/>
      <c r="BW308" s="155"/>
      <c r="BX308" s="155"/>
      <c r="BY308" s="155"/>
      <c r="BZ308" s="155"/>
      <c r="CA308" s="155"/>
      <c r="CB308" s="155"/>
      <c r="CC308" s="155"/>
      <c r="CD308" s="155"/>
      <c r="CE308" s="155"/>
      <c r="CF308" s="155"/>
      <c r="CG308" s="155"/>
      <c r="CH308" s="155"/>
      <c r="CI308" s="155"/>
      <c r="CJ308" s="155"/>
      <c r="CK308" s="155"/>
      <c r="CL308" s="155"/>
      <c r="CM308" s="155"/>
      <c r="CN308" s="155"/>
      <c r="CO308" s="155"/>
      <c r="CP308" s="155"/>
      <c r="CQ308" s="155"/>
      <c r="CR308" s="155"/>
      <c r="CS308" s="155"/>
      <c r="CT308" s="155"/>
      <c r="CU308" s="155"/>
      <c r="CV308" s="155"/>
    </row>
    <row r="309" spans="2:100" ht="51.6" customHeight="1" x14ac:dyDescent="0.25">
      <c r="B309" s="155"/>
      <c r="C309" s="155"/>
      <c r="D309" s="155"/>
      <c r="E309" s="155"/>
      <c r="F309" s="155"/>
      <c r="G309" s="155"/>
      <c r="H309" s="155"/>
      <c r="I309" s="155"/>
      <c r="J309" s="249"/>
      <c r="K309" s="155"/>
      <c r="L309" s="155"/>
      <c r="M309" s="155"/>
      <c r="N309" s="249"/>
      <c r="O309" s="249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  <c r="AA309" s="155"/>
      <c r="AB309" s="155"/>
      <c r="AC309" s="155"/>
      <c r="AD309" s="155"/>
      <c r="AE309" s="155"/>
      <c r="AF309" s="155"/>
      <c r="AG309" s="155"/>
      <c r="AH309" s="155"/>
      <c r="AI309" s="155"/>
      <c r="AJ309" s="155"/>
      <c r="AK309" s="155"/>
      <c r="AL309" s="155"/>
      <c r="AM309" s="155"/>
      <c r="AN309" s="155"/>
      <c r="AO309" s="155"/>
      <c r="AP309" s="155"/>
      <c r="AQ309" s="155"/>
      <c r="AR309" s="155"/>
      <c r="AS309" s="155"/>
      <c r="AT309" s="155"/>
      <c r="AU309" s="155"/>
      <c r="AV309" s="155"/>
      <c r="AW309" s="155"/>
      <c r="AX309" s="155"/>
      <c r="AY309" s="155"/>
      <c r="AZ309" s="155"/>
      <c r="BA309" s="155"/>
      <c r="BB309" s="155"/>
      <c r="BC309" s="155"/>
      <c r="BD309" s="155"/>
      <c r="BE309" s="155"/>
      <c r="BF309" s="155"/>
      <c r="BG309" s="155"/>
      <c r="BH309" s="155"/>
      <c r="BI309" s="155"/>
      <c r="BJ309" s="155"/>
      <c r="BK309" s="155"/>
      <c r="BL309" s="155"/>
      <c r="BM309" s="155"/>
      <c r="BN309" s="155"/>
      <c r="BO309" s="155"/>
      <c r="BP309" s="155"/>
      <c r="BQ309" s="155"/>
      <c r="BR309" s="155"/>
      <c r="BS309" s="155"/>
      <c r="BT309" s="155"/>
      <c r="BU309" s="155"/>
      <c r="BV309" s="155"/>
      <c r="BW309" s="155"/>
      <c r="BX309" s="155"/>
      <c r="BY309" s="155"/>
      <c r="BZ309" s="155"/>
      <c r="CA309" s="155"/>
      <c r="CB309" s="155"/>
      <c r="CC309" s="155"/>
      <c r="CD309" s="155"/>
      <c r="CE309" s="155"/>
      <c r="CF309" s="155"/>
      <c r="CG309" s="155"/>
      <c r="CH309" s="155"/>
      <c r="CI309" s="155"/>
      <c r="CJ309" s="155"/>
      <c r="CK309" s="155"/>
      <c r="CL309" s="155"/>
      <c r="CM309" s="155"/>
      <c r="CN309" s="155"/>
      <c r="CO309" s="155"/>
      <c r="CP309" s="155"/>
      <c r="CQ309" s="155"/>
      <c r="CR309" s="155"/>
      <c r="CS309" s="155"/>
      <c r="CT309" s="155"/>
      <c r="CU309" s="155"/>
      <c r="CV309" s="155"/>
    </row>
    <row r="310" spans="2:100" ht="51.6" customHeight="1" x14ac:dyDescent="0.25">
      <c r="B310" s="155"/>
      <c r="C310" s="155"/>
      <c r="D310" s="155"/>
      <c r="E310" s="155"/>
      <c r="F310" s="155"/>
      <c r="G310" s="155"/>
      <c r="H310" s="155"/>
      <c r="I310" s="155"/>
      <c r="J310" s="249"/>
      <c r="K310" s="155"/>
      <c r="L310" s="155"/>
      <c r="M310" s="155"/>
      <c r="N310" s="249"/>
      <c r="O310" s="249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  <c r="AA310" s="155"/>
      <c r="AB310" s="155"/>
      <c r="AC310" s="155"/>
      <c r="AD310" s="155"/>
      <c r="AE310" s="155"/>
      <c r="AF310" s="155"/>
      <c r="AG310" s="155"/>
      <c r="AH310" s="155"/>
      <c r="AI310" s="155"/>
      <c r="AJ310" s="155"/>
      <c r="AK310" s="155"/>
      <c r="AL310" s="155"/>
      <c r="AM310" s="155"/>
      <c r="AN310" s="155"/>
      <c r="AO310" s="155"/>
      <c r="AP310" s="155"/>
      <c r="AQ310" s="155"/>
      <c r="AR310" s="155"/>
      <c r="AS310" s="155"/>
      <c r="AT310" s="155"/>
      <c r="AU310" s="155"/>
      <c r="AV310" s="155"/>
      <c r="AW310" s="155"/>
      <c r="AX310" s="155"/>
      <c r="AY310" s="155"/>
      <c r="AZ310" s="155"/>
      <c r="BA310" s="155"/>
      <c r="BB310" s="155"/>
      <c r="BC310" s="155"/>
      <c r="BD310" s="155"/>
      <c r="BE310" s="155"/>
      <c r="BF310" s="155"/>
      <c r="BG310" s="155"/>
      <c r="BH310" s="155"/>
      <c r="BI310" s="155"/>
      <c r="BJ310" s="155"/>
      <c r="BK310" s="155"/>
      <c r="BL310" s="155"/>
      <c r="BM310" s="155"/>
      <c r="BN310" s="155"/>
      <c r="BO310" s="155"/>
      <c r="BP310" s="155"/>
      <c r="BQ310" s="155"/>
      <c r="BR310" s="155"/>
      <c r="BS310" s="155"/>
      <c r="BT310" s="155"/>
      <c r="BU310" s="155"/>
      <c r="BV310" s="155"/>
      <c r="BW310" s="155"/>
      <c r="BX310" s="155"/>
      <c r="BY310" s="155"/>
      <c r="BZ310" s="155"/>
      <c r="CA310" s="155"/>
      <c r="CB310" s="155"/>
      <c r="CC310" s="155"/>
      <c r="CD310" s="155"/>
      <c r="CE310" s="155"/>
      <c r="CF310" s="155"/>
      <c r="CG310" s="155"/>
      <c r="CH310" s="155"/>
      <c r="CI310" s="155"/>
      <c r="CJ310" s="155"/>
      <c r="CK310" s="155"/>
      <c r="CL310" s="155"/>
      <c r="CM310" s="155"/>
      <c r="CN310" s="155"/>
      <c r="CO310" s="155"/>
      <c r="CP310" s="155"/>
      <c r="CQ310" s="155"/>
      <c r="CR310" s="155"/>
      <c r="CS310" s="155"/>
      <c r="CT310" s="155"/>
      <c r="CU310" s="155"/>
      <c r="CV310" s="155"/>
    </row>
    <row r="311" spans="2:100" ht="51.6" customHeight="1" x14ac:dyDescent="0.25">
      <c r="B311" s="155"/>
      <c r="C311" s="155"/>
      <c r="D311" s="155"/>
      <c r="E311" s="155"/>
      <c r="F311" s="155"/>
      <c r="G311" s="155"/>
      <c r="H311" s="155"/>
      <c r="I311" s="155"/>
      <c r="J311" s="249"/>
      <c r="K311" s="155"/>
      <c r="L311" s="155"/>
      <c r="M311" s="155"/>
      <c r="N311" s="249"/>
      <c r="O311" s="249"/>
      <c r="P311" s="155"/>
      <c r="Q311" s="155"/>
      <c r="R311" s="155"/>
      <c r="S311" s="155"/>
      <c r="T311" s="155"/>
      <c r="U311" s="155"/>
      <c r="V311" s="155"/>
      <c r="W311" s="155"/>
      <c r="X311" s="155"/>
      <c r="Y311" s="155"/>
      <c r="Z311" s="155"/>
      <c r="AA311" s="155"/>
      <c r="AB311" s="155"/>
      <c r="AC311" s="155"/>
      <c r="AD311" s="155"/>
      <c r="AE311" s="155"/>
      <c r="AF311" s="155"/>
      <c r="AG311" s="155"/>
      <c r="AH311" s="155"/>
      <c r="AI311" s="155"/>
      <c r="AJ311" s="155"/>
      <c r="AK311" s="155"/>
      <c r="AL311" s="155"/>
      <c r="AM311" s="155"/>
      <c r="AN311" s="155"/>
      <c r="AO311" s="155"/>
      <c r="AP311" s="155"/>
      <c r="AQ311" s="155"/>
      <c r="AR311" s="155"/>
      <c r="AS311" s="155"/>
      <c r="AT311" s="155"/>
      <c r="AU311" s="155"/>
      <c r="AV311" s="155"/>
      <c r="AW311" s="155"/>
      <c r="AX311" s="155"/>
      <c r="AY311" s="155"/>
      <c r="AZ311" s="155"/>
      <c r="BA311" s="155"/>
      <c r="BB311" s="155"/>
      <c r="BC311" s="155"/>
      <c r="BD311" s="155"/>
      <c r="BE311" s="155"/>
      <c r="BF311" s="155"/>
      <c r="BG311" s="155"/>
      <c r="BH311" s="155"/>
      <c r="BI311" s="155"/>
      <c r="BJ311" s="155"/>
      <c r="BK311" s="155"/>
      <c r="BL311" s="155"/>
      <c r="BM311" s="155"/>
      <c r="BN311" s="155"/>
      <c r="BO311" s="155"/>
      <c r="BP311" s="155"/>
      <c r="BQ311" s="155"/>
      <c r="BR311" s="155"/>
      <c r="BS311" s="155"/>
      <c r="BT311" s="155"/>
      <c r="BU311" s="155"/>
      <c r="BV311" s="155"/>
      <c r="BW311" s="155"/>
      <c r="BX311" s="155"/>
      <c r="BY311" s="155"/>
      <c r="BZ311" s="155"/>
      <c r="CA311" s="155"/>
      <c r="CB311" s="155"/>
      <c r="CC311" s="155"/>
      <c r="CD311" s="155"/>
      <c r="CE311" s="155"/>
      <c r="CF311" s="155"/>
      <c r="CG311" s="155"/>
      <c r="CH311" s="155"/>
      <c r="CI311" s="155"/>
      <c r="CJ311" s="155"/>
      <c r="CK311" s="155"/>
      <c r="CL311" s="155"/>
      <c r="CM311" s="155"/>
      <c r="CN311" s="155"/>
      <c r="CO311" s="155"/>
      <c r="CP311" s="155"/>
      <c r="CQ311" s="155"/>
      <c r="CR311" s="155"/>
      <c r="CS311" s="155"/>
      <c r="CT311" s="155"/>
      <c r="CU311" s="155"/>
      <c r="CV311" s="155"/>
    </row>
    <row r="312" spans="2:100" ht="51.6" customHeight="1" x14ac:dyDescent="0.25">
      <c r="B312" s="155"/>
      <c r="C312" s="155"/>
      <c r="D312" s="155"/>
      <c r="E312" s="155"/>
      <c r="F312" s="155"/>
      <c r="G312" s="155"/>
      <c r="H312" s="155"/>
      <c r="I312" s="155"/>
      <c r="J312" s="249"/>
      <c r="K312" s="155"/>
      <c r="L312" s="155"/>
      <c r="M312" s="155"/>
      <c r="N312" s="249"/>
      <c r="O312" s="249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  <c r="AA312" s="155"/>
      <c r="AB312" s="155"/>
      <c r="AC312" s="155"/>
      <c r="AD312" s="155"/>
      <c r="AE312" s="155"/>
      <c r="AF312" s="155"/>
      <c r="AG312" s="155"/>
      <c r="AH312" s="155"/>
      <c r="AI312" s="155"/>
      <c r="AJ312" s="155"/>
      <c r="AK312" s="155"/>
      <c r="AL312" s="155"/>
      <c r="AM312" s="155"/>
      <c r="AN312" s="155"/>
      <c r="AO312" s="155"/>
      <c r="AP312" s="155"/>
      <c r="AQ312" s="155"/>
      <c r="AR312" s="155"/>
      <c r="AS312" s="155"/>
      <c r="AT312" s="155"/>
      <c r="AU312" s="155"/>
      <c r="AV312" s="155"/>
      <c r="AW312" s="155"/>
      <c r="AX312" s="155"/>
      <c r="AY312" s="155"/>
      <c r="AZ312" s="155"/>
      <c r="BA312" s="155"/>
      <c r="BB312" s="155"/>
      <c r="BC312" s="155"/>
      <c r="BD312" s="155"/>
      <c r="BE312" s="155"/>
      <c r="BF312" s="155"/>
      <c r="BG312" s="155"/>
      <c r="BH312" s="155"/>
      <c r="BI312" s="155"/>
      <c r="BJ312" s="155"/>
      <c r="BK312" s="155"/>
      <c r="BL312" s="155"/>
      <c r="BM312" s="155"/>
      <c r="BN312" s="155"/>
      <c r="BO312" s="155"/>
      <c r="BP312" s="155"/>
      <c r="BQ312" s="155"/>
      <c r="BR312" s="155"/>
      <c r="BS312" s="155"/>
      <c r="BT312" s="155"/>
      <c r="BU312" s="155"/>
      <c r="BV312" s="155"/>
      <c r="BW312" s="155"/>
      <c r="BX312" s="155"/>
      <c r="BY312" s="155"/>
      <c r="BZ312" s="155"/>
      <c r="CA312" s="155"/>
      <c r="CB312" s="155"/>
      <c r="CC312" s="155"/>
      <c r="CD312" s="155"/>
      <c r="CE312" s="155"/>
      <c r="CF312" s="155"/>
      <c r="CG312" s="155"/>
      <c r="CH312" s="155"/>
      <c r="CI312" s="155"/>
      <c r="CJ312" s="155"/>
      <c r="CK312" s="155"/>
      <c r="CL312" s="155"/>
      <c r="CM312" s="155"/>
      <c r="CN312" s="155"/>
      <c r="CO312" s="155"/>
      <c r="CP312" s="155"/>
      <c r="CQ312" s="155"/>
      <c r="CR312" s="155"/>
      <c r="CS312" s="155"/>
      <c r="CT312" s="155"/>
      <c r="CU312" s="155"/>
      <c r="CV312" s="155"/>
    </row>
    <row r="313" spans="2:100" ht="51.6" customHeight="1" x14ac:dyDescent="0.25">
      <c r="B313" s="155"/>
      <c r="C313" s="155"/>
      <c r="D313" s="155"/>
      <c r="E313" s="155"/>
      <c r="F313" s="155"/>
      <c r="G313" s="155"/>
      <c r="H313" s="155"/>
      <c r="I313" s="155"/>
      <c r="J313" s="249"/>
      <c r="K313" s="155"/>
      <c r="L313" s="155"/>
      <c r="M313" s="155"/>
      <c r="N313" s="249"/>
      <c r="O313" s="249"/>
      <c r="P313" s="155"/>
      <c r="Q313" s="155"/>
      <c r="R313" s="155"/>
      <c r="S313" s="155"/>
      <c r="T313" s="155"/>
      <c r="U313" s="155"/>
      <c r="V313" s="155"/>
      <c r="W313" s="155"/>
      <c r="X313" s="155"/>
      <c r="Y313" s="155"/>
      <c r="Z313" s="155"/>
      <c r="AA313" s="155"/>
      <c r="AB313" s="155"/>
      <c r="AC313" s="155"/>
      <c r="AD313" s="155"/>
      <c r="AE313" s="155"/>
      <c r="AF313" s="155"/>
      <c r="AG313" s="155"/>
      <c r="AH313" s="155"/>
      <c r="AI313" s="155"/>
      <c r="AJ313" s="155"/>
      <c r="AK313" s="155"/>
      <c r="AL313" s="155"/>
      <c r="AM313" s="155"/>
      <c r="AN313" s="155"/>
      <c r="AO313" s="155"/>
      <c r="AP313" s="155"/>
      <c r="AQ313" s="155"/>
      <c r="AR313" s="155"/>
      <c r="AS313" s="155"/>
      <c r="AT313" s="155"/>
      <c r="AU313" s="155"/>
      <c r="AV313" s="155"/>
      <c r="AW313" s="155"/>
      <c r="AX313" s="155"/>
      <c r="AY313" s="155"/>
      <c r="AZ313" s="155"/>
      <c r="BA313" s="155"/>
      <c r="BB313" s="155"/>
      <c r="BC313" s="155"/>
      <c r="BD313" s="155"/>
      <c r="BE313" s="155"/>
      <c r="BF313" s="155"/>
      <c r="BG313" s="155"/>
      <c r="BH313" s="155"/>
      <c r="BI313" s="155"/>
      <c r="BJ313" s="155"/>
      <c r="BK313" s="155"/>
      <c r="BL313" s="155"/>
      <c r="BM313" s="155"/>
      <c r="BN313" s="155"/>
      <c r="BO313" s="155"/>
      <c r="BP313" s="155"/>
      <c r="BQ313" s="155"/>
      <c r="BR313" s="155"/>
      <c r="BS313" s="155"/>
      <c r="BT313" s="155"/>
      <c r="BU313" s="155"/>
      <c r="BV313" s="155"/>
      <c r="BW313" s="155"/>
      <c r="BX313" s="155"/>
      <c r="BY313" s="155"/>
      <c r="BZ313" s="155"/>
      <c r="CA313" s="155"/>
      <c r="CB313" s="155"/>
      <c r="CC313" s="155"/>
      <c r="CD313" s="155"/>
      <c r="CE313" s="155"/>
      <c r="CF313" s="155"/>
      <c r="CG313" s="155"/>
      <c r="CH313" s="155"/>
      <c r="CI313" s="155"/>
      <c r="CJ313" s="155"/>
      <c r="CK313" s="155"/>
      <c r="CL313" s="155"/>
      <c r="CM313" s="155"/>
      <c r="CN313" s="155"/>
      <c r="CO313" s="155"/>
      <c r="CP313" s="155"/>
      <c r="CQ313" s="155"/>
      <c r="CR313" s="155"/>
      <c r="CS313" s="155"/>
      <c r="CT313" s="155"/>
      <c r="CU313" s="155"/>
      <c r="CV313" s="155"/>
    </row>
    <row r="314" spans="2:100" ht="51.6" customHeight="1" x14ac:dyDescent="0.25">
      <c r="B314" s="155"/>
      <c r="C314" s="155"/>
      <c r="D314" s="155"/>
      <c r="E314" s="155"/>
      <c r="F314" s="155"/>
      <c r="G314" s="155"/>
      <c r="H314" s="155"/>
      <c r="I314" s="155"/>
      <c r="J314" s="249"/>
      <c r="K314" s="155"/>
      <c r="L314" s="155"/>
      <c r="M314" s="155"/>
      <c r="N314" s="249"/>
      <c r="O314" s="249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  <c r="AA314" s="155"/>
      <c r="AB314" s="155"/>
      <c r="AC314" s="155"/>
      <c r="AD314" s="155"/>
      <c r="AE314" s="155"/>
      <c r="AF314" s="155"/>
      <c r="AG314" s="155"/>
      <c r="AH314" s="155"/>
      <c r="AI314" s="155"/>
      <c r="AJ314" s="155"/>
      <c r="AK314" s="155"/>
      <c r="AL314" s="155"/>
      <c r="AM314" s="155"/>
      <c r="AN314" s="155"/>
      <c r="AO314" s="155"/>
      <c r="AP314" s="155"/>
      <c r="AQ314" s="155"/>
      <c r="AR314" s="155"/>
      <c r="AS314" s="155"/>
      <c r="AT314" s="155"/>
      <c r="AU314" s="155"/>
      <c r="AV314" s="155"/>
      <c r="AW314" s="155"/>
      <c r="AX314" s="155"/>
      <c r="AY314" s="155"/>
      <c r="AZ314" s="155"/>
      <c r="BA314" s="155"/>
      <c r="BB314" s="155"/>
      <c r="BC314" s="155"/>
      <c r="BD314" s="155"/>
      <c r="BE314" s="155"/>
      <c r="BF314" s="155"/>
      <c r="BG314" s="155"/>
      <c r="BH314" s="155"/>
      <c r="BI314" s="155"/>
      <c r="BJ314" s="155"/>
      <c r="BK314" s="155"/>
      <c r="BL314" s="155"/>
      <c r="BM314" s="155"/>
      <c r="BN314" s="155"/>
      <c r="BO314" s="155"/>
      <c r="BP314" s="155"/>
      <c r="BQ314" s="155"/>
      <c r="BR314" s="155"/>
      <c r="BS314" s="155"/>
      <c r="BT314" s="155"/>
      <c r="BU314" s="155"/>
      <c r="BV314" s="155"/>
      <c r="BW314" s="155"/>
      <c r="BX314" s="155"/>
      <c r="BY314" s="155"/>
      <c r="BZ314" s="155"/>
      <c r="CA314" s="155"/>
      <c r="CB314" s="155"/>
      <c r="CC314" s="155"/>
      <c r="CD314" s="155"/>
      <c r="CE314" s="155"/>
      <c r="CF314" s="155"/>
      <c r="CG314" s="155"/>
      <c r="CH314" s="155"/>
      <c r="CI314" s="155"/>
      <c r="CJ314" s="155"/>
      <c r="CK314" s="155"/>
      <c r="CL314" s="155"/>
      <c r="CM314" s="155"/>
      <c r="CN314" s="155"/>
      <c r="CO314" s="155"/>
      <c r="CP314" s="155"/>
      <c r="CQ314" s="155"/>
      <c r="CR314" s="155"/>
      <c r="CS314" s="155"/>
      <c r="CT314" s="155"/>
      <c r="CU314" s="155"/>
      <c r="CV314" s="155"/>
    </row>
    <row r="315" spans="2:100" ht="51.6" customHeight="1" x14ac:dyDescent="0.25">
      <c r="B315" s="155"/>
      <c r="C315" s="155"/>
      <c r="D315" s="155"/>
      <c r="E315" s="155"/>
      <c r="F315" s="155"/>
      <c r="G315" s="155"/>
      <c r="H315" s="155"/>
      <c r="I315" s="155"/>
      <c r="J315" s="249"/>
      <c r="K315" s="155"/>
      <c r="L315" s="155"/>
      <c r="M315" s="155"/>
      <c r="N315" s="249"/>
      <c r="O315" s="249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5"/>
      <c r="AB315" s="155"/>
      <c r="AC315" s="155"/>
      <c r="AD315" s="155"/>
      <c r="AE315" s="155"/>
      <c r="AF315" s="155"/>
      <c r="AG315" s="155"/>
      <c r="AH315" s="155"/>
      <c r="AI315" s="155"/>
      <c r="AJ315" s="155"/>
      <c r="AK315" s="155"/>
      <c r="AL315" s="155"/>
      <c r="AM315" s="155"/>
      <c r="AN315" s="155"/>
      <c r="AO315" s="155"/>
      <c r="AP315" s="155"/>
      <c r="AQ315" s="155"/>
      <c r="AR315" s="155"/>
      <c r="AS315" s="155"/>
      <c r="AT315" s="155"/>
      <c r="AU315" s="155"/>
      <c r="AV315" s="155"/>
      <c r="AW315" s="155"/>
      <c r="AX315" s="155"/>
      <c r="AY315" s="155"/>
      <c r="AZ315" s="155"/>
      <c r="BA315" s="155"/>
      <c r="BB315" s="155"/>
      <c r="BC315" s="155"/>
      <c r="BD315" s="155"/>
      <c r="BE315" s="155"/>
      <c r="BF315" s="155"/>
      <c r="BG315" s="155"/>
      <c r="BH315" s="155"/>
      <c r="BI315" s="155"/>
      <c r="BJ315" s="155"/>
      <c r="BK315" s="155"/>
      <c r="BL315" s="155"/>
      <c r="BM315" s="155"/>
      <c r="BN315" s="155"/>
      <c r="BO315" s="155"/>
      <c r="BP315" s="155"/>
      <c r="BQ315" s="155"/>
      <c r="BR315" s="155"/>
      <c r="BS315" s="155"/>
      <c r="BT315" s="155"/>
      <c r="BU315" s="155"/>
      <c r="BV315" s="155"/>
      <c r="BW315" s="155"/>
      <c r="BX315" s="155"/>
      <c r="BY315" s="155"/>
      <c r="BZ315" s="155"/>
      <c r="CA315" s="155"/>
      <c r="CB315" s="155"/>
      <c r="CC315" s="155"/>
      <c r="CD315" s="155"/>
      <c r="CE315" s="155"/>
      <c r="CF315" s="155"/>
      <c r="CG315" s="155"/>
      <c r="CH315" s="155"/>
      <c r="CI315" s="155"/>
      <c r="CJ315" s="155"/>
      <c r="CK315" s="155"/>
      <c r="CL315" s="155"/>
      <c r="CM315" s="155"/>
      <c r="CN315" s="155"/>
      <c r="CO315" s="155"/>
      <c r="CP315" s="155"/>
      <c r="CQ315" s="155"/>
      <c r="CR315" s="155"/>
      <c r="CS315" s="155"/>
      <c r="CT315" s="155"/>
      <c r="CU315" s="155"/>
      <c r="CV315" s="155"/>
    </row>
    <row r="316" spans="2:100" ht="51.6" customHeight="1" x14ac:dyDescent="0.25">
      <c r="B316" s="155"/>
      <c r="C316" s="155"/>
      <c r="D316" s="155"/>
      <c r="E316" s="155"/>
      <c r="F316" s="155"/>
      <c r="G316" s="155"/>
      <c r="H316" s="155"/>
      <c r="I316" s="155"/>
      <c r="J316" s="249"/>
      <c r="K316" s="155"/>
      <c r="L316" s="155"/>
      <c r="M316" s="155"/>
      <c r="N316" s="249"/>
      <c r="O316" s="249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5"/>
      <c r="AB316" s="155"/>
      <c r="AC316" s="155"/>
      <c r="AD316" s="155"/>
      <c r="AE316" s="155"/>
      <c r="AF316" s="155"/>
      <c r="AG316" s="155"/>
      <c r="AH316" s="155"/>
      <c r="AI316" s="155"/>
      <c r="AJ316" s="155"/>
      <c r="AK316" s="155"/>
      <c r="AL316" s="155"/>
      <c r="AM316" s="155"/>
      <c r="AN316" s="155"/>
      <c r="AO316" s="155"/>
      <c r="AP316" s="155"/>
      <c r="AQ316" s="155"/>
      <c r="AR316" s="155"/>
      <c r="AS316" s="155"/>
      <c r="AT316" s="155"/>
      <c r="AU316" s="155"/>
      <c r="AV316" s="155"/>
      <c r="AW316" s="155"/>
      <c r="AX316" s="155"/>
      <c r="AY316" s="155"/>
      <c r="AZ316" s="155"/>
      <c r="BA316" s="155"/>
      <c r="BB316" s="155"/>
      <c r="BC316" s="155"/>
      <c r="BD316" s="155"/>
      <c r="BE316" s="155"/>
      <c r="BF316" s="155"/>
      <c r="BG316" s="155"/>
      <c r="BH316" s="155"/>
      <c r="BI316" s="155"/>
      <c r="BJ316" s="155"/>
      <c r="BK316" s="155"/>
      <c r="BL316" s="155"/>
      <c r="BM316" s="155"/>
      <c r="BN316" s="155"/>
      <c r="BO316" s="155"/>
      <c r="BP316" s="155"/>
      <c r="BQ316" s="155"/>
      <c r="BR316" s="155"/>
      <c r="BS316" s="155"/>
      <c r="BT316" s="155"/>
      <c r="BU316" s="155"/>
      <c r="BV316" s="155"/>
      <c r="BW316" s="155"/>
      <c r="BX316" s="155"/>
      <c r="BY316" s="155"/>
      <c r="BZ316" s="155"/>
      <c r="CA316" s="155"/>
      <c r="CB316" s="155"/>
      <c r="CC316" s="155"/>
      <c r="CD316" s="155"/>
      <c r="CE316" s="155"/>
      <c r="CF316" s="155"/>
      <c r="CG316" s="155"/>
      <c r="CH316" s="155"/>
      <c r="CI316" s="155"/>
      <c r="CJ316" s="155"/>
      <c r="CK316" s="155"/>
      <c r="CL316" s="155"/>
      <c r="CM316" s="155"/>
      <c r="CN316" s="155"/>
      <c r="CO316" s="155"/>
      <c r="CP316" s="155"/>
      <c r="CQ316" s="155"/>
      <c r="CR316" s="155"/>
      <c r="CS316" s="155"/>
      <c r="CT316" s="155"/>
      <c r="CU316" s="155"/>
      <c r="CV316" s="155"/>
    </row>
    <row r="317" spans="2:100" ht="51.6" customHeight="1" x14ac:dyDescent="0.25">
      <c r="B317" s="155"/>
      <c r="C317" s="155"/>
      <c r="D317" s="155"/>
      <c r="E317" s="155"/>
      <c r="F317" s="155"/>
      <c r="G317" s="155"/>
      <c r="H317" s="155"/>
      <c r="I317" s="155"/>
      <c r="J317" s="249"/>
      <c r="K317" s="155"/>
      <c r="L317" s="155"/>
      <c r="M317" s="155"/>
      <c r="N317" s="249"/>
      <c r="O317" s="249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5"/>
      <c r="AB317" s="155"/>
      <c r="AC317" s="155"/>
      <c r="AD317" s="155"/>
      <c r="AE317" s="155"/>
      <c r="AF317" s="155"/>
      <c r="AG317" s="155"/>
      <c r="AH317" s="155"/>
      <c r="AI317" s="155"/>
      <c r="AJ317" s="155"/>
      <c r="AK317" s="155"/>
      <c r="AL317" s="155"/>
      <c r="AM317" s="155"/>
      <c r="AN317" s="155"/>
      <c r="AO317" s="155"/>
      <c r="AP317" s="155"/>
      <c r="AQ317" s="155"/>
      <c r="AR317" s="155"/>
      <c r="AS317" s="155"/>
      <c r="AT317" s="155"/>
      <c r="AU317" s="155"/>
      <c r="AV317" s="155"/>
      <c r="AW317" s="155"/>
      <c r="AX317" s="155"/>
      <c r="AY317" s="155"/>
      <c r="AZ317" s="155"/>
      <c r="BA317" s="155"/>
      <c r="BB317" s="155"/>
      <c r="BC317" s="155"/>
      <c r="BD317" s="155"/>
      <c r="BE317" s="155"/>
      <c r="BF317" s="155"/>
      <c r="BG317" s="155"/>
      <c r="BH317" s="155"/>
      <c r="BI317" s="155"/>
      <c r="BJ317" s="155"/>
      <c r="BK317" s="155"/>
      <c r="BL317" s="155"/>
      <c r="BM317" s="155"/>
      <c r="BN317" s="155"/>
      <c r="BO317" s="155"/>
      <c r="BP317" s="155"/>
      <c r="BQ317" s="155"/>
      <c r="BR317" s="155"/>
      <c r="BS317" s="155"/>
      <c r="BT317" s="155"/>
      <c r="BU317" s="155"/>
      <c r="BV317" s="155"/>
      <c r="BW317" s="155"/>
      <c r="BX317" s="155"/>
      <c r="BY317" s="155"/>
      <c r="BZ317" s="155"/>
      <c r="CA317" s="155"/>
      <c r="CB317" s="155"/>
      <c r="CC317" s="155"/>
      <c r="CD317" s="155"/>
      <c r="CE317" s="155"/>
      <c r="CF317" s="155"/>
      <c r="CG317" s="155"/>
      <c r="CH317" s="155"/>
      <c r="CI317" s="155"/>
      <c r="CJ317" s="155"/>
      <c r="CK317" s="155"/>
      <c r="CL317" s="155"/>
      <c r="CM317" s="155"/>
      <c r="CN317" s="155"/>
      <c r="CO317" s="155"/>
      <c r="CP317" s="155"/>
      <c r="CQ317" s="155"/>
      <c r="CR317" s="155"/>
      <c r="CS317" s="155"/>
      <c r="CT317" s="155"/>
      <c r="CU317" s="155"/>
      <c r="CV317" s="155"/>
    </row>
    <row r="318" spans="2:100" ht="51.6" customHeight="1" x14ac:dyDescent="0.25">
      <c r="B318" s="155"/>
      <c r="C318" s="155"/>
      <c r="D318" s="155"/>
      <c r="E318" s="155"/>
      <c r="F318" s="155"/>
      <c r="G318" s="155"/>
      <c r="H318" s="155"/>
      <c r="I318" s="155"/>
      <c r="J318" s="249"/>
      <c r="K318" s="155"/>
      <c r="L318" s="155"/>
      <c r="M318" s="155"/>
      <c r="N318" s="249"/>
      <c r="O318" s="249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  <c r="AA318" s="155"/>
      <c r="AB318" s="155"/>
      <c r="AC318" s="155"/>
      <c r="AD318" s="155"/>
      <c r="AE318" s="155"/>
      <c r="AF318" s="155"/>
      <c r="AG318" s="155"/>
      <c r="AH318" s="155"/>
      <c r="AI318" s="155"/>
      <c r="AJ318" s="155"/>
      <c r="AK318" s="155"/>
      <c r="AL318" s="155"/>
      <c r="AM318" s="155"/>
      <c r="AN318" s="155"/>
      <c r="AO318" s="155"/>
      <c r="AP318" s="155"/>
      <c r="AQ318" s="155"/>
      <c r="AR318" s="155"/>
      <c r="AS318" s="155"/>
      <c r="AT318" s="155"/>
      <c r="AU318" s="155"/>
      <c r="AV318" s="155"/>
      <c r="AW318" s="155"/>
      <c r="AX318" s="155"/>
      <c r="AY318" s="155"/>
      <c r="AZ318" s="155"/>
      <c r="BA318" s="155"/>
      <c r="BB318" s="155"/>
      <c r="BC318" s="155"/>
      <c r="BD318" s="155"/>
      <c r="BE318" s="155"/>
      <c r="BF318" s="155"/>
      <c r="BG318" s="155"/>
      <c r="BH318" s="155"/>
      <c r="BI318" s="155"/>
      <c r="BJ318" s="155"/>
      <c r="BK318" s="155"/>
      <c r="BL318" s="155"/>
      <c r="BM318" s="155"/>
      <c r="BN318" s="155"/>
      <c r="BO318" s="155"/>
      <c r="BP318" s="155"/>
      <c r="BQ318" s="155"/>
      <c r="BR318" s="155"/>
      <c r="BS318" s="155"/>
      <c r="BT318" s="155"/>
      <c r="BU318" s="155"/>
      <c r="BV318" s="155"/>
      <c r="BW318" s="155"/>
      <c r="BX318" s="155"/>
      <c r="BY318" s="155"/>
      <c r="BZ318" s="155"/>
      <c r="CA318" s="155"/>
      <c r="CB318" s="155"/>
      <c r="CC318" s="155"/>
      <c r="CD318" s="155"/>
      <c r="CE318" s="155"/>
      <c r="CF318" s="155"/>
      <c r="CG318" s="155"/>
      <c r="CH318" s="155"/>
      <c r="CI318" s="155"/>
      <c r="CJ318" s="155"/>
      <c r="CK318" s="155"/>
      <c r="CL318" s="155"/>
      <c r="CM318" s="155"/>
      <c r="CN318" s="155"/>
      <c r="CO318" s="155"/>
      <c r="CP318" s="155"/>
      <c r="CQ318" s="155"/>
      <c r="CR318" s="155"/>
      <c r="CS318" s="155"/>
      <c r="CT318" s="155"/>
      <c r="CU318" s="155"/>
      <c r="CV318" s="155"/>
    </row>
    <row r="319" spans="2:100" ht="51.6" customHeight="1" x14ac:dyDescent="0.25">
      <c r="B319" s="155"/>
      <c r="C319" s="155"/>
      <c r="D319" s="155"/>
      <c r="E319" s="155"/>
      <c r="F319" s="155"/>
      <c r="G319" s="155"/>
      <c r="H319" s="155"/>
      <c r="I319" s="155"/>
      <c r="J319" s="249"/>
      <c r="K319" s="155"/>
      <c r="L319" s="155"/>
      <c r="M319" s="155"/>
      <c r="N319" s="249"/>
      <c r="O319" s="249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  <c r="AA319" s="155"/>
      <c r="AB319" s="155"/>
      <c r="AC319" s="155"/>
      <c r="AD319" s="155"/>
      <c r="AE319" s="155"/>
      <c r="AF319" s="155"/>
      <c r="AG319" s="155"/>
      <c r="AH319" s="155"/>
      <c r="AI319" s="155"/>
      <c r="AJ319" s="155"/>
      <c r="AK319" s="155"/>
      <c r="AL319" s="155"/>
      <c r="AM319" s="155"/>
      <c r="AN319" s="155"/>
      <c r="AO319" s="155"/>
      <c r="AP319" s="155"/>
      <c r="AQ319" s="155"/>
      <c r="AR319" s="155"/>
      <c r="AS319" s="155"/>
      <c r="AT319" s="155"/>
      <c r="AU319" s="155"/>
      <c r="AV319" s="155"/>
      <c r="AW319" s="155"/>
      <c r="AX319" s="155"/>
      <c r="AY319" s="155"/>
      <c r="AZ319" s="155"/>
      <c r="BA319" s="155"/>
      <c r="BB319" s="155"/>
      <c r="BC319" s="155"/>
      <c r="BD319" s="155"/>
      <c r="BE319" s="155"/>
      <c r="BF319" s="155"/>
      <c r="BG319" s="155"/>
      <c r="BH319" s="155"/>
      <c r="BI319" s="155"/>
      <c r="BJ319" s="155"/>
      <c r="BK319" s="155"/>
      <c r="BL319" s="155"/>
      <c r="BM319" s="155"/>
      <c r="BN319" s="155"/>
      <c r="BO319" s="155"/>
      <c r="BP319" s="155"/>
      <c r="BQ319" s="155"/>
      <c r="BR319" s="155"/>
      <c r="BS319" s="155"/>
      <c r="BT319" s="155"/>
      <c r="BU319" s="155"/>
      <c r="BV319" s="155"/>
      <c r="BW319" s="155"/>
      <c r="BX319" s="155"/>
      <c r="BY319" s="155"/>
      <c r="BZ319" s="155"/>
      <c r="CA319" s="155"/>
      <c r="CB319" s="155"/>
      <c r="CC319" s="155"/>
      <c r="CD319" s="155"/>
      <c r="CE319" s="155"/>
      <c r="CF319" s="155"/>
      <c r="CG319" s="155"/>
      <c r="CH319" s="155"/>
      <c r="CI319" s="155"/>
      <c r="CJ319" s="155"/>
      <c r="CK319" s="155"/>
      <c r="CL319" s="155"/>
      <c r="CM319" s="155"/>
      <c r="CN319" s="155"/>
      <c r="CO319" s="155"/>
      <c r="CP319" s="155"/>
      <c r="CQ319" s="155"/>
      <c r="CR319" s="155"/>
      <c r="CS319" s="155"/>
      <c r="CT319" s="155"/>
      <c r="CU319" s="155"/>
      <c r="CV319" s="155"/>
    </row>
    <row r="320" spans="2:100" ht="51.6" customHeight="1" x14ac:dyDescent="0.25">
      <c r="B320" s="155"/>
      <c r="C320" s="155"/>
      <c r="D320" s="155"/>
      <c r="E320" s="155"/>
      <c r="F320" s="155"/>
      <c r="G320" s="155"/>
      <c r="H320" s="155"/>
      <c r="I320" s="155"/>
      <c r="J320" s="249"/>
      <c r="K320" s="155"/>
      <c r="L320" s="155"/>
      <c r="M320" s="155"/>
      <c r="N320" s="249"/>
      <c r="O320" s="249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155"/>
      <c r="CB320" s="155"/>
      <c r="CC320" s="155"/>
      <c r="CD320" s="155"/>
      <c r="CE320" s="155"/>
      <c r="CF320" s="155"/>
      <c r="CG320" s="155"/>
      <c r="CH320" s="155"/>
      <c r="CI320" s="155"/>
      <c r="CJ320" s="155"/>
      <c r="CK320" s="155"/>
      <c r="CL320" s="155"/>
      <c r="CM320" s="155"/>
      <c r="CN320" s="155"/>
      <c r="CO320" s="155"/>
      <c r="CP320" s="155"/>
      <c r="CQ320" s="155"/>
      <c r="CR320" s="155"/>
      <c r="CS320" s="155"/>
      <c r="CT320" s="155"/>
      <c r="CU320" s="155"/>
      <c r="CV320" s="155"/>
    </row>
    <row r="321" spans="2:100" ht="51.6" customHeight="1" x14ac:dyDescent="0.25">
      <c r="B321" s="155"/>
      <c r="C321" s="155"/>
      <c r="D321" s="155"/>
      <c r="E321" s="155"/>
      <c r="F321" s="155"/>
      <c r="G321" s="155"/>
      <c r="H321" s="155"/>
      <c r="I321" s="155"/>
      <c r="J321" s="249"/>
      <c r="K321" s="155"/>
      <c r="L321" s="155"/>
      <c r="M321" s="155"/>
      <c r="N321" s="249"/>
      <c r="O321" s="249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155"/>
      <c r="CB321" s="155"/>
      <c r="CC321" s="155"/>
      <c r="CD321" s="155"/>
      <c r="CE321" s="155"/>
      <c r="CF321" s="155"/>
      <c r="CG321" s="155"/>
      <c r="CH321" s="155"/>
      <c r="CI321" s="155"/>
      <c r="CJ321" s="155"/>
      <c r="CK321" s="155"/>
      <c r="CL321" s="155"/>
      <c r="CM321" s="155"/>
      <c r="CN321" s="155"/>
      <c r="CO321" s="155"/>
      <c r="CP321" s="155"/>
      <c r="CQ321" s="155"/>
      <c r="CR321" s="155"/>
      <c r="CS321" s="155"/>
      <c r="CT321" s="155"/>
      <c r="CU321" s="155"/>
      <c r="CV321" s="155"/>
    </row>
    <row r="322" spans="2:100" ht="51.6" customHeight="1" x14ac:dyDescent="0.25">
      <c r="B322" s="155"/>
      <c r="C322" s="155"/>
      <c r="D322" s="155"/>
      <c r="E322" s="155"/>
      <c r="F322" s="155"/>
      <c r="G322" s="155"/>
      <c r="H322" s="155"/>
      <c r="I322" s="155"/>
      <c r="J322" s="249"/>
      <c r="K322" s="155"/>
      <c r="L322" s="155"/>
      <c r="M322" s="155"/>
      <c r="N322" s="249"/>
      <c r="O322" s="249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155"/>
      <c r="CB322" s="155"/>
      <c r="CC322" s="155"/>
      <c r="CD322" s="155"/>
      <c r="CE322" s="155"/>
      <c r="CF322" s="155"/>
      <c r="CG322" s="155"/>
      <c r="CH322" s="155"/>
      <c r="CI322" s="155"/>
      <c r="CJ322" s="155"/>
      <c r="CK322" s="155"/>
      <c r="CL322" s="155"/>
      <c r="CM322" s="155"/>
      <c r="CN322" s="155"/>
      <c r="CO322" s="155"/>
      <c r="CP322" s="155"/>
      <c r="CQ322" s="155"/>
      <c r="CR322" s="155"/>
      <c r="CS322" s="155"/>
      <c r="CT322" s="155"/>
      <c r="CU322" s="155"/>
      <c r="CV322" s="155"/>
    </row>
    <row r="323" spans="2:100" ht="51.6" customHeight="1" x14ac:dyDescent="0.25">
      <c r="B323" s="155"/>
      <c r="C323" s="155"/>
      <c r="D323" s="155"/>
      <c r="E323" s="155"/>
      <c r="F323" s="155"/>
      <c r="G323" s="155"/>
      <c r="H323" s="155"/>
      <c r="I323" s="155"/>
      <c r="J323" s="249"/>
      <c r="K323" s="155"/>
      <c r="L323" s="155"/>
      <c r="M323" s="155"/>
      <c r="N323" s="249"/>
      <c r="O323" s="249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155"/>
      <c r="CB323" s="155"/>
      <c r="CC323" s="155"/>
      <c r="CD323" s="155"/>
      <c r="CE323" s="155"/>
      <c r="CF323" s="155"/>
      <c r="CG323" s="155"/>
      <c r="CH323" s="155"/>
      <c r="CI323" s="155"/>
      <c r="CJ323" s="155"/>
      <c r="CK323" s="155"/>
      <c r="CL323" s="155"/>
      <c r="CM323" s="155"/>
      <c r="CN323" s="155"/>
      <c r="CO323" s="155"/>
      <c r="CP323" s="155"/>
      <c r="CQ323" s="155"/>
      <c r="CR323" s="155"/>
      <c r="CS323" s="155"/>
      <c r="CT323" s="155"/>
      <c r="CU323" s="155"/>
      <c r="CV323" s="155"/>
    </row>
    <row r="324" spans="2:100" ht="51.6" customHeight="1" x14ac:dyDescent="0.25">
      <c r="B324" s="155"/>
      <c r="C324" s="155"/>
      <c r="D324" s="155"/>
      <c r="E324" s="155"/>
      <c r="F324" s="155"/>
      <c r="G324" s="155"/>
      <c r="H324" s="155"/>
      <c r="I324" s="155"/>
      <c r="J324" s="249"/>
      <c r="K324" s="155"/>
      <c r="L324" s="155"/>
      <c r="M324" s="155"/>
      <c r="N324" s="249"/>
      <c r="O324" s="249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155"/>
      <c r="CB324" s="155"/>
      <c r="CC324" s="155"/>
      <c r="CD324" s="155"/>
      <c r="CE324" s="155"/>
      <c r="CF324" s="155"/>
      <c r="CG324" s="155"/>
      <c r="CH324" s="155"/>
      <c r="CI324" s="155"/>
      <c r="CJ324" s="155"/>
      <c r="CK324" s="155"/>
      <c r="CL324" s="155"/>
      <c r="CM324" s="155"/>
      <c r="CN324" s="155"/>
      <c r="CO324" s="155"/>
      <c r="CP324" s="155"/>
      <c r="CQ324" s="155"/>
      <c r="CR324" s="155"/>
      <c r="CS324" s="155"/>
      <c r="CT324" s="155"/>
      <c r="CU324" s="155"/>
      <c r="CV324" s="155"/>
    </row>
    <row r="325" spans="2:100" ht="51.6" customHeight="1" x14ac:dyDescent="0.25">
      <c r="B325" s="155"/>
      <c r="C325" s="155"/>
      <c r="D325" s="155"/>
      <c r="E325" s="155"/>
      <c r="F325" s="155"/>
      <c r="G325" s="155"/>
      <c r="H325" s="155"/>
      <c r="I325" s="155"/>
      <c r="J325" s="249"/>
      <c r="K325" s="155"/>
      <c r="L325" s="155"/>
      <c r="M325" s="155"/>
      <c r="N325" s="249"/>
      <c r="O325" s="249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155"/>
      <c r="CB325" s="155"/>
      <c r="CC325" s="155"/>
      <c r="CD325" s="155"/>
      <c r="CE325" s="155"/>
      <c r="CF325" s="155"/>
      <c r="CG325" s="155"/>
      <c r="CH325" s="155"/>
      <c r="CI325" s="155"/>
      <c r="CJ325" s="155"/>
      <c r="CK325" s="155"/>
      <c r="CL325" s="155"/>
      <c r="CM325" s="155"/>
      <c r="CN325" s="155"/>
      <c r="CO325" s="155"/>
      <c r="CP325" s="155"/>
      <c r="CQ325" s="155"/>
      <c r="CR325" s="155"/>
      <c r="CS325" s="155"/>
      <c r="CT325" s="155"/>
      <c r="CU325" s="155"/>
      <c r="CV325" s="155"/>
    </row>
    <row r="326" spans="2:100" ht="51.6" customHeight="1" x14ac:dyDescent="0.25">
      <c r="B326" s="155"/>
      <c r="C326" s="155"/>
      <c r="D326" s="155"/>
      <c r="E326" s="155"/>
      <c r="F326" s="155"/>
      <c r="G326" s="155"/>
      <c r="H326" s="155"/>
      <c r="I326" s="155"/>
      <c r="J326" s="249"/>
      <c r="K326" s="155"/>
      <c r="L326" s="155"/>
      <c r="M326" s="155"/>
      <c r="N326" s="249"/>
      <c r="O326" s="249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155"/>
      <c r="CB326" s="155"/>
      <c r="CC326" s="155"/>
      <c r="CD326" s="155"/>
      <c r="CE326" s="155"/>
      <c r="CF326" s="155"/>
      <c r="CG326" s="155"/>
      <c r="CH326" s="155"/>
      <c r="CI326" s="155"/>
      <c r="CJ326" s="155"/>
      <c r="CK326" s="155"/>
      <c r="CL326" s="155"/>
      <c r="CM326" s="155"/>
      <c r="CN326" s="155"/>
      <c r="CO326" s="155"/>
      <c r="CP326" s="155"/>
      <c r="CQ326" s="155"/>
      <c r="CR326" s="155"/>
      <c r="CS326" s="155"/>
      <c r="CT326" s="155"/>
      <c r="CU326" s="155"/>
      <c r="CV326" s="155"/>
    </row>
    <row r="327" spans="2:100" ht="51.6" customHeight="1" x14ac:dyDescent="0.25">
      <c r="B327" s="155"/>
      <c r="C327" s="155"/>
      <c r="D327" s="155"/>
      <c r="E327" s="155"/>
      <c r="F327" s="155"/>
      <c r="G327" s="155"/>
      <c r="H327" s="155"/>
      <c r="I327" s="155"/>
      <c r="J327" s="249"/>
      <c r="K327" s="155"/>
      <c r="L327" s="155"/>
      <c r="M327" s="155"/>
      <c r="N327" s="249"/>
      <c r="O327" s="249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155"/>
      <c r="CB327" s="155"/>
      <c r="CC327" s="155"/>
      <c r="CD327" s="155"/>
      <c r="CE327" s="155"/>
      <c r="CF327" s="155"/>
      <c r="CG327" s="155"/>
      <c r="CH327" s="155"/>
      <c r="CI327" s="155"/>
      <c r="CJ327" s="155"/>
      <c r="CK327" s="155"/>
      <c r="CL327" s="155"/>
      <c r="CM327" s="155"/>
      <c r="CN327" s="155"/>
      <c r="CO327" s="155"/>
      <c r="CP327" s="155"/>
      <c r="CQ327" s="155"/>
      <c r="CR327" s="155"/>
      <c r="CS327" s="155"/>
      <c r="CT327" s="155"/>
      <c r="CU327" s="155"/>
      <c r="CV327" s="155"/>
    </row>
    <row r="328" spans="2:100" ht="51.6" customHeight="1" x14ac:dyDescent="0.25">
      <c r="B328" s="155"/>
      <c r="C328" s="155"/>
      <c r="D328" s="155"/>
      <c r="E328" s="155"/>
      <c r="F328" s="155"/>
      <c r="G328" s="155"/>
      <c r="H328" s="155"/>
      <c r="I328" s="155"/>
      <c r="J328" s="249"/>
      <c r="K328" s="155"/>
      <c r="L328" s="155"/>
      <c r="M328" s="155"/>
      <c r="N328" s="249"/>
      <c r="O328" s="249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155"/>
      <c r="CB328" s="155"/>
      <c r="CC328" s="155"/>
      <c r="CD328" s="155"/>
      <c r="CE328" s="155"/>
      <c r="CF328" s="155"/>
      <c r="CG328" s="155"/>
      <c r="CH328" s="155"/>
      <c r="CI328" s="155"/>
      <c r="CJ328" s="155"/>
      <c r="CK328" s="155"/>
      <c r="CL328" s="155"/>
      <c r="CM328" s="155"/>
      <c r="CN328" s="155"/>
      <c r="CO328" s="155"/>
      <c r="CP328" s="155"/>
      <c r="CQ328" s="155"/>
      <c r="CR328" s="155"/>
      <c r="CS328" s="155"/>
      <c r="CT328" s="155"/>
      <c r="CU328" s="155"/>
      <c r="CV328" s="155"/>
    </row>
    <row r="329" spans="2:100" ht="51.6" customHeight="1" x14ac:dyDescent="0.25">
      <c r="B329" s="155"/>
      <c r="C329" s="155"/>
      <c r="D329" s="155"/>
      <c r="E329" s="155"/>
      <c r="F329" s="155"/>
      <c r="G329" s="155"/>
      <c r="H329" s="155"/>
      <c r="I329" s="155"/>
      <c r="J329" s="249"/>
      <c r="K329" s="155"/>
      <c r="L329" s="155"/>
      <c r="M329" s="155"/>
      <c r="N329" s="249"/>
      <c r="O329" s="249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155"/>
      <c r="CB329" s="155"/>
      <c r="CC329" s="155"/>
      <c r="CD329" s="155"/>
      <c r="CE329" s="155"/>
      <c r="CF329" s="155"/>
      <c r="CG329" s="155"/>
      <c r="CH329" s="155"/>
      <c r="CI329" s="155"/>
      <c r="CJ329" s="155"/>
      <c r="CK329" s="155"/>
      <c r="CL329" s="155"/>
      <c r="CM329" s="155"/>
      <c r="CN329" s="155"/>
      <c r="CO329" s="155"/>
      <c r="CP329" s="155"/>
      <c r="CQ329" s="155"/>
      <c r="CR329" s="155"/>
      <c r="CS329" s="155"/>
      <c r="CT329" s="155"/>
      <c r="CU329" s="155"/>
      <c r="CV329" s="155"/>
    </row>
    <row r="330" spans="2:100" ht="51.6" customHeight="1" x14ac:dyDescent="0.25">
      <c r="B330" s="155"/>
      <c r="C330" s="155"/>
      <c r="D330" s="155"/>
      <c r="E330" s="155"/>
      <c r="F330" s="155"/>
      <c r="G330" s="155"/>
      <c r="H330" s="155"/>
      <c r="I330" s="155"/>
      <c r="J330" s="249"/>
      <c r="K330" s="155"/>
      <c r="L330" s="155"/>
      <c r="M330" s="155"/>
      <c r="N330" s="249"/>
      <c r="O330" s="249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155"/>
      <c r="CB330" s="155"/>
      <c r="CC330" s="155"/>
      <c r="CD330" s="155"/>
      <c r="CE330" s="155"/>
      <c r="CF330" s="155"/>
      <c r="CG330" s="155"/>
      <c r="CH330" s="155"/>
      <c r="CI330" s="155"/>
      <c r="CJ330" s="155"/>
      <c r="CK330" s="155"/>
      <c r="CL330" s="155"/>
      <c r="CM330" s="155"/>
      <c r="CN330" s="155"/>
      <c r="CO330" s="155"/>
      <c r="CP330" s="155"/>
      <c r="CQ330" s="155"/>
      <c r="CR330" s="155"/>
      <c r="CS330" s="155"/>
      <c r="CT330" s="155"/>
      <c r="CU330" s="155"/>
      <c r="CV330" s="155"/>
    </row>
    <row r="331" spans="2:100" ht="51.6" customHeight="1" x14ac:dyDescent="0.25">
      <c r="B331" s="155"/>
      <c r="C331" s="155"/>
      <c r="D331" s="155"/>
      <c r="E331" s="155"/>
      <c r="F331" s="155"/>
      <c r="G331" s="155"/>
      <c r="H331" s="155"/>
      <c r="I331" s="155"/>
      <c r="J331" s="249"/>
      <c r="K331" s="155"/>
      <c r="L331" s="155"/>
      <c r="M331" s="155"/>
      <c r="N331" s="249"/>
      <c r="O331" s="249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155"/>
      <c r="CB331" s="155"/>
      <c r="CC331" s="155"/>
      <c r="CD331" s="155"/>
      <c r="CE331" s="155"/>
      <c r="CF331" s="155"/>
      <c r="CG331" s="155"/>
      <c r="CH331" s="155"/>
      <c r="CI331" s="155"/>
      <c r="CJ331" s="155"/>
      <c r="CK331" s="155"/>
      <c r="CL331" s="155"/>
      <c r="CM331" s="155"/>
      <c r="CN331" s="155"/>
      <c r="CO331" s="155"/>
      <c r="CP331" s="155"/>
      <c r="CQ331" s="155"/>
      <c r="CR331" s="155"/>
      <c r="CS331" s="155"/>
      <c r="CT331" s="155"/>
      <c r="CU331" s="155"/>
      <c r="CV331" s="155"/>
    </row>
    <row r="332" spans="2:100" ht="51.6" customHeight="1" x14ac:dyDescent="0.25">
      <c r="B332" s="155"/>
      <c r="C332" s="155"/>
      <c r="D332" s="155"/>
      <c r="E332" s="155"/>
      <c r="F332" s="155"/>
      <c r="G332" s="155"/>
      <c r="H332" s="155"/>
      <c r="I332" s="155"/>
      <c r="J332" s="249"/>
      <c r="K332" s="155"/>
      <c r="L332" s="155"/>
      <c r="M332" s="155"/>
      <c r="N332" s="249"/>
      <c r="O332" s="249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155"/>
      <c r="CB332" s="155"/>
      <c r="CC332" s="155"/>
      <c r="CD332" s="155"/>
      <c r="CE332" s="155"/>
      <c r="CF332" s="155"/>
      <c r="CG332" s="155"/>
      <c r="CH332" s="155"/>
      <c r="CI332" s="155"/>
      <c r="CJ332" s="155"/>
      <c r="CK332" s="155"/>
      <c r="CL332" s="155"/>
      <c r="CM332" s="155"/>
      <c r="CN332" s="155"/>
      <c r="CO332" s="155"/>
      <c r="CP332" s="155"/>
      <c r="CQ332" s="155"/>
      <c r="CR332" s="155"/>
      <c r="CS332" s="155"/>
      <c r="CT332" s="155"/>
      <c r="CU332" s="155"/>
      <c r="CV332" s="155"/>
    </row>
    <row r="333" spans="2:100" ht="51.6" customHeight="1" x14ac:dyDescent="0.25">
      <c r="B333" s="155"/>
      <c r="C333" s="155"/>
      <c r="D333" s="155"/>
      <c r="E333" s="155"/>
      <c r="F333" s="155"/>
      <c r="G333" s="155"/>
      <c r="H333" s="155"/>
      <c r="I333" s="155"/>
      <c r="J333" s="249"/>
      <c r="K333" s="155"/>
      <c r="L333" s="155"/>
      <c r="M333" s="155"/>
      <c r="N333" s="249"/>
      <c r="O333" s="249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155"/>
      <c r="CB333" s="155"/>
      <c r="CC333" s="155"/>
      <c r="CD333" s="155"/>
      <c r="CE333" s="155"/>
      <c r="CF333" s="155"/>
      <c r="CG333" s="155"/>
      <c r="CH333" s="155"/>
      <c r="CI333" s="155"/>
      <c r="CJ333" s="155"/>
      <c r="CK333" s="155"/>
      <c r="CL333" s="155"/>
      <c r="CM333" s="155"/>
      <c r="CN333" s="155"/>
      <c r="CO333" s="155"/>
      <c r="CP333" s="155"/>
      <c r="CQ333" s="155"/>
      <c r="CR333" s="155"/>
      <c r="CS333" s="155"/>
      <c r="CT333" s="155"/>
      <c r="CU333" s="155"/>
      <c r="CV333" s="155"/>
    </row>
    <row r="334" spans="2:100" ht="51.6" customHeight="1" x14ac:dyDescent="0.25">
      <c r="B334" s="155"/>
      <c r="C334" s="155"/>
      <c r="D334" s="155"/>
      <c r="E334" s="155"/>
      <c r="F334" s="155"/>
      <c r="G334" s="155"/>
      <c r="H334" s="155"/>
      <c r="I334" s="155"/>
      <c r="J334" s="249"/>
      <c r="K334" s="155"/>
      <c r="L334" s="155"/>
      <c r="M334" s="155"/>
      <c r="N334" s="249"/>
      <c r="O334" s="249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  <c r="AA334" s="155"/>
      <c r="AB334" s="155"/>
      <c r="AC334" s="155"/>
      <c r="AD334" s="155"/>
      <c r="AE334" s="155"/>
      <c r="AF334" s="155"/>
      <c r="AG334" s="155"/>
      <c r="AH334" s="155"/>
      <c r="AI334" s="155"/>
      <c r="AJ334" s="155"/>
      <c r="AK334" s="155"/>
      <c r="AL334" s="155"/>
      <c r="AM334" s="155"/>
      <c r="AN334" s="155"/>
      <c r="AO334" s="155"/>
      <c r="AP334" s="155"/>
      <c r="AQ334" s="155"/>
      <c r="AR334" s="155"/>
      <c r="AS334" s="155"/>
      <c r="AT334" s="155"/>
      <c r="AU334" s="155"/>
      <c r="AV334" s="155"/>
      <c r="AW334" s="155"/>
      <c r="AX334" s="155"/>
      <c r="AY334" s="155"/>
      <c r="AZ334" s="155"/>
      <c r="BA334" s="155"/>
      <c r="BB334" s="155"/>
      <c r="BC334" s="155"/>
      <c r="BD334" s="155"/>
      <c r="BE334" s="155"/>
      <c r="BF334" s="155"/>
      <c r="BG334" s="155"/>
      <c r="BH334" s="155"/>
      <c r="BI334" s="155"/>
      <c r="BJ334" s="155"/>
      <c r="BK334" s="155"/>
      <c r="BL334" s="155"/>
      <c r="BM334" s="155"/>
      <c r="BN334" s="155"/>
      <c r="BO334" s="155"/>
      <c r="BP334" s="155"/>
      <c r="BQ334" s="155"/>
      <c r="BR334" s="155"/>
      <c r="BS334" s="155"/>
      <c r="BT334" s="155"/>
      <c r="BU334" s="155"/>
      <c r="BV334" s="155"/>
      <c r="BW334" s="155"/>
      <c r="BX334" s="155"/>
      <c r="BY334" s="155"/>
      <c r="BZ334" s="155"/>
      <c r="CA334" s="155"/>
      <c r="CB334" s="155"/>
      <c r="CC334" s="155"/>
      <c r="CD334" s="155"/>
      <c r="CE334" s="155"/>
      <c r="CF334" s="155"/>
      <c r="CG334" s="155"/>
      <c r="CH334" s="155"/>
      <c r="CI334" s="155"/>
      <c r="CJ334" s="155"/>
      <c r="CK334" s="155"/>
      <c r="CL334" s="155"/>
      <c r="CM334" s="155"/>
      <c r="CN334" s="155"/>
      <c r="CO334" s="155"/>
      <c r="CP334" s="155"/>
      <c r="CQ334" s="155"/>
      <c r="CR334" s="155"/>
      <c r="CS334" s="155"/>
      <c r="CT334" s="155"/>
      <c r="CU334" s="155"/>
      <c r="CV334" s="155"/>
    </row>
    <row r="335" spans="2:100" ht="51.6" customHeight="1" x14ac:dyDescent="0.25">
      <c r="B335" s="155"/>
      <c r="C335" s="155"/>
      <c r="D335" s="155"/>
      <c r="E335" s="155"/>
      <c r="F335" s="155"/>
      <c r="G335" s="155"/>
      <c r="H335" s="155"/>
      <c r="I335" s="155"/>
      <c r="J335" s="249"/>
      <c r="K335" s="155"/>
      <c r="L335" s="155"/>
      <c r="M335" s="155"/>
      <c r="N335" s="249"/>
      <c r="O335" s="249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  <c r="AA335" s="155"/>
      <c r="AB335" s="155"/>
      <c r="AC335" s="155"/>
      <c r="AD335" s="155"/>
      <c r="AE335" s="155"/>
      <c r="AF335" s="155"/>
      <c r="AG335" s="155"/>
      <c r="AH335" s="155"/>
      <c r="AI335" s="155"/>
      <c r="AJ335" s="155"/>
      <c r="AK335" s="155"/>
      <c r="AL335" s="155"/>
      <c r="AM335" s="155"/>
      <c r="AN335" s="155"/>
      <c r="AO335" s="155"/>
      <c r="AP335" s="155"/>
      <c r="AQ335" s="155"/>
      <c r="AR335" s="155"/>
      <c r="AS335" s="155"/>
      <c r="AT335" s="155"/>
      <c r="AU335" s="155"/>
      <c r="AV335" s="155"/>
      <c r="AW335" s="155"/>
      <c r="AX335" s="155"/>
      <c r="AY335" s="155"/>
      <c r="AZ335" s="155"/>
      <c r="BA335" s="155"/>
      <c r="BB335" s="155"/>
      <c r="BC335" s="155"/>
      <c r="BD335" s="155"/>
      <c r="BE335" s="155"/>
      <c r="BF335" s="155"/>
      <c r="BG335" s="155"/>
      <c r="BH335" s="155"/>
      <c r="BI335" s="155"/>
      <c r="BJ335" s="155"/>
      <c r="BK335" s="155"/>
      <c r="BL335" s="155"/>
      <c r="BM335" s="155"/>
      <c r="BN335" s="155"/>
      <c r="BO335" s="155"/>
      <c r="BP335" s="155"/>
      <c r="BQ335" s="155"/>
      <c r="BR335" s="155"/>
      <c r="BS335" s="155"/>
      <c r="BT335" s="155"/>
      <c r="BU335" s="155"/>
      <c r="BV335" s="155"/>
      <c r="BW335" s="155"/>
      <c r="BX335" s="155"/>
      <c r="BY335" s="155"/>
      <c r="BZ335" s="155"/>
      <c r="CA335" s="155"/>
      <c r="CB335" s="155"/>
      <c r="CC335" s="155"/>
      <c r="CD335" s="155"/>
      <c r="CE335" s="155"/>
      <c r="CF335" s="155"/>
      <c r="CG335" s="155"/>
      <c r="CH335" s="155"/>
      <c r="CI335" s="155"/>
      <c r="CJ335" s="155"/>
      <c r="CK335" s="155"/>
      <c r="CL335" s="155"/>
      <c r="CM335" s="155"/>
      <c r="CN335" s="155"/>
      <c r="CO335" s="155"/>
      <c r="CP335" s="155"/>
      <c r="CQ335" s="155"/>
      <c r="CR335" s="155"/>
      <c r="CS335" s="155"/>
      <c r="CT335" s="155"/>
      <c r="CU335" s="155"/>
      <c r="CV335" s="155"/>
    </row>
    <row r="336" spans="2:100" ht="51.6" customHeight="1" x14ac:dyDescent="0.25">
      <c r="B336" s="155"/>
      <c r="C336" s="155"/>
      <c r="D336" s="155"/>
      <c r="E336" s="155"/>
      <c r="F336" s="155"/>
      <c r="G336" s="155"/>
      <c r="H336" s="155"/>
      <c r="I336" s="155"/>
      <c r="J336" s="249"/>
      <c r="K336" s="155"/>
      <c r="L336" s="155"/>
      <c r="M336" s="155"/>
      <c r="N336" s="249"/>
      <c r="O336" s="249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  <c r="AA336" s="155"/>
      <c r="AB336" s="155"/>
      <c r="AC336" s="155"/>
      <c r="AD336" s="155"/>
      <c r="AE336" s="155"/>
      <c r="AF336" s="155"/>
      <c r="AG336" s="155"/>
      <c r="AH336" s="155"/>
      <c r="AI336" s="155"/>
      <c r="AJ336" s="155"/>
      <c r="AK336" s="155"/>
      <c r="AL336" s="155"/>
      <c r="AM336" s="155"/>
      <c r="AN336" s="155"/>
      <c r="AO336" s="155"/>
      <c r="AP336" s="155"/>
      <c r="AQ336" s="155"/>
      <c r="AR336" s="155"/>
      <c r="AS336" s="155"/>
      <c r="AT336" s="155"/>
      <c r="AU336" s="155"/>
      <c r="AV336" s="155"/>
      <c r="AW336" s="155"/>
      <c r="AX336" s="155"/>
      <c r="AY336" s="155"/>
      <c r="AZ336" s="155"/>
      <c r="BA336" s="155"/>
      <c r="BB336" s="155"/>
      <c r="BC336" s="155"/>
      <c r="BD336" s="155"/>
      <c r="BE336" s="155"/>
      <c r="BF336" s="155"/>
      <c r="BG336" s="155"/>
      <c r="BH336" s="155"/>
      <c r="BI336" s="155"/>
      <c r="BJ336" s="155"/>
      <c r="BK336" s="155"/>
      <c r="BL336" s="155"/>
      <c r="BM336" s="155"/>
      <c r="BN336" s="155"/>
      <c r="BO336" s="155"/>
      <c r="BP336" s="155"/>
      <c r="BQ336" s="155"/>
      <c r="BR336" s="155"/>
      <c r="BS336" s="155"/>
      <c r="BT336" s="155"/>
      <c r="BU336" s="155"/>
      <c r="BV336" s="155"/>
      <c r="BW336" s="155"/>
      <c r="BX336" s="155"/>
      <c r="BY336" s="155"/>
      <c r="BZ336" s="155"/>
      <c r="CA336" s="155"/>
      <c r="CB336" s="155"/>
      <c r="CC336" s="155"/>
      <c r="CD336" s="155"/>
      <c r="CE336" s="155"/>
      <c r="CF336" s="155"/>
      <c r="CG336" s="155"/>
      <c r="CH336" s="155"/>
      <c r="CI336" s="155"/>
      <c r="CJ336" s="155"/>
      <c r="CK336" s="155"/>
      <c r="CL336" s="155"/>
      <c r="CM336" s="155"/>
      <c r="CN336" s="155"/>
      <c r="CO336" s="155"/>
      <c r="CP336" s="155"/>
      <c r="CQ336" s="155"/>
      <c r="CR336" s="155"/>
      <c r="CS336" s="155"/>
      <c r="CT336" s="155"/>
      <c r="CU336" s="155"/>
      <c r="CV336" s="155"/>
    </row>
    <row r="337" spans="2:100" ht="51.6" customHeight="1" x14ac:dyDescent="0.25">
      <c r="B337" s="155"/>
      <c r="C337" s="155"/>
      <c r="D337" s="155"/>
      <c r="E337" s="155"/>
      <c r="F337" s="155"/>
      <c r="G337" s="155"/>
      <c r="H337" s="155"/>
      <c r="I337" s="155"/>
      <c r="J337" s="249"/>
      <c r="K337" s="155"/>
      <c r="L337" s="155"/>
      <c r="M337" s="155"/>
      <c r="N337" s="249"/>
      <c r="O337" s="249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  <c r="AA337" s="155"/>
      <c r="AB337" s="155"/>
      <c r="AC337" s="155"/>
      <c r="AD337" s="155"/>
      <c r="AE337" s="155"/>
      <c r="AF337" s="155"/>
      <c r="AG337" s="155"/>
      <c r="AH337" s="155"/>
      <c r="AI337" s="155"/>
      <c r="AJ337" s="155"/>
      <c r="AK337" s="155"/>
      <c r="AL337" s="155"/>
      <c r="AM337" s="155"/>
      <c r="AN337" s="155"/>
      <c r="AO337" s="155"/>
      <c r="AP337" s="155"/>
      <c r="AQ337" s="155"/>
      <c r="AR337" s="155"/>
      <c r="AS337" s="155"/>
      <c r="AT337" s="155"/>
      <c r="AU337" s="155"/>
      <c r="AV337" s="155"/>
      <c r="AW337" s="155"/>
      <c r="AX337" s="155"/>
      <c r="AY337" s="155"/>
      <c r="AZ337" s="155"/>
      <c r="BA337" s="155"/>
      <c r="BB337" s="155"/>
      <c r="BC337" s="155"/>
      <c r="BD337" s="155"/>
      <c r="BE337" s="155"/>
      <c r="BF337" s="155"/>
      <c r="BG337" s="155"/>
      <c r="BH337" s="155"/>
      <c r="BI337" s="155"/>
      <c r="BJ337" s="155"/>
      <c r="BK337" s="155"/>
      <c r="BL337" s="155"/>
      <c r="BM337" s="155"/>
      <c r="BN337" s="155"/>
      <c r="BO337" s="155"/>
      <c r="BP337" s="155"/>
      <c r="BQ337" s="155"/>
      <c r="BR337" s="155"/>
      <c r="BS337" s="155"/>
      <c r="BT337" s="155"/>
      <c r="BU337" s="155"/>
      <c r="BV337" s="155"/>
      <c r="BW337" s="155"/>
      <c r="BX337" s="155"/>
      <c r="BY337" s="155"/>
      <c r="BZ337" s="155"/>
      <c r="CA337" s="155"/>
      <c r="CB337" s="155"/>
      <c r="CC337" s="155"/>
      <c r="CD337" s="155"/>
      <c r="CE337" s="155"/>
      <c r="CF337" s="155"/>
      <c r="CG337" s="155"/>
      <c r="CH337" s="155"/>
      <c r="CI337" s="155"/>
      <c r="CJ337" s="155"/>
      <c r="CK337" s="155"/>
      <c r="CL337" s="155"/>
      <c r="CM337" s="155"/>
      <c r="CN337" s="155"/>
      <c r="CO337" s="155"/>
      <c r="CP337" s="155"/>
      <c r="CQ337" s="155"/>
      <c r="CR337" s="155"/>
      <c r="CS337" s="155"/>
      <c r="CT337" s="155"/>
      <c r="CU337" s="155"/>
      <c r="CV337" s="155"/>
    </row>
    <row r="338" spans="2:100" ht="51.6" customHeight="1" x14ac:dyDescent="0.25">
      <c r="B338" s="155"/>
      <c r="C338" s="155"/>
      <c r="D338" s="155"/>
      <c r="E338" s="155"/>
      <c r="F338" s="155"/>
      <c r="G338" s="155"/>
      <c r="H338" s="155"/>
      <c r="I338" s="155"/>
      <c r="J338" s="249"/>
      <c r="K338" s="155"/>
      <c r="L338" s="155"/>
      <c r="M338" s="155"/>
      <c r="N338" s="249"/>
      <c r="O338" s="249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  <c r="AA338" s="155"/>
      <c r="AB338" s="155"/>
      <c r="AC338" s="155"/>
      <c r="AD338" s="155"/>
      <c r="AE338" s="155"/>
      <c r="AF338" s="155"/>
      <c r="AG338" s="155"/>
      <c r="AH338" s="155"/>
      <c r="AI338" s="155"/>
      <c r="AJ338" s="155"/>
      <c r="AK338" s="155"/>
      <c r="AL338" s="155"/>
      <c r="AM338" s="155"/>
      <c r="AN338" s="155"/>
      <c r="AO338" s="155"/>
      <c r="AP338" s="155"/>
      <c r="AQ338" s="155"/>
      <c r="AR338" s="155"/>
      <c r="AS338" s="155"/>
      <c r="AT338" s="155"/>
      <c r="AU338" s="155"/>
      <c r="AV338" s="155"/>
      <c r="AW338" s="155"/>
      <c r="AX338" s="155"/>
      <c r="AY338" s="155"/>
      <c r="AZ338" s="155"/>
      <c r="BA338" s="155"/>
      <c r="BB338" s="155"/>
      <c r="BC338" s="155"/>
      <c r="BD338" s="155"/>
      <c r="BE338" s="155"/>
      <c r="BF338" s="155"/>
      <c r="BG338" s="155"/>
      <c r="BH338" s="155"/>
      <c r="BI338" s="155"/>
      <c r="BJ338" s="155"/>
      <c r="BK338" s="155"/>
      <c r="BL338" s="155"/>
      <c r="BM338" s="155"/>
      <c r="BN338" s="155"/>
      <c r="BO338" s="155"/>
      <c r="BP338" s="155"/>
      <c r="BQ338" s="155"/>
      <c r="BR338" s="155"/>
      <c r="BS338" s="155"/>
      <c r="BT338" s="155"/>
      <c r="BU338" s="155"/>
      <c r="BV338" s="155"/>
      <c r="BW338" s="155"/>
      <c r="BX338" s="155"/>
      <c r="BY338" s="155"/>
      <c r="BZ338" s="155"/>
      <c r="CA338" s="155"/>
      <c r="CB338" s="155"/>
      <c r="CC338" s="155"/>
      <c r="CD338" s="155"/>
      <c r="CE338" s="155"/>
      <c r="CF338" s="155"/>
      <c r="CG338" s="155"/>
      <c r="CH338" s="155"/>
      <c r="CI338" s="155"/>
      <c r="CJ338" s="155"/>
      <c r="CK338" s="155"/>
      <c r="CL338" s="155"/>
      <c r="CM338" s="155"/>
      <c r="CN338" s="155"/>
      <c r="CO338" s="155"/>
      <c r="CP338" s="155"/>
      <c r="CQ338" s="155"/>
      <c r="CR338" s="155"/>
      <c r="CS338" s="155"/>
      <c r="CT338" s="155"/>
      <c r="CU338" s="155"/>
      <c r="CV338" s="155"/>
    </row>
    <row r="339" spans="2:100" ht="51.6" customHeight="1" x14ac:dyDescent="0.25">
      <c r="B339" s="155"/>
      <c r="C339" s="155"/>
      <c r="D339" s="155"/>
      <c r="E339" s="155"/>
      <c r="F339" s="155"/>
      <c r="G339" s="155"/>
      <c r="H339" s="155"/>
      <c r="I339" s="155"/>
      <c r="J339" s="249"/>
      <c r="K339" s="155"/>
      <c r="L339" s="155"/>
      <c r="M339" s="155"/>
      <c r="N339" s="249"/>
      <c r="O339" s="249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  <c r="AA339" s="155"/>
      <c r="AB339" s="155"/>
      <c r="AC339" s="155"/>
      <c r="AD339" s="155"/>
      <c r="AE339" s="155"/>
      <c r="AF339" s="155"/>
      <c r="AG339" s="155"/>
      <c r="AH339" s="155"/>
      <c r="AI339" s="155"/>
      <c r="AJ339" s="155"/>
      <c r="AK339" s="155"/>
      <c r="AL339" s="155"/>
      <c r="AM339" s="155"/>
      <c r="AN339" s="155"/>
      <c r="AO339" s="155"/>
      <c r="AP339" s="155"/>
      <c r="AQ339" s="155"/>
      <c r="AR339" s="155"/>
      <c r="AS339" s="155"/>
      <c r="AT339" s="155"/>
      <c r="AU339" s="155"/>
      <c r="AV339" s="155"/>
      <c r="AW339" s="155"/>
      <c r="AX339" s="155"/>
      <c r="AY339" s="155"/>
      <c r="AZ339" s="155"/>
      <c r="BA339" s="155"/>
      <c r="BB339" s="155"/>
      <c r="BC339" s="155"/>
      <c r="BD339" s="155"/>
      <c r="BE339" s="155"/>
      <c r="BF339" s="155"/>
      <c r="BG339" s="155"/>
      <c r="BH339" s="155"/>
      <c r="BI339" s="155"/>
      <c r="BJ339" s="155"/>
      <c r="BK339" s="155"/>
      <c r="BL339" s="155"/>
      <c r="BM339" s="155"/>
      <c r="BN339" s="155"/>
      <c r="BO339" s="155"/>
      <c r="BP339" s="155"/>
      <c r="BQ339" s="155"/>
      <c r="BR339" s="155"/>
      <c r="BS339" s="155"/>
      <c r="BT339" s="155"/>
      <c r="BU339" s="155"/>
      <c r="BV339" s="155"/>
      <c r="BW339" s="155"/>
      <c r="BX339" s="155"/>
      <c r="BY339" s="155"/>
      <c r="BZ339" s="155"/>
      <c r="CA339" s="155"/>
      <c r="CB339" s="155"/>
      <c r="CC339" s="155"/>
      <c r="CD339" s="155"/>
      <c r="CE339" s="155"/>
      <c r="CF339" s="155"/>
      <c r="CG339" s="155"/>
      <c r="CH339" s="155"/>
      <c r="CI339" s="155"/>
      <c r="CJ339" s="155"/>
      <c r="CK339" s="155"/>
      <c r="CL339" s="155"/>
      <c r="CM339" s="155"/>
      <c r="CN339" s="155"/>
      <c r="CO339" s="155"/>
      <c r="CP339" s="155"/>
      <c r="CQ339" s="155"/>
      <c r="CR339" s="155"/>
      <c r="CS339" s="155"/>
      <c r="CT339" s="155"/>
      <c r="CU339" s="155"/>
      <c r="CV339" s="155"/>
    </row>
    <row r="340" spans="2:100" ht="51.6" customHeight="1" x14ac:dyDescent="0.25">
      <c r="B340" s="155"/>
      <c r="C340" s="155"/>
      <c r="D340" s="155"/>
      <c r="E340" s="155"/>
      <c r="F340" s="155"/>
      <c r="G340" s="155"/>
      <c r="H340" s="155"/>
      <c r="I340" s="155"/>
      <c r="J340" s="249"/>
      <c r="K340" s="155"/>
      <c r="L340" s="155"/>
      <c r="M340" s="155"/>
      <c r="N340" s="249"/>
      <c r="O340" s="249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  <c r="AA340" s="155"/>
      <c r="AB340" s="155"/>
      <c r="AC340" s="155"/>
      <c r="AD340" s="155"/>
      <c r="AE340" s="155"/>
      <c r="AF340" s="155"/>
      <c r="AG340" s="155"/>
      <c r="AH340" s="155"/>
      <c r="AI340" s="155"/>
      <c r="AJ340" s="155"/>
      <c r="AK340" s="155"/>
      <c r="AL340" s="155"/>
      <c r="AM340" s="155"/>
      <c r="AN340" s="155"/>
      <c r="AO340" s="155"/>
      <c r="AP340" s="155"/>
      <c r="AQ340" s="155"/>
      <c r="AR340" s="155"/>
      <c r="AS340" s="155"/>
      <c r="AT340" s="155"/>
      <c r="AU340" s="155"/>
      <c r="AV340" s="155"/>
      <c r="AW340" s="155"/>
      <c r="AX340" s="155"/>
      <c r="AY340" s="155"/>
      <c r="AZ340" s="155"/>
      <c r="BA340" s="155"/>
      <c r="BB340" s="155"/>
      <c r="BC340" s="155"/>
      <c r="BD340" s="155"/>
      <c r="BE340" s="155"/>
      <c r="BF340" s="155"/>
      <c r="BG340" s="155"/>
      <c r="BH340" s="155"/>
      <c r="BI340" s="155"/>
      <c r="BJ340" s="155"/>
      <c r="BK340" s="155"/>
      <c r="BL340" s="155"/>
      <c r="BM340" s="155"/>
      <c r="BN340" s="155"/>
      <c r="BO340" s="155"/>
      <c r="BP340" s="155"/>
      <c r="BQ340" s="155"/>
      <c r="BR340" s="155"/>
      <c r="BS340" s="155"/>
      <c r="BT340" s="155"/>
      <c r="BU340" s="155"/>
      <c r="BV340" s="155"/>
      <c r="BW340" s="155"/>
      <c r="BX340" s="155"/>
      <c r="BY340" s="155"/>
      <c r="BZ340" s="155"/>
      <c r="CA340" s="155"/>
      <c r="CB340" s="155"/>
      <c r="CC340" s="155"/>
      <c r="CD340" s="155"/>
      <c r="CE340" s="155"/>
      <c r="CF340" s="155"/>
      <c r="CG340" s="155"/>
      <c r="CH340" s="155"/>
      <c r="CI340" s="155"/>
      <c r="CJ340" s="155"/>
      <c r="CK340" s="155"/>
      <c r="CL340" s="155"/>
      <c r="CM340" s="155"/>
      <c r="CN340" s="155"/>
      <c r="CO340" s="155"/>
      <c r="CP340" s="155"/>
      <c r="CQ340" s="155"/>
      <c r="CR340" s="155"/>
      <c r="CS340" s="155"/>
      <c r="CT340" s="155"/>
      <c r="CU340" s="155"/>
      <c r="CV340" s="155"/>
    </row>
    <row r="341" spans="2:100" ht="51.6" customHeight="1" x14ac:dyDescent="0.25">
      <c r="B341" s="155"/>
      <c r="C341" s="155"/>
      <c r="D341" s="155"/>
      <c r="E341" s="155"/>
      <c r="F341" s="155"/>
      <c r="G341" s="155"/>
      <c r="H341" s="155"/>
      <c r="I341" s="155"/>
      <c r="J341" s="249"/>
      <c r="K341" s="155"/>
      <c r="L341" s="155"/>
      <c r="M341" s="155"/>
      <c r="N341" s="249"/>
      <c r="O341" s="249"/>
      <c r="P341" s="155"/>
      <c r="Q341" s="155"/>
      <c r="R341" s="155"/>
      <c r="S341" s="155"/>
      <c r="T341" s="155"/>
      <c r="U341" s="155"/>
      <c r="V341" s="155"/>
      <c r="W341" s="155"/>
      <c r="X341" s="155"/>
      <c r="Y341" s="155"/>
      <c r="Z341" s="155"/>
      <c r="AA341" s="155"/>
      <c r="AB341" s="155"/>
      <c r="AC341" s="155"/>
      <c r="AD341" s="155"/>
      <c r="AE341" s="155"/>
      <c r="AF341" s="155"/>
      <c r="AG341" s="155"/>
      <c r="AH341" s="155"/>
      <c r="AI341" s="155"/>
      <c r="AJ341" s="155"/>
      <c r="AK341" s="155"/>
      <c r="AL341" s="155"/>
      <c r="AM341" s="155"/>
      <c r="AN341" s="155"/>
      <c r="AO341" s="155"/>
      <c r="AP341" s="155"/>
      <c r="AQ341" s="155"/>
      <c r="AR341" s="155"/>
      <c r="AS341" s="155"/>
      <c r="AT341" s="155"/>
      <c r="AU341" s="155"/>
      <c r="AV341" s="155"/>
      <c r="AW341" s="155"/>
      <c r="AX341" s="155"/>
      <c r="AY341" s="155"/>
      <c r="AZ341" s="155"/>
      <c r="BA341" s="155"/>
      <c r="BB341" s="155"/>
      <c r="BC341" s="155"/>
      <c r="BD341" s="155"/>
      <c r="BE341" s="155"/>
      <c r="BF341" s="155"/>
      <c r="BG341" s="155"/>
      <c r="BH341" s="155"/>
      <c r="BI341" s="155"/>
      <c r="BJ341" s="155"/>
      <c r="BK341" s="155"/>
      <c r="BL341" s="155"/>
      <c r="BM341" s="155"/>
      <c r="BN341" s="155"/>
      <c r="BO341" s="155"/>
      <c r="BP341" s="155"/>
      <c r="BQ341" s="155"/>
      <c r="BR341" s="155"/>
      <c r="BS341" s="155"/>
      <c r="BT341" s="155"/>
      <c r="BU341" s="155"/>
      <c r="BV341" s="155"/>
      <c r="BW341" s="155"/>
      <c r="BX341" s="155"/>
      <c r="BY341" s="155"/>
      <c r="BZ341" s="155"/>
      <c r="CA341" s="155"/>
      <c r="CB341" s="155"/>
      <c r="CC341" s="155"/>
      <c r="CD341" s="155"/>
      <c r="CE341" s="155"/>
      <c r="CF341" s="155"/>
      <c r="CG341" s="155"/>
      <c r="CH341" s="155"/>
      <c r="CI341" s="155"/>
      <c r="CJ341" s="155"/>
      <c r="CK341" s="155"/>
      <c r="CL341" s="155"/>
      <c r="CM341" s="155"/>
      <c r="CN341" s="155"/>
      <c r="CO341" s="155"/>
      <c r="CP341" s="155"/>
      <c r="CQ341" s="155"/>
      <c r="CR341" s="155"/>
      <c r="CS341" s="155"/>
      <c r="CT341" s="155"/>
      <c r="CU341" s="155"/>
      <c r="CV341" s="155"/>
    </row>
    <row r="342" spans="2:100" ht="51.6" customHeight="1" x14ac:dyDescent="0.25">
      <c r="B342" s="155"/>
      <c r="C342" s="155"/>
      <c r="D342" s="155"/>
      <c r="E342" s="155"/>
      <c r="F342" s="155"/>
      <c r="G342" s="155"/>
      <c r="H342" s="155"/>
      <c r="I342" s="155"/>
      <c r="J342" s="249"/>
      <c r="K342" s="155"/>
      <c r="L342" s="155"/>
      <c r="M342" s="155"/>
      <c r="N342" s="249"/>
      <c r="O342" s="249"/>
      <c r="P342" s="155"/>
      <c r="Q342" s="155"/>
      <c r="R342" s="155"/>
      <c r="S342" s="155"/>
      <c r="T342" s="155"/>
      <c r="U342" s="155"/>
      <c r="V342" s="155"/>
      <c r="W342" s="155"/>
      <c r="X342" s="155"/>
      <c r="Y342" s="155"/>
      <c r="Z342" s="155"/>
      <c r="AA342" s="155"/>
      <c r="AB342" s="155"/>
      <c r="AC342" s="155"/>
      <c r="AD342" s="155"/>
      <c r="AE342" s="155"/>
      <c r="AF342" s="155"/>
      <c r="AG342" s="155"/>
      <c r="AH342" s="155"/>
      <c r="AI342" s="155"/>
      <c r="AJ342" s="155"/>
      <c r="AK342" s="155"/>
      <c r="AL342" s="155"/>
      <c r="AM342" s="155"/>
      <c r="AN342" s="155"/>
      <c r="AO342" s="155"/>
      <c r="AP342" s="155"/>
      <c r="AQ342" s="155"/>
      <c r="AR342" s="155"/>
      <c r="AS342" s="155"/>
      <c r="AT342" s="155"/>
      <c r="AU342" s="155"/>
      <c r="AV342" s="155"/>
      <c r="AW342" s="155"/>
      <c r="AX342" s="155"/>
      <c r="AY342" s="155"/>
      <c r="AZ342" s="155"/>
      <c r="BA342" s="155"/>
      <c r="BB342" s="155"/>
      <c r="BC342" s="155"/>
      <c r="BD342" s="155"/>
      <c r="BE342" s="155"/>
      <c r="BF342" s="155"/>
      <c r="BG342" s="155"/>
      <c r="BH342" s="155"/>
      <c r="BI342" s="155"/>
      <c r="BJ342" s="155"/>
      <c r="BK342" s="155"/>
      <c r="BL342" s="155"/>
      <c r="BM342" s="155"/>
      <c r="BN342" s="155"/>
      <c r="BO342" s="155"/>
      <c r="BP342" s="155"/>
      <c r="BQ342" s="155"/>
      <c r="BR342" s="155"/>
      <c r="BS342" s="155"/>
      <c r="BT342" s="155"/>
      <c r="BU342" s="155"/>
      <c r="BV342" s="155"/>
      <c r="BW342" s="155"/>
      <c r="BX342" s="155"/>
      <c r="BY342" s="155"/>
      <c r="BZ342" s="155"/>
      <c r="CA342" s="155"/>
      <c r="CB342" s="155"/>
      <c r="CC342" s="155"/>
      <c r="CD342" s="155"/>
      <c r="CE342" s="155"/>
      <c r="CF342" s="155"/>
      <c r="CG342" s="155"/>
      <c r="CH342" s="155"/>
      <c r="CI342" s="155"/>
      <c r="CJ342" s="155"/>
      <c r="CK342" s="155"/>
      <c r="CL342" s="155"/>
      <c r="CM342" s="155"/>
      <c r="CN342" s="155"/>
      <c r="CO342" s="155"/>
      <c r="CP342" s="155"/>
      <c r="CQ342" s="155"/>
      <c r="CR342" s="155"/>
      <c r="CS342" s="155"/>
      <c r="CT342" s="155"/>
      <c r="CU342" s="155"/>
      <c r="CV342" s="155"/>
    </row>
    <row r="343" spans="2:100" ht="51.6" customHeight="1" x14ac:dyDescent="0.25">
      <c r="B343" s="155"/>
      <c r="C343" s="155"/>
      <c r="D343" s="155"/>
      <c r="E343" s="155"/>
      <c r="F343" s="155"/>
      <c r="G343" s="155"/>
      <c r="H343" s="155"/>
      <c r="I343" s="155"/>
      <c r="J343" s="249"/>
      <c r="K343" s="155"/>
      <c r="L343" s="155"/>
      <c r="M343" s="155"/>
      <c r="N343" s="249"/>
      <c r="O343" s="249"/>
      <c r="P343" s="155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  <c r="AA343" s="155"/>
      <c r="AB343" s="155"/>
      <c r="AC343" s="155"/>
      <c r="AD343" s="155"/>
      <c r="AE343" s="155"/>
      <c r="AF343" s="155"/>
      <c r="AG343" s="155"/>
      <c r="AH343" s="155"/>
      <c r="AI343" s="155"/>
      <c r="AJ343" s="155"/>
      <c r="AK343" s="155"/>
      <c r="AL343" s="155"/>
      <c r="AM343" s="155"/>
      <c r="AN343" s="155"/>
      <c r="AO343" s="155"/>
      <c r="AP343" s="155"/>
      <c r="AQ343" s="155"/>
      <c r="AR343" s="155"/>
      <c r="AS343" s="155"/>
      <c r="AT343" s="155"/>
      <c r="AU343" s="155"/>
      <c r="AV343" s="155"/>
      <c r="AW343" s="155"/>
      <c r="AX343" s="155"/>
      <c r="AY343" s="155"/>
      <c r="AZ343" s="155"/>
      <c r="BA343" s="155"/>
      <c r="BB343" s="155"/>
      <c r="BC343" s="155"/>
      <c r="BD343" s="155"/>
      <c r="BE343" s="155"/>
      <c r="BF343" s="155"/>
      <c r="BG343" s="155"/>
      <c r="BH343" s="155"/>
      <c r="BI343" s="155"/>
      <c r="BJ343" s="155"/>
      <c r="BK343" s="155"/>
      <c r="BL343" s="155"/>
      <c r="BM343" s="155"/>
      <c r="BN343" s="155"/>
      <c r="BO343" s="155"/>
      <c r="BP343" s="155"/>
      <c r="BQ343" s="155"/>
      <c r="BR343" s="155"/>
      <c r="BS343" s="155"/>
      <c r="BT343" s="155"/>
      <c r="BU343" s="155"/>
      <c r="BV343" s="155"/>
      <c r="BW343" s="155"/>
      <c r="BX343" s="155"/>
      <c r="BY343" s="155"/>
      <c r="BZ343" s="155"/>
      <c r="CA343" s="155"/>
      <c r="CB343" s="155"/>
      <c r="CC343" s="155"/>
      <c r="CD343" s="155"/>
      <c r="CE343" s="155"/>
      <c r="CF343" s="155"/>
      <c r="CG343" s="155"/>
      <c r="CH343" s="155"/>
      <c r="CI343" s="155"/>
      <c r="CJ343" s="155"/>
      <c r="CK343" s="155"/>
      <c r="CL343" s="155"/>
      <c r="CM343" s="155"/>
      <c r="CN343" s="155"/>
      <c r="CO343" s="155"/>
      <c r="CP343" s="155"/>
      <c r="CQ343" s="155"/>
      <c r="CR343" s="155"/>
      <c r="CS343" s="155"/>
      <c r="CT343" s="155"/>
      <c r="CU343" s="155"/>
      <c r="CV343" s="155"/>
    </row>
    <row r="344" spans="2:100" ht="51.6" customHeight="1" x14ac:dyDescent="0.25">
      <c r="B344" s="155"/>
      <c r="C344" s="155"/>
      <c r="D344" s="155"/>
      <c r="E344" s="155"/>
      <c r="F344" s="155"/>
      <c r="G344" s="155"/>
      <c r="H344" s="155"/>
      <c r="I344" s="155"/>
      <c r="J344" s="249"/>
      <c r="K344" s="155"/>
      <c r="L344" s="155"/>
      <c r="M344" s="155"/>
      <c r="N344" s="249"/>
      <c r="O344" s="249"/>
      <c r="P344" s="155"/>
      <c r="Q344" s="155"/>
      <c r="R344" s="155"/>
      <c r="S344" s="155"/>
      <c r="T344" s="155"/>
      <c r="U344" s="155"/>
      <c r="V344" s="155"/>
      <c r="W344" s="155"/>
      <c r="X344" s="155"/>
      <c r="Y344" s="155"/>
      <c r="Z344" s="155"/>
      <c r="AA344" s="155"/>
      <c r="AB344" s="155"/>
      <c r="AC344" s="155"/>
      <c r="AD344" s="155"/>
      <c r="AE344" s="155"/>
      <c r="AF344" s="155"/>
      <c r="AG344" s="155"/>
      <c r="AH344" s="155"/>
      <c r="AI344" s="155"/>
      <c r="AJ344" s="155"/>
      <c r="AK344" s="155"/>
      <c r="AL344" s="155"/>
      <c r="AM344" s="155"/>
      <c r="AN344" s="155"/>
      <c r="AO344" s="155"/>
      <c r="AP344" s="155"/>
      <c r="AQ344" s="155"/>
      <c r="AR344" s="155"/>
      <c r="AS344" s="155"/>
      <c r="AT344" s="155"/>
      <c r="AU344" s="155"/>
      <c r="AV344" s="155"/>
      <c r="AW344" s="155"/>
      <c r="AX344" s="155"/>
      <c r="AY344" s="155"/>
      <c r="AZ344" s="155"/>
      <c r="BA344" s="155"/>
      <c r="BB344" s="155"/>
      <c r="BC344" s="155"/>
      <c r="BD344" s="155"/>
      <c r="BE344" s="155"/>
      <c r="BF344" s="155"/>
      <c r="BG344" s="155"/>
      <c r="BH344" s="155"/>
      <c r="BI344" s="155"/>
      <c r="BJ344" s="155"/>
      <c r="BK344" s="155"/>
      <c r="BL344" s="155"/>
      <c r="BM344" s="155"/>
      <c r="BN344" s="155"/>
      <c r="BO344" s="155"/>
      <c r="BP344" s="155"/>
      <c r="BQ344" s="155"/>
      <c r="BR344" s="155"/>
      <c r="BS344" s="155"/>
      <c r="BT344" s="155"/>
      <c r="BU344" s="155"/>
      <c r="BV344" s="155"/>
      <c r="BW344" s="155"/>
      <c r="BX344" s="155"/>
      <c r="BY344" s="155"/>
      <c r="BZ344" s="155"/>
      <c r="CA344" s="155"/>
      <c r="CB344" s="155"/>
      <c r="CC344" s="155"/>
      <c r="CD344" s="155"/>
      <c r="CE344" s="155"/>
      <c r="CF344" s="155"/>
      <c r="CG344" s="155"/>
      <c r="CH344" s="155"/>
      <c r="CI344" s="155"/>
      <c r="CJ344" s="155"/>
      <c r="CK344" s="155"/>
      <c r="CL344" s="155"/>
      <c r="CM344" s="155"/>
      <c r="CN344" s="155"/>
      <c r="CO344" s="155"/>
      <c r="CP344" s="155"/>
      <c r="CQ344" s="155"/>
      <c r="CR344" s="155"/>
      <c r="CS344" s="155"/>
      <c r="CT344" s="155"/>
      <c r="CU344" s="155"/>
      <c r="CV344" s="155"/>
    </row>
    <row r="345" spans="2:100" ht="51.6" customHeight="1" x14ac:dyDescent="0.25">
      <c r="B345" s="155"/>
      <c r="C345" s="155"/>
      <c r="D345" s="155"/>
      <c r="E345" s="155"/>
      <c r="F345" s="155"/>
      <c r="G345" s="155"/>
      <c r="H345" s="155"/>
      <c r="I345" s="155"/>
      <c r="J345" s="249"/>
      <c r="K345" s="155"/>
      <c r="L345" s="155"/>
      <c r="M345" s="155"/>
      <c r="N345" s="249"/>
      <c r="O345" s="249"/>
      <c r="P345" s="155"/>
      <c r="Q345" s="155"/>
      <c r="R345" s="155"/>
      <c r="S345" s="155"/>
      <c r="T345" s="155"/>
      <c r="U345" s="155"/>
      <c r="V345" s="155"/>
      <c r="W345" s="155"/>
      <c r="X345" s="155"/>
      <c r="Y345" s="155"/>
      <c r="Z345" s="155"/>
      <c r="AA345" s="155"/>
      <c r="AB345" s="155"/>
      <c r="AC345" s="155"/>
      <c r="AD345" s="155"/>
      <c r="AE345" s="155"/>
      <c r="AF345" s="155"/>
      <c r="AG345" s="155"/>
      <c r="AH345" s="155"/>
      <c r="AI345" s="155"/>
      <c r="AJ345" s="155"/>
      <c r="AK345" s="155"/>
      <c r="AL345" s="155"/>
      <c r="AM345" s="155"/>
      <c r="AN345" s="155"/>
      <c r="AO345" s="155"/>
      <c r="AP345" s="155"/>
      <c r="AQ345" s="155"/>
      <c r="AR345" s="155"/>
      <c r="AS345" s="155"/>
      <c r="AT345" s="155"/>
      <c r="AU345" s="155"/>
      <c r="AV345" s="155"/>
      <c r="AW345" s="155"/>
      <c r="AX345" s="155"/>
      <c r="AY345" s="155"/>
      <c r="AZ345" s="155"/>
      <c r="BA345" s="155"/>
      <c r="BB345" s="155"/>
      <c r="BC345" s="155"/>
      <c r="BD345" s="155"/>
      <c r="BE345" s="155"/>
      <c r="BF345" s="155"/>
      <c r="BG345" s="155"/>
      <c r="BH345" s="155"/>
      <c r="BI345" s="155"/>
      <c r="BJ345" s="155"/>
      <c r="BK345" s="155"/>
      <c r="BL345" s="155"/>
      <c r="BM345" s="155"/>
      <c r="BN345" s="155"/>
      <c r="BO345" s="155"/>
      <c r="BP345" s="155"/>
      <c r="BQ345" s="155"/>
      <c r="BR345" s="155"/>
      <c r="BS345" s="155"/>
      <c r="BT345" s="155"/>
      <c r="BU345" s="155"/>
      <c r="BV345" s="155"/>
      <c r="BW345" s="155"/>
      <c r="BX345" s="155"/>
      <c r="BY345" s="155"/>
      <c r="BZ345" s="155"/>
      <c r="CA345" s="155"/>
      <c r="CB345" s="155"/>
      <c r="CC345" s="155"/>
      <c r="CD345" s="155"/>
      <c r="CE345" s="155"/>
      <c r="CF345" s="155"/>
      <c r="CG345" s="155"/>
      <c r="CH345" s="155"/>
      <c r="CI345" s="155"/>
      <c r="CJ345" s="155"/>
      <c r="CK345" s="155"/>
      <c r="CL345" s="155"/>
      <c r="CM345" s="155"/>
      <c r="CN345" s="155"/>
      <c r="CO345" s="155"/>
      <c r="CP345" s="155"/>
      <c r="CQ345" s="155"/>
      <c r="CR345" s="155"/>
      <c r="CS345" s="155"/>
      <c r="CT345" s="155"/>
      <c r="CU345" s="155"/>
      <c r="CV345" s="155"/>
    </row>
    <row r="346" spans="2:100" ht="51.6" customHeight="1" x14ac:dyDescent="0.25">
      <c r="B346" s="155"/>
      <c r="C346" s="155"/>
      <c r="D346" s="155"/>
      <c r="E346" s="155"/>
      <c r="F346" s="155"/>
      <c r="G346" s="155"/>
      <c r="H346" s="155"/>
      <c r="I346" s="155"/>
      <c r="J346" s="249"/>
      <c r="K346" s="155"/>
      <c r="L346" s="155"/>
      <c r="M346" s="155"/>
      <c r="N346" s="249"/>
      <c r="O346" s="249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  <c r="AA346" s="155"/>
      <c r="AB346" s="155"/>
      <c r="AC346" s="155"/>
      <c r="AD346" s="155"/>
      <c r="AE346" s="155"/>
      <c r="AF346" s="155"/>
      <c r="AG346" s="155"/>
      <c r="AH346" s="155"/>
      <c r="AI346" s="155"/>
      <c r="AJ346" s="155"/>
      <c r="AK346" s="155"/>
      <c r="AL346" s="155"/>
      <c r="AM346" s="155"/>
      <c r="AN346" s="155"/>
      <c r="AO346" s="155"/>
      <c r="AP346" s="155"/>
      <c r="AQ346" s="155"/>
      <c r="AR346" s="155"/>
      <c r="AS346" s="155"/>
      <c r="AT346" s="155"/>
      <c r="AU346" s="155"/>
      <c r="AV346" s="155"/>
      <c r="AW346" s="155"/>
      <c r="AX346" s="155"/>
      <c r="AY346" s="155"/>
      <c r="AZ346" s="155"/>
      <c r="BA346" s="155"/>
      <c r="BB346" s="155"/>
      <c r="BC346" s="155"/>
      <c r="BD346" s="155"/>
      <c r="BE346" s="155"/>
      <c r="BF346" s="155"/>
      <c r="BG346" s="155"/>
      <c r="BH346" s="155"/>
      <c r="BI346" s="155"/>
      <c r="BJ346" s="155"/>
      <c r="BK346" s="155"/>
      <c r="BL346" s="155"/>
      <c r="BM346" s="155"/>
      <c r="BN346" s="155"/>
      <c r="BO346" s="155"/>
      <c r="BP346" s="155"/>
      <c r="BQ346" s="155"/>
      <c r="BR346" s="155"/>
      <c r="BS346" s="155"/>
      <c r="BT346" s="155"/>
      <c r="BU346" s="155"/>
      <c r="BV346" s="155"/>
      <c r="BW346" s="155"/>
      <c r="BX346" s="155"/>
      <c r="BY346" s="155"/>
      <c r="BZ346" s="155"/>
      <c r="CA346" s="155"/>
      <c r="CB346" s="155"/>
      <c r="CC346" s="155"/>
      <c r="CD346" s="155"/>
      <c r="CE346" s="155"/>
      <c r="CF346" s="155"/>
      <c r="CG346" s="155"/>
      <c r="CH346" s="155"/>
      <c r="CI346" s="155"/>
      <c r="CJ346" s="155"/>
      <c r="CK346" s="155"/>
      <c r="CL346" s="155"/>
      <c r="CM346" s="155"/>
      <c r="CN346" s="155"/>
      <c r="CO346" s="155"/>
      <c r="CP346" s="155"/>
      <c r="CQ346" s="155"/>
      <c r="CR346" s="155"/>
      <c r="CS346" s="155"/>
      <c r="CT346" s="155"/>
      <c r="CU346" s="155"/>
      <c r="CV346" s="155"/>
    </row>
    <row r="347" spans="2:100" ht="51.6" customHeight="1" x14ac:dyDescent="0.25">
      <c r="B347" s="155"/>
      <c r="C347" s="155"/>
      <c r="D347" s="155"/>
      <c r="E347" s="155"/>
      <c r="F347" s="155"/>
      <c r="G347" s="155"/>
      <c r="H347" s="155"/>
      <c r="I347" s="155"/>
      <c r="J347" s="249"/>
      <c r="K347" s="155"/>
      <c r="L347" s="155"/>
      <c r="M347" s="155"/>
      <c r="N347" s="249"/>
      <c r="O347" s="249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  <c r="AA347" s="155"/>
      <c r="AB347" s="155"/>
      <c r="AC347" s="155"/>
      <c r="AD347" s="155"/>
      <c r="AE347" s="155"/>
      <c r="AF347" s="155"/>
      <c r="AG347" s="155"/>
      <c r="AH347" s="155"/>
      <c r="AI347" s="155"/>
      <c r="AJ347" s="155"/>
      <c r="AK347" s="155"/>
      <c r="AL347" s="155"/>
      <c r="AM347" s="155"/>
      <c r="AN347" s="155"/>
      <c r="AO347" s="155"/>
      <c r="AP347" s="155"/>
      <c r="AQ347" s="155"/>
      <c r="AR347" s="155"/>
      <c r="AS347" s="155"/>
      <c r="AT347" s="155"/>
      <c r="AU347" s="155"/>
      <c r="AV347" s="155"/>
      <c r="AW347" s="155"/>
      <c r="AX347" s="155"/>
      <c r="AY347" s="155"/>
      <c r="AZ347" s="155"/>
      <c r="BA347" s="155"/>
      <c r="BB347" s="155"/>
      <c r="BC347" s="155"/>
      <c r="BD347" s="155"/>
      <c r="BE347" s="155"/>
      <c r="BF347" s="155"/>
      <c r="BG347" s="155"/>
      <c r="BH347" s="155"/>
      <c r="BI347" s="155"/>
      <c r="BJ347" s="155"/>
      <c r="BK347" s="155"/>
      <c r="BL347" s="155"/>
      <c r="BM347" s="155"/>
      <c r="BN347" s="155"/>
      <c r="BO347" s="155"/>
      <c r="BP347" s="155"/>
      <c r="BQ347" s="155"/>
      <c r="BR347" s="155"/>
      <c r="BS347" s="155"/>
      <c r="BT347" s="155"/>
      <c r="BU347" s="155"/>
      <c r="BV347" s="155"/>
      <c r="BW347" s="155"/>
      <c r="BX347" s="155"/>
      <c r="BY347" s="155"/>
      <c r="BZ347" s="155"/>
      <c r="CA347" s="155"/>
      <c r="CB347" s="155"/>
      <c r="CC347" s="155"/>
      <c r="CD347" s="155"/>
      <c r="CE347" s="155"/>
      <c r="CF347" s="155"/>
      <c r="CG347" s="155"/>
      <c r="CH347" s="155"/>
      <c r="CI347" s="155"/>
      <c r="CJ347" s="155"/>
      <c r="CK347" s="155"/>
      <c r="CL347" s="155"/>
      <c r="CM347" s="155"/>
      <c r="CN347" s="155"/>
      <c r="CO347" s="155"/>
      <c r="CP347" s="155"/>
      <c r="CQ347" s="155"/>
      <c r="CR347" s="155"/>
      <c r="CS347" s="155"/>
      <c r="CT347" s="155"/>
      <c r="CU347" s="155"/>
      <c r="CV347" s="155"/>
    </row>
    <row r="348" spans="2:100" ht="51.6" customHeight="1" x14ac:dyDescent="0.25">
      <c r="B348" s="155"/>
      <c r="C348" s="155"/>
      <c r="D348" s="155"/>
      <c r="E348" s="155"/>
      <c r="F348" s="155"/>
      <c r="G348" s="155"/>
      <c r="H348" s="155"/>
      <c r="I348" s="155"/>
      <c r="J348" s="249"/>
      <c r="K348" s="155"/>
      <c r="L348" s="155"/>
      <c r="M348" s="155"/>
      <c r="N348" s="249"/>
      <c r="O348" s="249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  <c r="AA348" s="155"/>
      <c r="AB348" s="155"/>
      <c r="AC348" s="155"/>
      <c r="AD348" s="155"/>
      <c r="AE348" s="155"/>
      <c r="AF348" s="155"/>
      <c r="AG348" s="155"/>
      <c r="AH348" s="155"/>
      <c r="AI348" s="155"/>
      <c r="AJ348" s="155"/>
      <c r="AK348" s="155"/>
      <c r="AL348" s="155"/>
      <c r="AM348" s="155"/>
      <c r="AN348" s="155"/>
      <c r="AO348" s="155"/>
      <c r="AP348" s="155"/>
      <c r="AQ348" s="155"/>
      <c r="AR348" s="155"/>
      <c r="AS348" s="155"/>
      <c r="AT348" s="155"/>
      <c r="AU348" s="155"/>
      <c r="AV348" s="155"/>
      <c r="AW348" s="155"/>
      <c r="AX348" s="155"/>
      <c r="AY348" s="155"/>
      <c r="AZ348" s="155"/>
      <c r="BA348" s="155"/>
      <c r="BB348" s="155"/>
      <c r="BC348" s="155"/>
      <c r="BD348" s="155"/>
      <c r="BE348" s="155"/>
      <c r="BF348" s="155"/>
      <c r="BG348" s="155"/>
      <c r="BH348" s="155"/>
      <c r="BI348" s="155"/>
      <c r="BJ348" s="155"/>
      <c r="BK348" s="155"/>
      <c r="BL348" s="155"/>
      <c r="BM348" s="155"/>
      <c r="BN348" s="155"/>
      <c r="BO348" s="155"/>
      <c r="BP348" s="155"/>
      <c r="BQ348" s="155"/>
      <c r="BR348" s="155"/>
      <c r="BS348" s="155"/>
      <c r="BT348" s="155"/>
      <c r="BU348" s="155"/>
      <c r="BV348" s="155"/>
      <c r="BW348" s="155"/>
      <c r="BX348" s="155"/>
      <c r="BY348" s="155"/>
      <c r="BZ348" s="155"/>
      <c r="CA348" s="155"/>
      <c r="CB348" s="155"/>
      <c r="CC348" s="155"/>
      <c r="CD348" s="155"/>
      <c r="CE348" s="155"/>
      <c r="CF348" s="155"/>
      <c r="CG348" s="155"/>
      <c r="CH348" s="155"/>
      <c r="CI348" s="155"/>
      <c r="CJ348" s="155"/>
      <c r="CK348" s="155"/>
      <c r="CL348" s="155"/>
      <c r="CM348" s="155"/>
      <c r="CN348" s="155"/>
      <c r="CO348" s="155"/>
      <c r="CP348" s="155"/>
      <c r="CQ348" s="155"/>
      <c r="CR348" s="155"/>
      <c r="CS348" s="155"/>
      <c r="CT348" s="155"/>
      <c r="CU348" s="155"/>
      <c r="CV348" s="155"/>
    </row>
    <row r="349" spans="2:100" ht="51.6" customHeight="1" x14ac:dyDescent="0.25">
      <c r="B349" s="155"/>
      <c r="C349" s="155"/>
      <c r="D349" s="155"/>
      <c r="E349" s="155"/>
      <c r="F349" s="155"/>
      <c r="G349" s="155"/>
      <c r="H349" s="155"/>
      <c r="I349" s="155"/>
      <c r="J349" s="249"/>
      <c r="K349" s="155"/>
      <c r="L349" s="155"/>
      <c r="M349" s="155"/>
      <c r="N349" s="249"/>
      <c r="O349" s="249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  <c r="AA349" s="155"/>
      <c r="AB349" s="155"/>
      <c r="AC349" s="155"/>
      <c r="AD349" s="155"/>
      <c r="AE349" s="155"/>
      <c r="AF349" s="155"/>
      <c r="AG349" s="155"/>
      <c r="AH349" s="155"/>
      <c r="AI349" s="155"/>
      <c r="AJ349" s="155"/>
      <c r="AK349" s="155"/>
      <c r="AL349" s="155"/>
      <c r="AM349" s="155"/>
      <c r="AN349" s="155"/>
      <c r="AO349" s="155"/>
      <c r="AP349" s="155"/>
      <c r="AQ349" s="155"/>
      <c r="AR349" s="155"/>
      <c r="AS349" s="155"/>
      <c r="AT349" s="155"/>
      <c r="AU349" s="155"/>
      <c r="AV349" s="155"/>
      <c r="AW349" s="155"/>
      <c r="AX349" s="155"/>
      <c r="AY349" s="155"/>
      <c r="AZ349" s="155"/>
      <c r="BA349" s="155"/>
      <c r="BB349" s="155"/>
      <c r="BC349" s="155"/>
      <c r="BD349" s="155"/>
      <c r="BE349" s="155"/>
      <c r="BF349" s="155"/>
      <c r="BG349" s="155"/>
      <c r="BH349" s="155"/>
      <c r="BI349" s="155"/>
      <c r="BJ349" s="155"/>
      <c r="BK349" s="155"/>
      <c r="BL349" s="155"/>
      <c r="BM349" s="155"/>
      <c r="BN349" s="155"/>
      <c r="BO349" s="155"/>
      <c r="BP349" s="155"/>
      <c r="BQ349" s="155"/>
      <c r="BR349" s="155"/>
      <c r="BS349" s="155"/>
      <c r="BT349" s="155"/>
      <c r="BU349" s="155"/>
      <c r="BV349" s="155"/>
      <c r="BW349" s="155"/>
      <c r="BX349" s="155"/>
      <c r="BY349" s="155"/>
      <c r="BZ349" s="155"/>
      <c r="CA349" s="155"/>
      <c r="CB349" s="155"/>
      <c r="CC349" s="155"/>
      <c r="CD349" s="155"/>
      <c r="CE349" s="155"/>
      <c r="CF349" s="155"/>
      <c r="CG349" s="155"/>
      <c r="CH349" s="155"/>
      <c r="CI349" s="155"/>
      <c r="CJ349" s="155"/>
      <c r="CK349" s="155"/>
      <c r="CL349" s="155"/>
      <c r="CM349" s="155"/>
      <c r="CN349" s="155"/>
      <c r="CO349" s="155"/>
      <c r="CP349" s="155"/>
      <c r="CQ349" s="155"/>
      <c r="CR349" s="155"/>
      <c r="CS349" s="155"/>
      <c r="CT349" s="155"/>
      <c r="CU349" s="155"/>
      <c r="CV349" s="155"/>
    </row>
    <row r="350" spans="2:100" ht="51.6" customHeight="1" x14ac:dyDescent="0.25">
      <c r="B350" s="155"/>
      <c r="C350" s="155"/>
      <c r="D350" s="155"/>
      <c r="E350" s="155"/>
      <c r="F350" s="155"/>
      <c r="G350" s="155"/>
      <c r="H350" s="155"/>
      <c r="I350" s="155"/>
      <c r="J350" s="249"/>
      <c r="K350" s="155"/>
      <c r="L350" s="155"/>
      <c r="M350" s="155"/>
      <c r="N350" s="249"/>
      <c r="O350" s="249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155"/>
      <c r="AE350" s="155"/>
      <c r="AF350" s="155"/>
      <c r="AG350" s="155"/>
      <c r="AH350" s="155"/>
      <c r="AI350" s="155"/>
      <c r="AJ350" s="155"/>
      <c r="AK350" s="155"/>
      <c r="AL350" s="155"/>
      <c r="AM350" s="155"/>
      <c r="AN350" s="155"/>
      <c r="AO350" s="155"/>
      <c r="AP350" s="155"/>
      <c r="AQ350" s="155"/>
      <c r="AR350" s="155"/>
      <c r="AS350" s="155"/>
      <c r="AT350" s="155"/>
      <c r="AU350" s="155"/>
      <c r="AV350" s="155"/>
      <c r="AW350" s="155"/>
      <c r="AX350" s="155"/>
      <c r="AY350" s="155"/>
      <c r="AZ350" s="155"/>
      <c r="BA350" s="155"/>
      <c r="BB350" s="155"/>
      <c r="BC350" s="155"/>
      <c r="BD350" s="155"/>
      <c r="BE350" s="155"/>
      <c r="BF350" s="155"/>
      <c r="BG350" s="155"/>
      <c r="BH350" s="155"/>
      <c r="BI350" s="155"/>
      <c r="BJ350" s="155"/>
      <c r="BK350" s="155"/>
      <c r="BL350" s="155"/>
      <c r="BM350" s="155"/>
      <c r="BN350" s="155"/>
      <c r="BO350" s="155"/>
      <c r="BP350" s="155"/>
      <c r="BQ350" s="155"/>
      <c r="BR350" s="155"/>
      <c r="BS350" s="155"/>
      <c r="BT350" s="155"/>
      <c r="BU350" s="155"/>
      <c r="BV350" s="155"/>
      <c r="BW350" s="155"/>
      <c r="BX350" s="155"/>
      <c r="BY350" s="155"/>
      <c r="BZ350" s="155"/>
      <c r="CA350" s="155"/>
      <c r="CB350" s="155"/>
      <c r="CC350" s="155"/>
      <c r="CD350" s="155"/>
      <c r="CE350" s="155"/>
      <c r="CF350" s="155"/>
      <c r="CG350" s="155"/>
      <c r="CH350" s="155"/>
      <c r="CI350" s="155"/>
      <c r="CJ350" s="155"/>
      <c r="CK350" s="155"/>
      <c r="CL350" s="155"/>
      <c r="CM350" s="155"/>
      <c r="CN350" s="155"/>
      <c r="CO350" s="155"/>
      <c r="CP350" s="155"/>
      <c r="CQ350" s="155"/>
      <c r="CR350" s="155"/>
      <c r="CS350" s="155"/>
      <c r="CT350" s="155"/>
      <c r="CU350" s="155"/>
      <c r="CV350" s="155"/>
    </row>
    <row r="351" spans="2:100" ht="51.6" customHeight="1" x14ac:dyDescent="0.25">
      <c r="B351" s="155"/>
      <c r="C351" s="155"/>
      <c r="D351" s="155"/>
      <c r="E351" s="155"/>
      <c r="F351" s="155"/>
      <c r="G351" s="155"/>
      <c r="H351" s="155"/>
      <c r="I351" s="155"/>
      <c r="J351" s="249"/>
      <c r="K351" s="155"/>
      <c r="L351" s="155"/>
      <c r="M351" s="155"/>
      <c r="N351" s="249"/>
      <c r="O351" s="249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  <c r="AA351" s="155"/>
      <c r="AB351" s="155"/>
      <c r="AC351" s="155"/>
      <c r="AD351" s="155"/>
      <c r="AE351" s="155"/>
      <c r="AF351" s="155"/>
      <c r="AG351" s="155"/>
      <c r="AH351" s="155"/>
      <c r="AI351" s="155"/>
      <c r="AJ351" s="155"/>
      <c r="AK351" s="155"/>
      <c r="AL351" s="155"/>
      <c r="AM351" s="155"/>
      <c r="AN351" s="155"/>
      <c r="AO351" s="155"/>
      <c r="AP351" s="155"/>
      <c r="AQ351" s="155"/>
      <c r="AR351" s="155"/>
      <c r="AS351" s="155"/>
      <c r="AT351" s="155"/>
      <c r="AU351" s="155"/>
      <c r="AV351" s="155"/>
      <c r="AW351" s="155"/>
      <c r="AX351" s="155"/>
      <c r="AY351" s="155"/>
      <c r="AZ351" s="155"/>
      <c r="BA351" s="155"/>
      <c r="BB351" s="155"/>
      <c r="BC351" s="155"/>
      <c r="BD351" s="155"/>
      <c r="BE351" s="155"/>
      <c r="BF351" s="155"/>
      <c r="BG351" s="155"/>
      <c r="BH351" s="155"/>
      <c r="BI351" s="155"/>
      <c r="BJ351" s="155"/>
      <c r="BK351" s="155"/>
      <c r="BL351" s="155"/>
      <c r="BM351" s="155"/>
      <c r="BN351" s="155"/>
      <c r="BO351" s="155"/>
      <c r="BP351" s="155"/>
      <c r="BQ351" s="155"/>
      <c r="BR351" s="155"/>
      <c r="BS351" s="155"/>
      <c r="BT351" s="155"/>
      <c r="BU351" s="155"/>
      <c r="BV351" s="155"/>
      <c r="BW351" s="155"/>
      <c r="BX351" s="155"/>
      <c r="BY351" s="155"/>
      <c r="BZ351" s="155"/>
      <c r="CA351" s="155"/>
      <c r="CB351" s="155"/>
      <c r="CC351" s="155"/>
      <c r="CD351" s="155"/>
      <c r="CE351" s="155"/>
      <c r="CF351" s="155"/>
      <c r="CG351" s="155"/>
      <c r="CH351" s="155"/>
      <c r="CI351" s="155"/>
      <c r="CJ351" s="155"/>
      <c r="CK351" s="155"/>
      <c r="CL351" s="155"/>
      <c r="CM351" s="155"/>
      <c r="CN351" s="155"/>
      <c r="CO351" s="155"/>
      <c r="CP351" s="155"/>
      <c r="CQ351" s="155"/>
      <c r="CR351" s="155"/>
      <c r="CS351" s="155"/>
      <c r="CT351" s="155"/>
      <c r="CU351" s="155"/>
      <c r="CV351" s="155"/>
    </row>
    <row r="352" spans="2:100" ht="51.6" customHeight="1" x14ac:dyDescent="0.25">
      <c r="B352" s="155"/>
      <c r="C352" s="155"/>
      <c r="D352" s="155"/>
      <c r="E352" s="155"/>
      <c r="F352" s="155"/>
      <c r="G352" s="155"/>
      <c r="H352" s="155"/>
      <c r="I352" s="155"/>
      <c r="J352" s="249"/>
      <c r="K352" s="155"/>
      <c r="L352" s="155"/>
      <c r="M352" s="155"/>
      <c r="N352" s="249"/>
      <c r="O352" s="249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  <c r="AA352" s="155"/>
      <c r="AB352" s="155"/>
      <c r="AC352" s="155"/>
      <c r="AD352" s="155"/>
      <c r="AE352" s="155"/>
      <c r="AF352" s="155"/>
      <c r="AG352" s="155"/>
      <c r="AH352" s="155"/>
      <c r="AI352" s="155"/>
      <c r="AJ352" s="155"/>
      <c r="AK352" s="155"/>
      <c r="AL352" s="155"/>
      <c r="AM352" s="155"/>
      <c r="AN352" s="155"/>
      <c r="AO352" s="155"/>
      <c r="AP352" s="155"/>
      <c r="AQ352" s="155"/>
      <c r="AR352" s="155"/>
      <c r="AS352" s="155"/>
      <c r="AT352" s="155"/>
      <c r="AU352" s="155"/>
      <c r="AV352" s="155"/>
      <c r="AW352" s="155"/>
      <c r="AX352" s="155"/>
      <c r="AY352" s="155"/>
      <c r="AZ352" s="155"/>
      <c r="BA352" s="155"/>
      <c r="BB352" s="155"/>
      <c r="BC352" s="155"/>
      <c r="BD352" s="155"/>
      <c r="BE352" s="155"/>
      <c r="BF352" s="155"/>
      <c r="BG352" s="155"/>
      <c r="BH352" s="155"/>
      <c r="BI352" s="155"/>
      <c r="BJ352" s="155"/>
      <c r="BK352" s="155"/>
      <c r="BL352" s="155"/>
      <c r="BM352" s="155"/>
      <c r="BN352" s="155"/>
      <c r="BO352" s="155"/>
      <c r="BP352" s="155"/>
      <c r="BQ352" s="155"/>
      <c r="BR352" s="155"/>
      <c r="BS352" s="155"/>
      <c r="BT352" s="155"/>
      <c r="BU352" s="155"/>
      <c r="BV352" s="155"/>
      <c r="BW352" s="155"/>
      <c r="BX352" s="155"/>
      <c r="BY352" s="155"/>
      <c r="BZ352" s="155"/>
      <c r="CA352" s="155"/>
      <c r="CB352" s="155"/>
      <c r="CC352" s="155"/>
      <c r="CD352" s="155"/>
      <c r="CE352" s="155"/>
      <c r="CF352" s="155"/>
      <c r="CG352" s="155"/>
      <c r="CH352" s="155"/>
      <c r="CI352" s="155"/>
      <c r="CJ352" s="155"/>
      <c r="CK352" s="155"/>
      <c r="CL352" s="155"/>
      <c r="CM352" s="155"/>
      <c r="CN352" s="155"/>
      <c r="CO352" s="155"/>
      <c r="CP352" s="155"/>
      <c r="CQ352" s="155"/>
      <c r="CR352" s="155"/>
      <c r="CS352" s="155"/>
      <c r="CT352" s="155"/>
      <c r="CU352" s="155"/>
      <c r="CV352" s="155"/>
    </row>
    <row r="353" spans="2:100" ht="51.6" customHeight="1" x14ac:dyDescent="0.25">
      <c r="B353" s="155"/>
      <c r="C353" s="155"/>
      <c r="D353" s="155"/>
      <c r="E353" s="155"/>
      <c r="F353" s="155"/>
      <c r="G353" s="155"/>
      <c r="H353" s="155"/>
      <c r="I353" s="155"/>
      <c r="J353" s="249"/>
      <c r="K353" s="155"/>
      <c r="L353" s="155"/>
      <c r="M353" s="155"/>
      <c r="N353" s="249"/>
      <c r="O353" s="249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  <c r="AA353" s="155"/>
      <c r="AB353" s="155"/>
      <c r="AC353" s="155"/>
      <c r="AD353" s="155"/>
      <c r="AE353" s="155"/>
      <c r="AF353" s="155"/>
      <c r="AG353" s="155"/>
      <c r="AH353" s="155"/>
      <c r="AI353" s="155"/>
      <c r="AJ353" s="155"/>
      <c r="AK353" s="155"/>
      <c r="AL353" s="155"/>
      <c r="AM353" s="155"/>
      <c r="AN353" s="155"/>
      <c r="AO353" s="155"/>
      <c r="AP353" s="155"/>
      <c r="AQ353" s="155"/>
      <c r="AR353" s="155"/>
      <c r="AS353" s="155"/>
      <c r="AT353" s="155"/>
      <c r="AU353" s="155"/>
      <c r="AV353" s="155"/>
      <c r="AW353" s="155"/>
      <c r="AX353" s="155"/>
      <c r="AY353" s="155"/>
      <c r="AZ353" s="155"/>
      <c r="BA353" s="155"/>
      <c r="BB353" s="155"/>
      <c r="BC353" s="155"/>
      <c r="BD353" s="155"/>
      <c r="BE353" s="155"/>
      <c r="BF353" s="155"/>
      <c r="BG353" s="155"/>
      <c r="BH353" s="155"/>
      <c r="BI353" s="155"/>
      <c r="BJ353" s="155"/>
      <c r="BK353" s="155"/>
      <c r="BL353" s="155"/>
      <c r="BM353" s="155"/>
      <c r="BN353" s="155"/>
      <c r="BO353" s="155"/>
      <c r="BP353" s="155"/>
      <c r="BQ353" s="155"/>
      <c r="BR353" s="155"/>
      <c r="BS353" s="155"/>
      <c r="BT353" s="155"/>
      <c r="BU353" s="155"/>
      <c r="BV353" s="155"/>
      <c r="BW353" s="155"/>
      <c r="BX353" s="155"/>
      <c r="BY353" s="155"/>
      <c r="BZ353" s="155"/>
      <c r="CA353" s="155"/>
      <c r="CB353" s="155"/>
      <c r="CC353" s="155"/>
      <c r="CD353" s="155"/>
      <c r="CE353" s="155"/>
      <c r="CF353" s="155"/>
      <c r="CG353" s="155"/>
      <c r="CH353" s="155"/>
      <c r="CI353" s="155"/>
      <c r="CJ353" s="155"/>
      <c r="CK353" s="155"/>
      <c r="CL353" s="155"/>
      <c r="CM353" s="155"/>
      <c r="CN353" s="155"/>
      <c r="CO353" s="155"/>
      <c r="CP353" s="155"/>
      <c r="CQ353" s="155"/>
      <c r="CR353" s="155"/>
      <c r="CS353" s="155"/>
      <c r="CT353" s="155"/>
      <c r="CU353" s="155"/>
      <c r="CV353" s="155"/>
    </row>
    <row r="354" spans="2:100" ht="51.6" customHeight="1" x14ac:dyDescent="0.25">
      <c r="B354" s="155"/>
      <c r="C354" s="155"/>
      <c r="D354" s="155"/>
      <c r="E354" s="155"/>
      <c r="F354" s="155"/>
      <c r="G354" s="155"/>
      <c r="H354" s="155"/>
      <c r="I354" s="155"/>
      <c r="J354" s="249"/>
      <c r="K354" s="155"/>
      <c r="L354" s="155"/>
      <c r="M354" s="155"/>
      <c r="N354" s="249"/>
      <c r="O354" s="249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  <c r="AA354" s="155"/>
      <c r="AB354" s="155"/>
      <c r="AC354" s="155"/>
      <c r="AD354" s="155"/>
      <c r="AE354" s="155"/>
      <c r="AF354" s="155"/>
      <c r="AG354" s="155"/>
      <c r="AH354" s="155"/>
      <c r="AI354" s="155"/>
      <c r="AJ354" s="155"/>
      <c r="AK354" s="155"/>
      <c r="AL354" s="155"/>
      <c r="AM354" s="155"/>
      <c r="AN354" s="155"/>
      <c r="AO354" s="155"/>
      <c r="AP354" s="155"/>
      <c r="AQ354" s="155"/>
      <c r="AR354" s="155"/>
      <c r="AS354" s="155"/>
      <c r="AT354" s="155"/>
      <c r="AU354" s="155"/>
      <c r="AV354" s="155"/>
      <c r="AW354" s="155"/>
      <c r="AX354" s="155"/>
      <c r="AY354" s="155"/>
      <c r="AZ354" s="155"/>
      <c r="BA354" s="155"/>
      <c r="BB354" s="155"/>
      <c r="BC354" s="155"/>
      <c r="BD354" s="155"/>
      <c r="BE354" s="155"/>
      <c r="BF354" s="155"/>
      <c r="BG354" s="155"/>
      <c r="BH354" s="155"/>
      <c r="BI354" s="155"/>
      <c r="BJ354" s="155"/>
      <c r="BK354" s="155"/>
      <c r="BL354" s="155"/>
      <c r="BM354" s="155"/>
      <c r="BN354" s="155"/>
      <c r="BO354" s="155"/>
      <c r="BP354" s="155"/>
      <c r="BQ354" s="155"/>
      <c r="BR354" s="155"/>
      <c r="BS354" s="155"/>
      <c r="BT354" s="155"/>
      <c r="BU354" s="155"/>
      <c r="BV354" s="155"/>
      <c r="BW354" s="155"/>
      <c r="BX354" s="155"/>
      <c r="BY354" s="155"/>
      <c r="BZ354" s="155"/>
      <c r="CA354" s="155"/>
      <c r="CB354" s="155"/>
      <c r="CC354" s="155"/>
      <c r="CD354" s="155"/>
      <c r="CE354" s="155"/>
      <c r="CF354" s="155"/>
      <c r="CG354" s="155"/>
      <c r="CH354" s="155"/>
      <c r="CI354" s="155"/>
      <c r="CJ354" s="155"/>
      <c r="CK354" s="155"/>
      <c r="CL354" s="155"/>
      <c r="CM354" s="155"/>
      <c r="CN354" s="155"/>
      <c r="CO354" s="155"/>
      <c r="CP354" s="155"/>
      <c r="CQ354" s="155"/>
      <c r="CR354" s="155"/>
      <c r="CS354" s="155"/>
      <c r="CT354" s="155"/>
      <c r="CU354" s="155"/>
      <c r="CV354" s="155"/>
    </row>
    <row r="355" spans="2:100" ht="51.6" customHeight="1" x14ac:dyDescent="0.25">
      <c r="B355" s="155"/>
      <c r="C355" s="155"/>
      <c r="D355" s="155"/>
      <c r="E355" s="155"/>
      <c r="F355" s="155"/>
      <c r="G355" s="155"/>
      <c r="H355" s="155"/>
      <c r="I355" s="155"/>
      <c r="J355" s="249"/>
      <c r="K355" s="155"/>
      <c r="L355" s="155"/>
      <c r="M355" s="155"/>
      <c r="N355" s="249"/>
      <c r="O355" s="249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  <c r="AA355" s="155"/>
      <c r="AB355" s="155"/>
      <c r="AC355" s="155"/>
      <c r="AD355" s="155"/>
      <c r="AE355" s="155"/>
      <c r="AF355" s="155"/>
      <c r="AG355" s="155"/>
      <c r="AH355" s="155"/>
      <c r="AI355" s="155"/>
      <c r="AJ355" s="155"/>
      <c r="AK355" s="155"/>
      <c r="AL355" s="155"/>
      <c r="AM355" s="155"/>
      <c r="AN355" s="155"/>
      <c r="AO355" s="155"/>
      <c r="AP355" s="155"/>
      <c r="AQ355" s="155"/>
      <c r="AR355" s="155"/>
      <c r="AS355" s="155"/>
      <c r="AT355" s="155"/>
      <c r="AU355" s="155"/>
      <c r="AV355" s="155"/>
      <c r="AW355" s="155"/>
      <c r="AX355" s="155"/>
      <c r="AY355" s="155"/>
      <c r="AZ355" s="155"/>
      <c r="BA355" s="155"/>
      <c r="BB355" s="155"/>
      <c r="BC355" s="155"/>
      <c r="BD355" s="155"/>
      <c r="BE355" s="155"/>
      <c r="BF355" s="155"/>
      <c r="BG355" s="155"/>
      <c r="BH355" s="155"/>
      <c r="BI355" s="155"/>
      <c r="BJ355" s="155"/>
      <c r="BK355" s="155"/>
      <c r="BL355" s="155"/>
      <c r="BM355" s="155"/>
      <c r="BN355" s="155"/>
      <c r="BO355" s="155"/>
      <c r="BP355" s="155"/>
      <c r="BQ355" s="155"/>
      <c r="BR355" s="155"/>
      <c r="BS355" s="155"/>
      <c r="BT355" s="155"/>
      <c r="BU355" s="155"/>
      <c r="BV355" s="155"/>
      <c r="BW355" s="155"/>
      <c r="BX355" s="155"/>
      <c r="BY355" s="155"/>
      <c r="BZ355" s="155"/>
      <c r="CA355" s="155"/>
      <c r="CB355" s="155"/>
      <c r="CC355" s="155"/>
      <c r="CD355" s="155"/>
      <c r="CE355" s="155"/>
      <c r="CF355" s="155"/>
      <c r="CG355" s="155"/>
      <c r="CH355" s="155"/>
      <c r="CI355" s="155"/>
      <c r="CJ355" s="155"/>
      <c r="CK355" s="155"/>
      <c r="CL355" s="155"/>
      <c r="CM355" s="155"/>
      <c r="CN355" s="155"/>
      <c r="CO355" s="155"/>
      <c r="CP355" s="155"/>
      <c r="CQ355" s="155"/>
      <c r="CR355" s="155"/>
      <c r="CS355" s="155"/>
      <c r="CT355" s="155"/>
      <c r="CU355" s="155"/>
      <c r="CV355" s="155"/>
    </row>
    <row r="356" spans="2:100" ht="51.6" customHeight="1" x14ac:dyDescent="0.25">
      <c r="B356" s="155"/>
      <c r="C356" s="155"/>
      <c r="D356" s="155"/>
      <c r="E356" s="155"/>
      <c r="F356" s="155"/>
      <c r="G356" s="155"/>
      <c r="H356" s="155"/>
      <c r="I356" s="155"/>
      <c r="J356" s="249"/>
      <c r="K356" s="155"/>
      <c r="L356" s="155"/>
      <c r="M356" s="155"/>
      <c r="N356" s="249"/>
      <c r="O356" s="249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  <c r="AA356" s="155"/>
      <c r="AB356" s="155"/>
      <c r="AC356" s="155"/>
      <c r="AD356" s="155"/>
      <c r="AE356" s="155"/>
      <c r="AF356" s="155"/>
      <c r="AG356" s="155"/>
      <c r="AH356" s="155"/>
      <c r="AI356" s="155"/>
      <c r="AJ356" s="155"/>
      <c r="AK356" s="155"/>
      <c r="AL356" s="155"/>
      <c r="AM356" s="155"/>
      <c r="AN356" s="155"/>
      <c r="AO356" s="155"/>
      <c r="AP356" s="155"/>
      <c r="AQ356" s="155"/>
      <c r="AR356" s="155"/>
      <c r="AS356" s="155"/>
      <c r="AT356" s="155"/>
      <c r="AU356" s="155"/>
      <c r="AV356" s="155"/>
      <c r="AW356" s="155"/>
      <c r="AX356" s="155"/>
      <c r="AY356" s="155"/>
      <c r="AZ356" s="155"/>
      <c r="BA356" s="155"/>
      <c r="BB356" s="155"/>
      <c r="BC356" s="155"/>
      <c r="BD356" s="155"/>
      <c r="BE356" s="155"/>
      <c r="BF356" s="155"/>
      <c r="BG356" s="155"/>
      <c r="BH356" s="155"/>
      <c r="BI356" s="155"/>
      <c r="BJ356" s="155"/>
      <c r="BK356" s="155"/>
      <c r="BL356" s="155"/>
      <c r="BM356" s="155"/>
      <c r="BN356" s="155"/>
      <c r="BO356" s="155"/>
      <c r="BP356" s="155"/>
      <c r="BQ356" s="155"/>
      <c r="BR356" s="155"/>
      <c r="BS356" s="155"/>
      <c r="BT356" s="155"/>
      <c r="BU356" s="155"/>
      <c r="BV356" s="155"/>
      <c r="BW356" s="155"/>
      <c r="BX356" s="155"/>
      <c r="BY356" s="155"/>
      <c r="BZ356" s="155"/>
      <c r="CA356" s="155"/>
      <c r="CB356" s="155"/>
      <c r="CC356" s="155"/>
      <c r="CD356" s="155"/>
      <c r="CE356" s="155"/>
      <c r="CF356" s="155"/>
      <c r="CG356" s="155"/>
      <c r="CH356" s="155"/>
      <c r="CI356" s="155"/>
      <c r="CJ356" s="155"/>
      <c r="CK356" s="155"/>
      <c r="CL356" s="155"/>
      <c r="CM356" s="155"/>
      <c r="CN356" s="155"/>
      <c r="CO356" s="155"/>
      <c r="CP356" s="155"/>
      <c r="CQ356" s="155"/>
      <c r="CR356" s="155"/>
      <c r="CS356" s="155"/>
      <c r="CT356" s="155"/>
      <c r="CU356" s="155"/>
      <c r="CV356" s="155"/>
    </row>
    <row r="357" spans="2:100" ht="51.6" customHeight="1" x14ac:dyDescent="0.25">
      <c r="B357" s="155"/>
      <c r="C357" s="155"/>
      <c r="D357" s="155"/>
      <c r="E357" s="155"/>
      <c r="F357" s="155"/>
      <c r="G357" s="155"/>
      <c r="H357" s="155"/>
      <c r="I357" s="155"/>
      <c r="J357" s="249"/>
      <c r="K357" s="155"/>
      <c r="L357" s="155"/>
      <c r="M357" s="155"/>
      <c r="N357" s="249"/>
      <c r="O357" s="249"/>
      <c r="P357" s="155"/>
      <c r="Q357" s="155"/>
      <c r="R357" s="155"/>
      <c r="S357" s="155"/>
      <c r="T357" s="155"/>
      <c r="U357" s="155"/>
      <c r="V357" s="155"/>
      <c r="W357" s="155"/>
      <c r="X357" s="155"/>
      <c r="Y357" s="155"/>
      <c r="Z357" s="155"/>
      <c r="AA357" s="155"/>
      <c r="AB357" s="155"/>
      <c r="AC357" s="155"/>
      <c r="AD357" s="155"/>
      <c r="AE357" s="155"/>
      <c r="AF357" s="155"/>
      <c r="AG357" s="155"/>
      <c r="AH357" s="155"/>
      <c r="AI357" s="155"/>
      <c r="AJ357" s="155"/>
      <c r="AK357" s="155"/>
      <c r="AL357" s="155"/>
      <c r="AM357" s="155"/>
      <c r="AN357" s="155"/>
      <c r="AO357" s="155"/>
      <c r="AP357" s="155"/>
      <c r="AQ357" s="155"/>
      <c r="AR357" s="155"/>
      <c r="AS357" s="155"/>
      <c r="AT357" s="155"/>
      <c r="AU357" s="155"/>
      <c r="AV357" s="155"/>
      <c r="AW357" s="155"/>
      <c r="AX357" s="155"/>
      <c r="AY357" s="155"/>
      <c r="AZ357" s="155"/>
      <c r="BA357" s="155"/>
      <c r="BB357" s="155"/>
      <c r="BC357" s="155"/>
      <c r="BD357" s="155"/>
      <c r="BE357" s="155"/>
      <c r="BF357" s="155"/>
      <c r="BG357" s="155"/>
      <c r="BH357" s="155"/>
      <c r="BI357" s="155"/>
      <c r="BJ357" s="155"/>
      <c r="BK357" s="155"/>
      <c r="BL357" s="155"/>
      <c r="BM357" s="155"/>
      <c r="BN357" s="155"/>
      <c r="BO357" s="155"/>
      <c r="BP357" s="155"/>
      <c r="BQ357" s="155"/>
      <c r="BR357" s="155"/>
      <c r="BS357" s="155"/>
      <c r="BT357" s="155"/>
      <c r="BU357" s="155"/>
      <c r="BV357" s="155"/>
      <c r="BW357" s="155"/>
      <c r="BX357" s="155"/>
      <c r="BY357" s="155"/>
      <c r="BZ357" s="155"/>
      <c r="CA357" s="155"/>
      <c r="CB357" s="155"/>
      <c r="CC357" s="155"/>
      <c r="CD357" s="155"/>
      <c r="CE357" s="155"/>
      <c r="CF357" s="155"/>
      <c r="CG357" s="155"/>
      <c r="CH357" s="155"/>
      <c r="CI357" s="155"/>
      <c r="CJ357" s="155"/>
      <c r="CK357" s="155"/>
      <c r="CL357" s="155"/>
      <c r="CM357" s="155"/>
      <c r="CN357" s="155"/>
      <c r="CO357" s="155"/>
      <c r="CP357" s="155"/>
      <c r="CQ357" s="155"/>
      <c r="CR357" s="155"/>
      <c r="CS357" s="155"/>
      <c r="CT357" s="155"/>
      <c r="CU357" s="155"/>
      <c r="CV357" s="155"/>
    </row>
    <row r="358" spans="2:100" ht="51.6" customHeight="1" x14ac:dyDescent="0.25">
      <c r="B358" s="155"/>
      <c r="C358" s="155"/>
      <c r="D358" s="155"/>
      <c r="E358" s="155"/>
      <c r="F358" s="155"/>
      <c r="G358" s="155"/>
      <c r="H358" s="155"/>
      <c r="I358" s="155"/>
      <c r="J358" s="249"/>
      <c r="K358" s="155"/>
      <c r="L358" s="155"/>
      <c r="M358" s="155"/>
      <c r="N358" s="249"/>
      <c r="O358" s="249"/>
      <c r="P358" s="155"/>
      <c r="Q358" s="155"/>
      <c r="R358" s="155"/>
      <c r="S358" s="155"/>
      <c r="T358" s="155"/>
      <c r="U358" s="155"/>
      <c r="V358" s="155"/>
      <c r="W358" s="155"/>
      <c r="X358" s="155"/>
      <c r="Y358" s="155"/>
      <c r="Z358" s="155"/>
      <c r="AA358" s="155"/>
      <c r="AB358" s="155"/>
      <c r="AC358" s="155"/>
      <c r="AD358" s="155"/>
      <c r="AE358" s="155"/>
      <c r="AF358" s="155"/>
      <c r="AG358" s="155"/>
      <c r="AH358" s="155"/>
      <c r="AI358" s="155"/>
      <c r="AJ358" s="155"/>
      <c r="AK358" s="155"/>
      <c r="AL358" s="155"/>
      <c r="AM358" s="155"/>
      <c r="AN358" s="155"/>
      <c r="AO358" s="155"/>
      <c r="AP358" s="155"/>
      <c r="AQ358" s="155"/>
      <c r="AR358" s="155"/>
      <c r="AS358" s="155"/>
      <c r="AT358" s="155"/>
      <c r="AU358" s="155"/>
      <c r="AV358" s="155"/>
      <c r="AW358" s="155"/>
      <c r="AX358" s="155"/>
      <c r="AY358" s="155"/>
      <c r="AZ358" s="155"/>
      <c r="BA358" s="155"/>
      <c r="BB358" s="155"/>
      <c r="BC358" s="155"/>
      <c r="BD358" s="155"/>
      <c r="BE358" s="155"/>
      <c r="BF358" s="155"/>
      <c r="BG358" s="155"/>
      <c r="BH358" s="155"/>
      <c r="BI358" s="155"/>
      <c r="BJ358" s="155"/>
      <c r="BK358" s="155"/>
      <c r="BL358" s="155"/>
      <c r="BM358" s="155"/>
      <c r="BN358" s="155"/>
      <c r="BO358" s="155"/>
      <c r="BP358" s="155"/>
      <c r="BQ358" s="155"/>
      <c r="BR358" s="155"/>
      <c r="BS358" s="155"/>
      <c r="BT358" s="155"/>
      <c r="BU358" s="155"/>
      <c r="BV358" s="155"/>
      <c r="BW358" s="155"/>
      <c r="BX358" s="155"/>
      <c r="BY358" s="155"/>
      <c r="BZ358" s="155"/>
      <c r="CA358" s="155"/>
      <c r="CB358" s="155"/>
      <c r="CC358" s="155"/>
      <c r="CD358" s="155"/>
      <c r="CE358" s="155"/>
      <c r="CF358" s="155"/>
      <c r="CG358" s="155"/>
      <c r="CH358" s="155"/>
      <c r="CI358" s="155"/>
      <c r="CJ358" s="155"/>
      <c r="CK358" s="155"/>
      <c r="CL358" s="155"/>
      <c r="CM358" s="155"/>
      <c r="CN358" s="155"/>
      <c r="CO358" s="155"/>
      <c r="CP358" s="155"/>
      <c r="CQ358" s="155"/>
      <c r="CR358" s="155"/>
      <c r="CS358" s="155"/>
      <c r="CT358" s="155"/>
      <c r="CU358" s="155"/>
      <c r="CV358" s="155"/>
    </row>
    <row r="359" spans="2:100" ht="51.6" customHeight="1" x14ac:dyDescent="0.25">
      <c r="B359" s="155"/>
      <c r="C359" s="155"/>
      <c r="D359" s="155"/>
      <c r="E359" s="155"/>
      <c r="F359" s="155"/>
      <c r="G359" s="155"/>
      <c r="H359" s="155"/>
      <c r="I359" s="155"/>
      <c r="J359" s="249"/>
      <c r="K359" s="155"/>
      <c r="L359" s="155"/>
      <c r="M359" s="155"/>
      <c r="N359" s="249"/>
      <c r="O359" s="249"/>
      <c r="P359" s="155"/>
      <c r="Q359" s="155"/>
      <c r="R359" s="155"/>
      <c r="S359" s="155"/>
      <c r="T359" s="155"/>
      <c r="U359" s="155"/>
      <c r="V359" s="155"/>
      <c r="W359" s="155"/>
      <c r="X359" s="155"/>
      <c r="Y359" s="155"/>
      <c r="Z359" s="155"/>
      <c r="AA359" s="155"/>
      <c r="AB359" s="155"/>
      <c r="AC359" s="155"/>
      <c r="AD359" s="155"/>
      <c r="AE359" s="155"/>
      <c r="AF359" s="155"/>
      <c r="AG359" s="155"/>
      <c r="AH359" s="155"/>
      <c r="AI359" s="155"/>
      <c r="AJ359" s="155"/>
      <c r="AK359" s="155"/>
      <c r="AL359" s="155"/>
      <c r="AM359" s="155"/>
      <c r="AN359" s="155"/>
      <c r="AO359" s="155"/>
      <c r="AP359" s="155"/>
      <c r="AQ359" s="155"/>
      <c r="AR359" s="155"/>
      <c r="AS359" s="155"/>
      <c r="AT359" s="155"/>
      <c r="AU359" s="155"/>
      <c r="AV359" s="155"/>
      <c r="AW359" s="155"/>
      <c r="AX359" s="155"/>
      <c r="AY359" s="155"/>
      <c r="AZ359" s="155"/>
      <c r="BA359" s="155"/>
      <c r="BB359" s="155"/>
      <c r="BC359" s="155"/>
      <c r="BD359" s="155"/>
      <c r="BE359" s="155"/>
      <c r="BF359" s="155"/>
      <c r="BG359" s="155"/>
      <c r="BH359" s="155"/>
      <c r="BI359" s="155"/>
      <c r="BJ359" s="155"/>
      <c r="BK359" s="155"/>
      <c r="BL359" s="155"/>
      <c r="BM359" s="155"/>
      <c r="BN359" s="155"/>
      <c r="BO359" s="155"/>
      <c r="BP359" s="155"/>
      <c r="BQ359" s="155"/>
      <c r="BR359" s="155"/>
      <c r="BS359" s="155"/>
      <c r="BT359" s="155"/>
      <c r="BU359" s="155"/>
      <c r="BV359" s="155"/>
      <c r="BW359" s="155"/>
      <c r="BX359" s="155"/>
      <c r="BY359" s="155"/>
      <c r="BZ359" s="155"/>
      <c r="CA359" s="155"/>
      <c r="CB359" s="155"/>
      <c r="CC359" s="155"/>
      <c r="CD359" s="155"/>
      <c r="CE359" s="155"/>
      <c r="CF359" s="155"/>
      <c r="CG359" s="155"/>
      <c r="CH359" s="155"/>
      <c r="CI359" s="155"/>
      <c r="CJ359" s="155"/>
      <c r="CK359" s="155"/>
      <c r="CL359" s="155"/>
      <c r="CM359" s="155"/>
      <c r="CN359" s="155"/>
      <c r="CO359" s="155"/>
      <c r="CP359" s="155"/>
      <c r="CQ359" s="155"/>
      <c r="CR359" s="155"/>
      <c r="CS359" s="155"/>
      <c r="CT359" s="155"/>
      <c r="CU359" s="155"/>
      <c r="CV359" s="155"/>
    </row>
    <row r="360" spans="2:100" ht="51.6" customHeight="1" x14ac:dyDescent="0.25">
      <c r="B360" s="155"/>
      <c r="C360" s="155"/>
      <c r="D360" s="155"/>
      <c r="E360" s="155"/>
      <c r="F360" s="155"/>
      <c r="G360" s="155"/>
      <c r="H360" s="155"/>
      <c r="I360" s="155"/>
      <c r="J360" s="249"/>
      <c r="K360" s="155"/>
      <c r="L360" s="155"/>
      <c r="M360" s="155"/>
      <c r="N360" s="249"/>
      <c r="O360" s="249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  <c r="AA360" s="155"/>
      <c r="AB360" s="155"/>
      <c r="AC360" s="155"/>
      <c r="AD360" s="155"/>
      <c r="AE360" s="155"/>
      <c r="AF360" s="155"/>
      <c r="AG360" s="155"/>
      <c r="AH360" s="155"/>
      <c r="AI360" s="155"/>
      <c r="AJ360" s="155"/>
      <c r="AK360" s="155"/>
      <c r="AL360" s="155"/>
      <c r="AM360" s="155"/>
      <c r="AN360" s="155"/>
      <c r="AO360" s="155"/>
      <c r="AP360" s="155"/>
      <c r="AQ360" s="155"/>
      <c r="AR360" s="155"/>
      <c r="AS360" s="155"/>
      <c r="AT360" s="155"/>
      <c r="AU360" s="155"/>
      <c r="AV360" s="155"/>
      <c r="AW360" s="155"/>
      <c r="AX360" s="155"/>
      <c r="AY360" s="155"/>
      <c r="AZ360" s="155"/>
      <c r="BA360" s="155"/>
      <c r="BB360" s="155"/>
      <c r="BC360" s="155"/>
      <c r="BD360" s="155"/>
      <c r="BE360" s="155"/>
      <c r="BF360" s="155"/>
      <c r="BG360" s="155"/>
      <c r="BH360" s="155"/>
      <c r="BI360" s="155"/>
      <c r="BJ360" s="155"/>
      <c r="BK360" s="155"/>
      <c r="BL360" s="155"/>
      <c r="BM360" s="155"/>
      <c r="BN360" s="155"/>
      <c r="BO360" s="155"/>
      <c r="BP360" s="155"/>
      <c r="BQ360" s="155"/>
      <c r="BR360" s="155"/>
      <c r="BS360" s="155"/>
      <c r="BT360" s="155"/>
      <c r="BU360" s="155"/>
      <c r="BV360" s="155"/>
      <c r="BW360" s="155"/>
      <c r="BX360" s="155"/>
      <c r="BY360" s="155"/>
      <c r="BZ360" s="155"/>
      <c r="CA360" s="155"/>
      <c r="CB360" s="155"/>
      <c r="CC360" s="155"/>
      <c r="CD360" s="155"/>
      <c r="CE360" s="155"/>
      <c r="CF360" s="155"/>
      <c r="CG360" s="155"/>
      <c r="CH360" s="155"/>
      <c r="CI360" s="155"/>
      <c r="CJ360" s="155"/>
      <c r="CK360" s="155"/>
      <c r="CL360" s="155"/>
      <c r="CM360" s="155"/>
      <c r="CN360" s="155"/>
      <c r="CO360" s="155"/>
      <c r="CP360" s="155"/>
      <c r="CQ360" s="155"/>
      <c r="CR360" s="155"/>
      <c r="CS360" s="155"/>
      <c r="CT360" s="155"/>
      <c r="CU360" s="155"/>
      <c r="CV360" s="155"/>
    </row>
    <row r="361" spans="2:100" ht="51.6" customHeight="1" x14ac:dyDescent="0.25">
      <c r="B361" s="155"/>
      <c r="C361" s="155"/>
      <c r="D361" s="155"/>
      <c r="E361" s="155"/>
      <c r="F361" s="155"/>
      <c r="G361" s="155"/>
      <c r="H361" s="155"/>
      <c r="I361" s="155"/>
      <c r="J361" s="249"/>
      <c r="K361" s="155"/>
      <c r="L361" s="155"/>
      <c r="M361" s="155"/>
      <c r="N361" s="249"/>
      <c r="O361" s="249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  <c r="AA361" s="155"/>
      <c r="AB361" s="155"/>
      <c r="AC361" s="155"/>
      <c r="AD361" s="155"/>
      <c r="AE361" s="155"/>
      <c r="AF361" s="155"/>
      <c r="AG361" s="155"/>
      <c r="AH361" s="155"/>
      <c r="AI361" s="155"/>
      <c r="AJ361" s="155"/>
      <c r="AK361" s="155"/>
      <c r="AL361" s="155"/>
      <c r="AM361" s="155"/>
      <c r="AN361" s="155"/>
      <c r="AO361" s="155"/>
      <c r="AP361" s="155"/>
      <c r="AQ361" s="155"/>
      <c r="AR361" s="155"/>
      <c r="AS361" s="155"/>
      <c r="AT361" s="155"/>
      <c r="AU361" s="155"/>
      <c r="AV361" s="155"/>
      <c r="AW361" s="155"/>
      <c r="AX361" s="155"/>
      <c r="AY361" s="155"/>
      <c r="AZ361" s="155"/>
      <c r="BA361" s="155"/>
      <c r="BB361" s="155"/>
      <c r="BC361" s="155"/>
      <c r="BD361" s="155"/>
      <c r="BE361" s="155"/>
      <c r="BF361" s="155"/>
      <c r="BG361" s="155"/>
      <c r="BH361" s="155"/>
      <c r="BI361" s="155"/>
      <c r="BJ361" s="155"/>
      <c r="BK361" s="155"/>
      <c r="BL361" s="155"/>
      <c r="BM361" s="155"/>
      <c r="BN361" s="155"/>
      <c r="BO361" s="155"/>
      <c r="BP361" s="155"/>
      <c r="BQ361" s="155"/>
      <c r="BR361" s="155"/>
      <c r="BS361" s="155"/>
      <c r="BT361" s="155"/>
      <c r="BU361" s="155"/>
      <c r="BV361" s="155"/>
      <c r="BW361" s="155"/>
      <c r="BX361" s="155"/>
      <c r="BY361" s="155"/>
      <c r="BZ361" s="155"/>
      <c r="CA361" s="155"/>
      <c r="CB361" s="155"/>
      <c r="CC361" s="155"/>
      <c r="CD361" s="155"/>
      <c r="CE361" s="155"/>
      <c r="CF361" s="155"/>
      <c r="CG361" s="155"/>
      <c r="CH361" s="155"/>
      <c r="CI361" s="155"/>
      <c r="CJ361" s="155"/>
      <c r="CK361" s="155"/>
      <c r="CL361" s="155"/>
      <c r="CM361" s="155"/>
      <c r="CN361" s="155"/>
      <c r="CO361" s="155"/>
      <c r="CP361" s="155"/>
      <c r="CQ361" s="155"/>
      <c r="CR361" s="155"/>
      <c r="CS361" s="155"/>
      <c r="CT361" s="155"/>
      <c r="CU361" s="155"/>
      <c r="CV361" s="155"/>
    </row>
    <row r="362" spans="2:100" ht="51.6" customHeight="1" x14ac:dyDescent="0.25">
      <c r="B362" s="155"/>
      <c r="C362" s="155"/>
      <c r="D362" s="155"/>
      <c r="E362" s="155"/>
      <c r="F362" s="155"/>
      <c r="G362" s="155"/>
      <c r="H362" s="155"/>
      <c r="I362" s="155"/>
      <c r="J362" s="249"/>
      <c r="K362" s="155"/>
      <c r="L362" s="155"/>
      <c r="M362" s="155"/>
      <c r="N362" s="249"/>
      <c r="O362" s="249"/>
      <c r="P362" s="155"/>
      <c r="Q362" s="155"/>
      <c r="R362" s="155"/>
      <c r="S362" s="155"/>
      <c r="T362" s="155"/>
      <c r="U362" s="155"/>
      <c r="V362" s="155"/>
      <c r="W362" s="155"/>
      <c r="X362" s="155"/>
      <c r="Y362" s="155"/>
      <c r="Z362" s="155"/>
      <c r="AA362" s="155"/>
      <c r="AB362" s="155"/>
      <c r="AC362" s="155"/>
      <c r="AD362" s="155"/>
      <c r="AE362" s="155"/>
      <c r="AF362" s="155"/>
      <c r="AG362" s="155"/>
      <c r="AH362" s="155"/>
      <c r="AI362" s="155"/>
      <c r="AJ362" s="155"/>
      <c r="AK362" s="155"/>
      <c r="AL362" s="155"/>
      <c r="AM362" s="155"/>
      <c r="AN362" s="155"/>
      <c r="AO362" s="155"/>
      <c r="AP362" s="155"/>
      <c r="AQ362" s="155"/>
      <c r="AR362" s="155"/>
      <c r="AS362" s="155"/>
      <c r="AT362" s="155"/>
      <c r="AU362" s="155"/>
      <c r="AV362" s="155"/>
      <c r="AW362" s="155"/>
      <c r="AX362" s="155"/>
      <c r="AY362" s="155"/>
      <c r="AZ362" s="155"/>
      <c r="BA362" s="155"/>
      <c r="BB362" s="155"/>
      <c r="BC362" s="155"/>
      <c r="BD362" s="155"/>
      <c r="BE362" s="155"/>
      <c r="BF362" s="155"/>
      <c r="BG362" s="155"/>
      <c r="BH362" s="155"/>
      <c r="BI362" s="155"/>
      <c r="BJ362" s="155"/>
      <c r="BK362" s="155"/>
      <c r="BL362" s="155"/>
      <c r="BM362" s="155"/>
      <c r="BN362" s="155"/>
      <c r="BO362" s="155"/>
      <c r="BP362" s="155"/>
      <c r="BQ362" s="155"/>
      <c r="BR362" s="155"/>
      <c r="BS362" s="155"/>
      <c r="BT362" s="155"/>
      <c r="BU362" s="155"/>
      <c r="BV362" s="155"/>
      <c r="BW362" s="155"/>
      <c r="BX362" s="155"/>
      <c r="BY362" s="155"/>
      <c r="BZ362" s="155"/>
      <c r="CA362" s="155"/>
      <c r="CB362" s="155"/>
      <c r="CC362" s="155"/>
      <c r="CD362" s="155"/>
      <c r="CE362" s="155"/>
      <c r="CF362" s="155"/>
      <c r="CG362" s="155"/>
      <c r="CH362" s="155"/>
      <c r="CI362" s="155"/>
      <c r="CJ362" s="155"/>
      <c r="CK362" s="155"/>
      <c r="CL362" s="155"/>
      <c r="CM362" s="155"/>
      <c r="CN362" s="155"/>
      <c r="CO362" s="155"/>
      <c r="CP362" s="155"/>
      <c r="CQ362" s="155"/>
      <c r="CR362" s="155"/>
      <c r="CS362" s="155"/>
      <c r="CT362" s="155"/>
      <c r="CU362" s="155"/>
      <c r="CV362" s="155"/>
    </row>
    <row r="363" spans="2:100" ht="51.6" customHeight="1" x14ac:dyDescent="0.25">
      <c r="B363" s="155"/>
      <c r="C363" s="155"/>
      <c r="D363" s="155"/>
      <c r="E363" s="155"/>
      <c r="F363" s="155"/>
      <c r="G363" s="155"/>
      <c r="H363" s="155"/>
      <c r="I363" s="155"/>
      <c r="J363" s="249"/>
      <c r="K363" s="155"/>
      <c r="L363" s="155"/>
      <c r="M363" s="155"/>
      <c r="N363" s="249"/>
      <c r="O363" s="249"/>
      <c r="P363" s="155"/>
      <c r="Q363" s="155"/>
      <c r="R363" s="155"/>
      <c r="S363" s="155"/>
      <c r="T363" s="155"/>
      <c r="U363" s="155"/>
      <c r="V363" s="155"/>
      <c r="W363" s="155"/>
      <c r="X363" s="155"/>
      <c r="Y363" s="155"/>
      <c r="Z363" s="155"/>
      <c r="AA363" s="155"/>
      <c r="AB363" s="155"/>
      <c r="AC363" s="155"/>
      <c r="AD363" s="155"/>
      <c r="AE363" s="155"/>
      <c r="AF363" s="155"/>
      <c r="AG363" s="155"/>
      <c r="AH363" s="155"/>
      <c r="AI363" s="155"/>
      <c r="AJ363" s="155"/>
      <c r="AK363" s="155"/>
      <c r="AL363" s="155"/>
      <c r="AM363" s="155"/>
      <c r="AN363" s="155"/>
      <c r="AO363" s="155"/>
      <c r="AP363" s="155"/>
      <c r="AQ363" s="155"/>
      <c r="AR363" s="155"/>
      <c r="AS363" s="155"/>
      <c r="AT363" s="155"/>
      <c r="AU363" s="155"/>
      <c r="AV363" s="155"/>
      <c r="AW363" s="155"/>
      <c r="AX363" s="155"/>
      <c r="AY363" s="155"/>
      <c r="AZ363" s="155"/>
      <c r="BA363" s="155"/>
      <c r="BB363" s="155"/>
      <c r="BC363" s="155"/>
      <c r="BD363" s="155"/>
      <c r="BE363" s="155"/>
      <c r="BF363" s="155"/>
      <c r="BG363" s="155"/>
      <c r="BH363" s="155"/>
      <c r="BI363" s="155"/>
      <c r="BJ363" s="155"/>
      <c r="BK363" s="155"/>
      <c r="BL363" s="155"/>
      <c r="BM363" s="155"/>
      <c r="BN363" s="155"/>
      <c r="BO363" s="155"/>
      <c r="BP363" s="155"/>
      <c r="BQ363" s="155"/>
      <c r="BR363" s="155"/>
      <c r="BS363" s="155"/>
      <c r="BT363" s="155"/>
      <c r="BU363" s="155"/>
      <c r="BV363" s="155"/>
      <c r="BW363" s="155"/>
      <c r="BX363" s="155"/>
      <c r="BY363" s="155"/>
      <c r="BZ363" s="155"/>
      <c r="CA363" s="155"/>
      <c r="CB363" s="155"/>
      <c r="CC363" s="155"/>
      <c r="CD363" s="155"/>
      <c r="CE363" s="155"/>
      <c r="CF363" s="155"/>
      <c r="CG363" s="155"/>
      <c r="CH363" s="155"/>
      <c r="CI363" s="155"/>
      <c r="CJ363" s="155"/>
      <c r="CK363" s="155"/>
      <c r="CL363" s="155"/>
      <c r="CM363" s="155"/>
      <c r="CN363" s="155"/>
      <c r="CO363" s="155"/>
      <c r="CP363" s="155"/>
      <c r="CQ363" s="155"/>
      <c r="CR363" s="155"/>
      <c r="CS363" s="155"/>
      <c r="CT363" s="155"/>
      <c r="CU363" s="155"/>
      <c r="CV363" s="155"/>
    </row>
    <row r="364" spans="2:100" ht="51.6" customHeight="1" x14ac:dyDescent="0.25">
      <c r="B364" s="155"/>
      <c r="C364" s="155"/>
      <c r="D364" s="155"/>
      <c r="E364" s="155"/>
      <c r="F364" s="155"/>
      <c r="G364" s="155"/>
      <c r="H364" s="155"/>
      <c r="I364" s="155"/>
      <c r="J364" s="249"/>
      <c r="K364" s="155"/>
      <c r="L364" s="155"/>
      <c r="M364" s="155"/>
      <c r="N364" s="249"/>
      <c r="O364" s="249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  <c r="AA364" s="155"/>
      <c r="AB364" s="155"/>
      <c r="AC364" s="155"/>
      <c r="AD364" s="155"/>
      <c r="AE364" s="155"/>
      <c r="AF364" s="155"/>
      <c r="AG364" s="155"/>
      <c r="AH364" s="155"/>
      <c r="AI364" s="155"/>
      <c r="AJ364" s="155"/>
      <c r="AK364" s="155"/>
      <c r="AL364" s="155"/>
      <c r="AM364" s="155"/>
      <c r="AN364" s="155"/>
      <c r="AO364" s="155"/>
      <c r="AP364" s="155"/>
      <c r="AQ364" s="155"/>
      <c r="AR364" s="155"/>
      <c r="AS364" s="155"/>
      <c r="AT364" s="155"/>
      <c r="AU364" s="155"/>
      <c r="AV364" s="155"/>
      <c r="AW364" s="155"/>
      <c r="AX364" s="155"/>
      <c r="AY364" s="155"/>
      <c r="AZ364" s="155"/>
      <c r="BA364" s="155"/>
      <c r="BB364" s="155"/>
      <c r="BC364" s="155"/>
      <c r="BD364" s="155"/>
      <c r="BE364" s="155"/>
      <c r="BF364" s="155"/>
      <c r="BG364" s="155"/>
      <c r="BH364" s="155"/>
      <c r="BI364" s="155"/>
      <c r="BJ364" s="155"/>
      <c r="BK364" s="155"/>
      <c r="BL364" s="155"/>
      <c r="BM364" s="155"/>
      <c r="BN364" s="155"/>
      <c r="BO364" s="155"/>
      <c r="BP364" s="155"/>
      <c r="BQ364" s="155"/>
      <c r="BR364" s="155"/>
      <c r="BS364" s="155"/>
      <c r="BT364" s="155"/>
      <c r="BU364" s="155"/>
      <c r="BV364" s="155"/>
      <c r="BW364" s="155"/>
      <c r="BX364" s="155"/>
      <c r="BY364" s="155"/>
      <c r="BZ364" s="155"/>
      <c r="CA364" s="155"/>
      <c r="CB364" s="155"/>
      <c r="CC364" s="155"/>
      <c r="CD364" s="155"/>
      <c r="CE364" s="155"/>
      <c r="CF364" s="155"/>
      <c r="CG364" s="155"/>
      <c r="CH364" s="155"/>
      <c r="CI364" s="155"/>
      <c r="CJ364" s="155"/>
      <c r="CK364" s="155"/>
      <c r="CL364" s="155"/>
      <c r="CM364" s="155"/>
      <c r="CN364" s="155"/>
      <c r="CO364" s="155"/>
      <c r="CP364" s="155"/>
      <c r="CQ364" s="155"/>
      <c r="CR364" s="155"/>
      <c r="CS364" s="155"/>
      <c r="CT364" s="155"/>
      <c r="CU364" s="155"/>
      <c r="CV364" s="155"/>
    </row>
    <row r="365" spans="2:100" ht="51.6" customHeight="1" x14ac:dyDescent="0.25">
      <c r="B365" s="155"/>
      <c r="C365" s="155"/>
      <c r="D365" s="155"/>
      <c r="E365" s="155"/>
      <c r="F365" s="155"/>
      <c r="G365" s="155"/>
      <c r="H365" s="155"/>
      <c r="I365" s="155"/>
      <c r="J365" s="249"/>
      <c r="K365" s="155"/>
      <c r="L365" s="155"/>
      <c r="M365" s="155"/>
      <c r="N365" s="249"/>
      <c r="O365" s="249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  <c r="AA365" s="155"/>
      <c r="AB365" s="155"/>
      <c r="AC365" s="155"/>
      <c r="AD365" s="155"/>
      <c r="AE365" s="155"/>
      <c r="AF365" s="155"/>
      <c r="AG365" s="155"/>
      <c r="AH365" s="155"/>
      <c r="AI365" s="155"/>
      <c r="AJ365" s="155"/>
      <c r="AK365" s="155"/>
      <c r="AL365" s="155"/>
      <c r="AM365" s="155"/>
      <c r="AN365" s="155"/>
      <c r="AO365" s="155"/>
      <c r="AP365" s="155"/>
      <c r="AQ365" s="155"/>
      <c r="AR365" s="155"/>
      <c r="AS365" s="155"/>
      <c r="AT365" s="155"/>
      <c r="AU365" s="155"/>
      <c r="AV365" s="155"/>
      <c r="AW365" s="155"/>
      <c r="AX365" s="155"/>
      <c r="AY365" s="155"/>
      <c r="AZ365" s="155"/>
      <c r="BA365" s="155"/>
      <c r="BB365" s="155"/>
      <c r="BC365" s="155"/>
      <c r="BD365" s="155"/>
      <c r="BE365" s="155"/>
      <c r="BF365" s="155"/>
      <c r="BG365" s="155"/>
      <c r="BH365" s="155"/>
      <c r="BI365" s="155"/>
      <c r="BJ365" s="155"/>
      <c r="BK365" s="155"/>
      <c r="BL365" s="155"/>
      <c r="BM365" s="155"/>
      <c r="BN365" s="155"/>
      <c r="BO365" s="155"/>
      <c r="BP365" s="155"/>
      <c r="BQ365" s="155"/>
      <c r="BR365" s="155"/>
      <c r="BS365" s="155"/>
      <c r="BT365" s="155"/>
      <c r="BU365" s="155"/>
      <c r="BV365" s="155"/>
      <c r="BW365" s="155"/>
      <c r="BX365" s="155"/>
      <c r="BY365" s="155"/>
      <c r="BZ365" s="155"/>
      <c r="CA365" s="155"/>
      <c r="CB365" s="155"/>
      <c r="CC365" s="155"/>
      <c r="CD365" s="155"/>
      <c r="CE365" s="155"/>
      <c r="CF365" s="155"/>
      <c r="CG365" s="155"/>
      <c r="CH365" s="155"/>
      <c r="CI365" s="155"/>
      <c r="CJ365" s="155"/>
      <c r="CK365" s="155"/>
      <c r="CL365" s="155"/>
      <c r="CM365" s="155"/>
      <c r="CN365" s="155"/>
      <c r="CO365" s="155"/>
      <c r="CP365" s="155"/>
      <c r="CQ365" s="155"/>
      <c r="CR365" s="155"/>
      <c r="CS365" s="155"/>
      <c r="CT365" s="155"/>
      <c r="CU365" s="155"/>
      <c r="CV365" s="155"/>
    </row>
    <row r="366" spans="2:100" ht="51.6" customHeight="1" x14ac:dyDescent="0.25">
      <c r="B366" s="155"/>
      <c r="C366" s="155"/>
      <c r="D366" s="155"/>
      <c r="E366" s="155"/>
      <c r="F366" s="155"/>
      <c r="G366" s="155"/>
      <c r="H366" s="155"/>
      <c r="I366" s="155"/>
      <c r="J366" s="249"/>
      <c r="K366" s="155"/>
      <c r="L366" s="155"/>
      <c r="M366" s="155"/>
      <c r="N366" s="249"/>
      <c r="O366" s="249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  <c r="AA366" s="155"/>
      <c r="AB366" s="155"/>
      <c r="AC366" s="155"/>
      <c r="AD366" s="155"/>
      <c r="AE366" s="155"/>
      <c r="AF366" s="155"/>
      <c r="AG366" s="155"/>
      <c r="AH366" s="155"/>
      <c r="AI366" s="155"/>
      <c r="AJ366" s="155"/>
      <c r="AK366" s="155"/>
      <c r="AL366" s="155"/>
      <c r="AM366" s="155"/>
      <c r="AN366" s="155"/>
      <c r="AO366" s="155"/>
      <c r="AP366" s="155"/>
      <c r="AQ366" s="155"/>
      <c r="AR366" s="155"/>
      <c r="AS366" s="155"/>
      <c r="AT366" s="155"/>
      <c r="AU366" s="155"/>
      <c r="AV366" s="155"/>
      <c r="AW366" s="155"/>
      <c r="AX366" s="155"/>
      <c r="AY366" s="155"/>
      <c r="AZ366" s="155"/>
      <c r="BA366" s="155"/>
      <c r="BB366" s="155"/>
      <c r="BC366" s="155"/>
      <c r="BD366" s="155"/>
      <c r="BE366" s="155"/>
      <c r="BF366" s="155"/>
      <c r="BG366" s="155"/>
      <c r="BH366" s="155"/>
      <c r="BI366" s="155"/>
      <c r="BJ366" s="155"/>
      <c r="BK366" s="155"/>
      <c r="BL366" s="155"/>
      <c r="BM366" s="155"/>
      <c r="BN366" s="155"/>
      <c r="BO366" s="155"/>
      <c r="BP366" s="155"/>
      <c r="BQ366" s="155"/>
      <c r="BR366" s="155"/>
      <c r="BS366" s="155"/>
      <c r="BT366" s="155"/>
      <c r="BU366" s="155"/>
      <c r="BV366" s="155"/>
      <c r="BW366" s="155"/>
      <c r="BX366" s="155"/>
      <c r="BY366" s="155"/>
      <c r="BZ366" s="155"/>
      <c r="CA366" s="155"/>
      <c r="CB366" s="155"/>
      <c r="CC366" s="155"/>
      <c r="CD366" s="155"/>
      <c r="CE366" s="155"/>
      <c r="CF366" s="155"/>
      <c r="CG366" s="155"/>
      <c r="CH366" s="155"/>
      <c r="CI366" s="155"/>
      <c r="CJ366" s="155"/>
      <c r="CK366" s="155"/>
      <c r="CL366" s="155"/>
      <c r="CM366" s="155"/>
      <c r="CN366" s="155"/>
      <c r="CO366" s="155"/>
      <c r="CP366" s="155"/>
      <c r="CQ366" s="155"/>
      <c r="CR366" s="155"/>
      <c r="CS366" s="155"/>
      <c r="CT366" s="155"/>
      <c r="CU366" s="155"/>
      <c r="CV366" s="155"/>
    </row>
    <row r="367" spans="2:100" ht="51.6" customHeight="1" x14ac:dyDescent="0.25">
      <c r="B367" s="155"/>
      <c r="C367" s="155"/>
      <c r="D367" s="155"/>
      <c r="E367" s="155"/>
      <c r="F367" s="155"/>
      <c r="G367" s="155"/>
      <c r="H367" s="155"/>
      <c r="I367" s="155"/>
      <c r="J367" s="249"/>
      <c r="K367" s="155"/>
      <c r="L367" s="155"/>
      <c r="M367" s="155"/>
      <c r="N367" s="249"/>
      <c r="O367" s="249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  <c r="BF367" s="155"/>
      <c r="BG367" s="155"/>
      <c r="BH367" s="155"/>
      <c r="BI367" s="155"/>
      <c r="BJ367" s="155"/>
      <c r="BK367" s="155"/>
      <c r="BL367" s="155"/>
      <c r="BM367" s="155"/>
      <c r="BN367" s="155"/>
      <c r="BO367" s="155"/>
      <c r="BP367" s="155"/>
      <c r="BQ367" s="155"/>
      <c r="BR367" s="155"/>
      <c r="BS367" s="155"/>
      <c r="BT367" s="155"/>
      <c r="BU367" s="155"/>
      <c r="BV367" s="155"/>
      <c r="BW367" s="155"/>
      <c r="BX367" s="155"/>
      <c r="BY367" s="155"/>
      <c r="BZ367" s="155"/>
      <c r="CA367" s="155"/>
      <c r="CB367" s="155"/>
      <c r="CC367" s="155"/>
      <c r="CD367" s="155"/>
      <c r="CE367" s="155"/>
      <c r="CF367" s="155"/>
      <c r="CG367" s="155"/>
      <c r="CH367" s="155"/>
      <c r="CI367" s="155"/>
      <c r="CJ367" s="155"/>
      <c r="CK367" s="155"/>
      <c r="CL367" s="155"/>
      <c r="CM367" s="155"/>
      <c r="CN367" s="155"/>
      <c r="CO367" s="155"/>
      <c r="CP367" s="155"/>
      <c r="CQ367" s="155"/>
      <c r="CR367" s="155"/>
      <c r="CS367" s="155"/>
      <c r="CT367" s="155"/>
      <c r="CU367" s="155"/>
      <c r="CV367" s="155"/>
    </row>
    <row r="368" spans="2:100" ht="51.6" customHeight="1" x14ac:dyDescent="0.25">
      <c r="B368" s="155"/>
      <c r="C368" s="155"/>
      <c r="D368" s="155"/>
      <c r="E368" s="155"/>
      <c r="F368" s="155"/>
      <c r="G368" s="155"/>
      <c r="H368" s="155"/>
      <c r="I368" s="155"/>
      <c r="J368" s="249"/>
      <c r="K368" s="155"/>
      <c r="L368" s="155"/>
      <c r="M368" s="155"/>
      <c r="N368" s="249"/>
      <c r="O368" s="249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  <c r="BF368" s="155"/>
      <c r="BG368" s="155"/>
      <c r="BH368" s="155"/>
      <c r="BI368" s="155"/>
      <c r="BJ368" s="155"/>
      <c r="BK368" s="155"/>
      <c r="BL368" s="155"/>
      <c r="BM368" s="155"/>
      <c r="BN368" s="155"/>
      <c r="BO368" s="155"/>
      <c r="BP368" s="155"/>
      <c r="BQ368" s="155"/>
      <c r="BR368" s="155"/>
      <c r="BS368" s="155"/>
      <c r="BT368" s="155"/>
      <c r="BU368" s="155"/>
      <c r="BV368" s="155"/>
      <c r="BW368" s="155"/>
      <c r="BX368" s="155"/>
      <c r="BY368" s="155"/>
      <c r="BZ368" s="155"/>
      <c r="CA368" s="155"/>
      <c r="CB368" s="155"/>
      <c r="CC368" s="155"/>
      <c r="CD368" s="155"/>
      <c r="CE368" s="155"/>
      <c r="CF368" s="155"/>
      <c r="CG368" s="155"/>
      <c r="CH368" s="155"/>
      <c r="CI368" s="155"/>
      <c r="CJ368" s="155"/>
      <c r="CK368" s="155"/>
      <c r="CL368" s="155"/>
      <c r="CM368" s="155"/>
      <c r="CN368" s="155"/>
      <c r="CO368" s="155"/>
      <c r="CP368" s="155"/>
      <c r="CQ368" s="155"/>
      <c r="CR368" s="155"/>
      <c r="CS368" s="155"/>
      <c r="CT368" s="155"/>
      <c r="CU368" s="155"/>
      <c r="CV368" s="155"/>
    </row>
    <row r="369" spans="2:100" ht="51.6" customHeight="1" x14ac:dyDescent="0.25">
      <c r="B369" s="155"/>
      <c r="C369" s="155"/>
      <c r="D369" s="155"/>
      <c r="E369" s="155"/>
      <c r="F369" s="155"/>
      <c r="G369" s="155"/>
      <c r="H369" s="155"/>
      <c r="I369" s="155"/>
      <c r="J369" s="249"/>
      <c r="K369" s="155"/>
      <c r="L369" s="155"/>
      <c r="M369" s="155"/>
      <c r="N369" s="249"/>
      <c r="O369" s="249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  <c r="BF369" s="155"/>
      <c r="BG369" s="155"/>
      <c r="BH369" s="155"/>
      <c r="BI369" s="155"/>
      <c r="BJ369" s="155"/>
      <c r="BK369" s="155"/>
      <c r="BL369" s="155"/>
      <c r="BM369" s="155"/>
      <c r="BN369" s="155"/>
      <c r="BO369" s="155"/>
      <c r="BP369" s="155"/>
      <c r="BQ369" s="155"/>
      <c r="BR369" s="155"/>
      <c r="BS369" s="155"/>
      <c r="BT369" s="155"/>
      <c r="BU369" s="155"/>
      <c r="BV369" s="155"/>
      <c r="BW369" s="155"/>
      <c r="BX369" s="155"/>
      <c r="BY369" s="155"/>
      <c r="BZ369" s="155"/>
      <c r="CA369" s="155"/>
      <c r="CB369" s="155"/>
      <c r="CC369" s="155"/>
      <c r="CD369" s="155"/>
      <c r="CE369" s="155"/>
      <c r="CF369" s="155"/>
      <c r="CG369" s="155"/>
      <c r="CH369" s="155"/>
      <c r="CI369" s="155"/>
      <c r="CJ369" s="155"/>
      <c r="CK369" s="155"/>
      <c r="CL369" s="155"/>
      <c r="CM369" s="155"/>
      <c r="CN369" s="155"/>
      <c r="CO369" s="155"/>
      <c r="CP369" s="155"/>
      <c r="CQ369" s="155"/>
      <c r="CR369" s="155"/>
      <c r="CS369" s="155"/>
      <c r="CT369" s="155"/>
      <c r="CU369" s="155"/>
      <c r="CV369" s="155"/>
    </row>
    <row r="370" spans="2:100" ht="51.6" customHeight="1" x14ac:dyDescent="0.25">
      <c r="B370" s="155"/>
      <c r="C370" s="155"/>
      <c r="D370" s="155"/>
      <c r="E370" s="155"/>
      <c r="F370" s="155"/>
      <c r="G370" s="155"/>
      <c r="H370" s="155"/>
      <c r="I370" s="155"/>
      <c r="J370" s="249"/>
      <c r="K370" s="155"/>
      <c r="L370" s="155"/>
      <c r="M370" s="155"/>
      <c r="N370" s="249"/>
      <c r="O370" s="249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55"/>
      <c r="BN370" s="155"/>
      <c r="BO370" s="155"/>
      <c r="BP370" s="155"/>
      <c r="BQ370" s="155"/>
      <c r="BR370" s="155"/>
      <c r="BS370" s="155"/>
      <c r="BT370" s="155"/>
      <c r="BU370" s="155"/>
      <c r="BV370" s="155"/>
      <c r="BW370" s="155"/>
      <c r="BX370" s="155"/>
      <c r="BY370" s="155"/>
      <c r="BZ370" s="155"/>
      <c r="CA370" s="155"/>
      <c r="CB370" s="155"/>
      <c r="CC370" s="155"/>
      <c r="CD370" s="155"/>
      <c r="CE370" s="155"/>
      <c r="CF370" s="155"/>
      <c r="CG370" s="155"/>
      <c r="CH370" s="155"/>
      <c r="CI370" s="155"/>
      <c r="CJ370" s="155"/>
      <c r="CK370" s="155"/>
      <c r="CL370" s="155"/>
      <c r="CM370" s="155"/>
      <c r="CN370" s="155"/>
      <c r="CO370" s="155"/>
      <c r="CP370" s="155"/>
      <c r="CQ370" s="155"/>
      <c r="CR370" s="155"/>
      <c r="CS370" s="155"/>
      <c r="CT370" s="155"/>
      <c r="CU370" s="155"/>
      <c r="CV370" s="155"/>
    </row>
    <row r="371" spans="2:100" ht="51.6" customHeight="1" x14ac:dyDescent="0.25">
      <c r="B371" s="155"/>
      <c r="C371" s="155"/>
      <c r="D371" s="155"/>
      <c r="E371" s="155"/>
      <c r="F371" s="155"/>
      <c r="G371" s="155"/>
      <c r="H371" s="155"/>
      <c r="I371" s="155"/>
      <c r="J371" s="249"/>
      <c r="K371" s="155"/>
      <c r="L371" s="155"/>
      <c r="M371" s="155"/>
      <c r="N371" s="249"/>
      <c r="O371" s="249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5"/>
      <c r="BN371" s="155"/>
      <c r="BO371" s="155"/>
      <c r="BP371" s="155"/>
      <c r="BQ371" s="155"/>
      <c r="BR371" s="155"/>
      <c r="BS371" s="155"/>
      <c r="BT371" s="155"/>
      <c r="BU371" s="155"/>
      <c r="BV371" s="155"/>
      <c r="BW371" s="155"/>
      <c r="BX371" s="155"/>
      <c r="BY371" s="155"/>
      <c r="BZ371" s="155"/>
      <c r="CA371" s="155"/>
      <c r="CB371" s="155"/>
      <c r="CC371" s="155"/>
      <c r="CD371" s="155"/>
      <c r="CE371" s="155"/>
      <c r="CF371" s="155"/>
      <c r="CG371" s="155"/>
      <c r="CH371" s="155"/>
      <c r="CI371" s="155"/>
      <c r="CJ371" s="155"/>
      <c r="CK371" s="155"/>
      <c r="CL371" s="155"/>
      <c r="CM371" s="155"/>
      <c r="CN371" s="155"/>
      <c r="CO371" s="155"/>
      <c r="CP371" s="155"/>
      <c r="CQ371" s="155"/>
      <c r="CR371" s="155"/>
      <c r="CS371" s="155"/>
      <c r="CT371" s="155"/>
      <c r="CU371" s="155"/>
      <c r="CV371" s="155"/>
    </row>
    <row r="372" spans="2:100" ht="51.6" customHeight="1" x14ac:dyDescent="0.25">
      <c r="B372" s="155"/>
      <c r="C372" s="155"/>
      <c r="D372" s="155"/>
      <c r="E372" s="155"/>
      <c r="F372" s="155"/>
      <c r="G372" s="155"/>
      <c r="H372" s="155"/>
      <c r="I372" s="155"/>
      <c r="J372" s="249"/>
      <c r="K372" s="155"/>
      <c r="L372" s="155"/>
      <c r="M372" s="155"/>
      <c r="N372" s="249"/>
      <c r="O372" s="249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  <c r="BF372" s="155"/>
      <c r="BG372" s="155"/>
      <c r="BH372" s="155"/>
      <c r="BI372" s="155"/>
      <c r="BJ372" s="155"/>
      <c r="BK372" s="155"/>
      <c r="BL372" s="155"/>
      <c r="BM372" s="155"/>
      <c r="BN372" s="155"/>
      <c r="BO372" s="155"/>
      <c r="BP372" s="155"/>
      <c r="BQ372" s="155"/>
      <c r="BR372" s="155"/>
      <c r="BS372" s="155"/>
      <c r="BT372" s="155"/>
      <c r="BU372" s="155"/>
      <c r="BV372" s="155"/>
      <c r="BW372" s="155"/>
      <c r="BX372" s="155"/>
      <c r="BY372" s="155"/>
      <c r="BZ372" s="155"/>
      <c r="CA372" s="155"/>
      <c r="CB372" s="155"/>
      <c r="CC372" s="155"/>
      <c r="CD372" s="155"/>
      <c r="CE372" s="155"/>
      <c r="CF372" s="155"/>
      <c r="CG372" s="155"/>
      <c r="CH372" s="155"/>
      <c r="CI372" s="155"/>
      <c r="CJ372" s="155"/>
      <c r="CK372" s="155"/>
      <c r="CL372" s="155"/>
      <c r="CM372" s="155"/>
      <c r="CN372" s="155"/>
      <c r="CO372" s="155"/>
      <c r="CP372" s="155"/>
      <c r="CQ372" s="155"/>
      <c r="CR372" s="155"/>
      <c r="CS372" s="155"/>
      <c r="CT372" s="155"/>
      <c r="CU372" s="155"/>
      <c r="CV372" s="155"/>
    </row>
    <row r="373" spans="2:100" ht="51.6" customHeight="1" x14ac:dyDescent="0.25">
      <c r="B373" s="155"/>
      <c r="C373" s="155"/>
      <c r="D373" s="155"/>
      <c r="E373" s="155"/>
      <c r="F373" s="155"/>
      <c r="G373" s="155"/>
      <c r="H373" s="155"/>
      <c r="I373" s="155"/>
      <c r="J373" s="249"/>
      <c r="K373" s="155"/>
      <c r="L373" s="155"/>
      <c r="M373" s="155"/>
      <c r="N373" s="249"/>
      <c r="O373" s="249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  <c r="BF373" s="155"/>
      <c r="BG373" s="155"/>
      <c r="BH373" s="155"/>
      <c r="BI373" s="155"/>
      <c r="BJ373" s="155"/>
      <c r="BK373" s="155"/>
      <c r="BL373" s="155"/>
      <c r="BM373" s="155"/>
      <c r="BN373" s="155"/>
      <c r="BO373" s="155"/>
      <c r="BP373" s="155"/>
      <c r="BQ373" s="155"/>
      <c r="BR373" s="155"/>
      <c r="BS373" s="155"/>
      <c r="BT373" s="155"/>
      <c r="BU373" s="155"/>
      <c r="BV373" s="155"/>
      <c r="BW373" s="155"/>
      <c r="BX373" s="155"/>
      <c r="BY373" s="155"/>
      <c r="BZ373" s="155"/>
      <c r="CA373" s="155"/>
      <c r="CB373" s="155"/>
      <c r="CC373" s="155"/>
      <c r="CD373" s="155"/>
      <c r="CE373" s="155"/>
      <c r="CF373" s="155"/>
      <c r="CG373" s="155"/>
      <c r="CH373" s="155"/>
      <c r="CI373" s="155"/>
      <c r="CJ373" s="155"/>
      <c r="CK373" s="155"/>
      <c r="CL373" s="155"/>
      <c r="CM373" s="155"/>
      <c r="CN373" s="155"/>
      <c r="CO373" s="155"/>
      <c r="CP373" s="155"/>
      <c r="CQ373" s="155"/>
      <c r="CR373" s="155"/>
      <c r="CS373" s="155"/>
      <c r="CT373" s="155"/>
      <c r="CU373" s="155"/>
      <c r="CV373" s="155"/>
    </row>
    <row r="374" spans="2:100" ht="51.6" customHeight="1" x14ac:dyDescent="0.25">
      <c r="B374" s="155"/>
      <c r="C374" s="155"/>
      <c r="D374" s="155"/>
      <c r="E374" s="155"/>
      <c r="F374" s="155"/>
      <c r="G374" s="155"/>
      <c r="H374" s="155"/>
      <c r="I374" s="155"/>
      <c r="J374" s="249"/>
      <c r="K374" s="155"/>
      <c r="L374" s="155"/>
      <c r="M374" s="155"/>
      <c r="N374" s="249"/>
      <c r="O374" s="249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  <c r="BF374" s="155"/>
      <c r="BG374" s="155"/>
      <c r="BH374" s="155"/>
      <c r="BI374" s="155"/>
      <c r="BJ374" s="155"/>
      <c r="BK374" s="155"/>
      <c r="BL374" s="155"/>
      <c r="BM374" s="155"/>
      <c r="BN374" s="155"/>
      <c r="BO374" s="155"/>
      <c r="BP374" s="155"/>
      <c r="BQ374" s="155"/>
      <c r="BR374" s="155"/>
      <c r="BS374" s="155"/>
      <c r="BT374" s="155"/>
      <c r="BU374" s="155"/>
      <c r="BV374" s="155"/>
      <c r="BW374" s="155"/>
      <c r="BX374" s="155"/>
      <c r="BY374" s="155"/>
      <c r="BZ374" s="155"/>
      <c r="CA374" s="155"/>
      <c r="CB374" s="155"/>
      <c r="CC374" s="155"/>
      <c r="CD374" s="155"/>
      <c r="CE374" s="155"/>
      <c r="CF374" s="155"/>
      <c r="CG374" s="155"/>
      <c r="CH374" s="155"/>
      <c r="CI374" s="155"/>
      <c r="CJ374" s="155"/>
      <c r="CK374" s="155"/>
      <c r="CL374" s="155"/>
      <c r="CM374" s="155"/>
      <c r="CN374" s="155"/>
      <c r="CO374" s="155"/>
      <c r="CP374" s="155"/>
      <c r="CQ374" s="155"/>
      <c r="CR374" s="155"/>
      <c r="CS374" s="155"/>
      <c r="CT374" s="155"/>
      <c r="CU374" s="155"/>
      <c r="CV374" s="155"/>
    </row>
    <row r="375" spans="2:100" ht="51.6" customHeight="1" x14ac:dyDescent="0.25">
      <c r="B375" s="155"/>
      <c r="C375" s="155"/>
      <c r="D375" s="155"/>
      <c r="E375" s="155"/>
      <c r="F375" s="155"/>
      <c r="G375" s="155"/>
      <c r="H375" s="155"/>
      <c r="I375" s="155"/>
      <c r="J375" s="249"/>
      <c r="K375" s="155"/>
      <c r="L375" s="155"/>
      <c r="M375" s="155"/>
      <c r="N375" s="249"/>
      <c r="O375" s="249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  <c r="AA375" s="155"/>
      <c r="AB375" s="155"/>
      <c r="AC375" s="155"/>
      <c r="AD375" s="155"/>
      <c r="AE375" s="155"/>
      <c r="AF375" s="155"/>
      <c r="AG375" s="155"/>
      <c r="AH375" s="155"/>
      <c r="AI375" s="155"/>
      <c r="AJ375" s="155"/>
      <c r="AK375" s="155"/>
      <c r="AL375" s="155"/>
      <c r="AM375" s="155"/>
      <c r="AN375" s="155"/>
      <c r="AO375" s="155"/>
      <c r="AP375" s="155"/>
      <c r="AQ375" s="155"/>
      <c r="AR375" s="155"/>
      <c r="AS375" s="155"/>
      <c r="AT375" s="155"/>
      <c r="AU375" s="155"/>
      <c r="AV375" s="155"/>
      <c r="AW375" s="155"/>
      <c r="AX375" s="155"/>
      <c r="AY375" s="155"/>
      <c r="AZ375" s="155"/>
      <c r="BA375" s="155"/>
      <c r="BB375" s="155"/>
      <c r="BC375" s="155"/>
      <c r="BD375" s="155"/>
      <c r="BE375" s="155"/>
      <c r="BF375" s="155"/>
      <c r="BG375" s="155"/>
      <c r="BH375" s="155"/>
      <c r="BI375" s="155"/>
      <c r="BJ375" s="155"/>
      <c r="BK375" s="155"/>
      <c r="BL375" s="155"/>
      <c r="BM375" s="155"/>
      <c r="BN375" s="155"/>
      <c r="BO375" s="155"/>
      <c r="BP375" s="155"/>
      <c r="BQ375" s="155"/>
      <c r="BR375" s="155"/>
      <c r="BS375" s="155"/>
      <c r="BT375" s="155"/>
      <c r="BU375" s="155"/>
      <c r="BV375" s="155"/>
      <c r="BW375" s="155"/>
      <c r="BX375" s="155"/>
      <c r="BY375" s="155"/>
      <c r="BZ375" s="155"/>
      <c r="CA375" s="155"/>
      <c r="CB375" s="155"/>
      <c r="CC375" s="155"/>
      <c r="CD375" s="155"/>
      <c r="CE375" s="155"/>
      <c r="CF375" s="155"/>
      <c r="CG375" s="155"/>
      <c r="CH375" s="155"/>
      <c r="CI375" s="155"/>
      <c r="CJ375" s="155"/>
      <c r="CK375" s="155"/>
      <c r="CL375" s="155"/>
      <c r="CM375" s="155"/>
      <c r="CN375" s="155"/>
      <c r="CO375" s="155"/>
      <c r="CP375" s="155"/>
      <c r="CQ375" s="155"/>
      <c r="CR375" s="155"/>
      <c r="CS375" s="155"/>
      <c r="CT375" s="155"/>
      <c r="CU375" s="155"/>
      <c r="CV375" s="155"/>
    </row>
    <row r="376" spans="2:100" ht="51.6" customHeight="1" x14ac:dyDescent="0.25">
      <c r="B376" s="155"/>
      <c r="C376" s="155"/>
      <c r="D376" s="155"/>
      <c r="E376" s="155"/>
      <c r="F376" s="155"/>
      <c r="G376" s="155"/>
      <c r="H376" s="155"/>
      <c r="I376" s="155"/>
      <c r="J376" s="249"/>
      <c r="K376" s="155"/>
      <c r="L376" s="155"/>
      <c r="M376" s="155"/>
      <c r="N376" s="249"/>
      <c r="O376" s="249"/>
      <c r="P376" s="155"/>
      <c r="Q376" s="155"/>
      <c r="R376" s="155"/>
      <c r="S376" s="155"/>
      <c r="T376" s="155"/>
      <c r="U376" s="155"/>
      <c r="V376" s="155"/>
      <c r="W376" s="155"/>
      <c r="X376" s="155"/>
      <c r="Y376" s="155"/>
      <c r="Z376" s="155"/>
      <c r="AA376" s="155"/>
      <c r="AB376" s="155"/>
      <c r="AC376" s="155"/>
      <c r="AD376" s="155"/>
      <c r="AE376" s="155"/>
      <c r="AF376" s="155"/>
      <c r="AG376" s="155"/>
      <c r="AH376" s="155"/>
      <c r="AI376" s="155"/>
      <c r="AJ376" s="155"/>
      <c r="AK376" s="155"/>
      <c r="AL376" s="155"/>
      <c r="AM376" s="155"/>
      <c r="AN376" s="155"/>
      <c r="AO376" s="155"/>
      <c r="AP376" s="155"/>
      <c r="AQ376" s="155"/>
      <c r="AR376" s="155"/>
      <c r="AS376" s="155"/>
      <c r="AT376" s="155"/>
      <c r="AU376" s="155"/>
      <c r="AV376" s="155"/>
      <c r="AW376" s="155"/>
      <c r="AX376" s="155"/>
      <c r="AY376" s="155"/>
      <c r="AZ376" s="155"/>
      <c r="BA376" s="155"/>
      <c r="BB376" s="155"/>
      <c r="BC376" s="155"/>
      <c r="BD376" s="155"/>
      <c r="BE376" s="155"/>
      <c r="BF376" s="155"/>
      <c r="BG376" s="155"/>
      <c r="BH376" s="155"/>
      <c r="BI376" s="155"/>
      <c r="BJ376" s="155"/>
      <c r="BK376" s="155"/>
      <c r="BL376" s="155"/>
      <c r="BM376" s="155"/>
      <c r="BN376" s="155"/>
      <c r="BO376" s="155"/>
      <c r="BP376" s="155"/>
      <c r="BQ376" s="155"/>
      <c r="BR376" s="155"/>
      <c r="BS376" s="155"/>
      <c r="BT376" s="155"/>
      <c r="BU376" s="155"/>
      <c r="BV376" s="155"/>
      <c r="BW376" s="155"/>
      <c r="BX376" s="155"/>
      <c r="BY376" s="155"/>
      <c r="BZ376" s="155"/>
      <c r="CA376" s="155"/>
      <c r="CB376" s="155"/>
      <c r="CC376" s="155"/>
      <c r="CD376" s="155"/>
      <c r="CE376" s="155"/>
      <c r="CF376" s="155"/>
      <c r="CG376" s="155"/>
      <c r="CH376" s="155"/>
      <c r="CI376" s="155"/>
      <c r="CJ376" s="155"/>
      <c r="CK376" s="155"/>
      <c r="CL376" s="155"/>
      <c r="CM376" s="155"/>
      <c r="CN376" s="155"/>
      <c r="CO376" s="155"/>
      <c r="CP376" s="155"/>
      <c r="CQ376" s="155"/>
      <c r="CR376" s="155"/>
      <c r="CS376" s="155"/>
      <c r="CT376" s="155"/>
      <c r="CU376" s="155"/>
      <c r="CV376" s="155"/>
    </row>
    <row r="377" spans="2:100" ht="51.6" customHeight="1" x14ac:dyDescent="0.25">
      <c r="B377" s="155"/>
      <c r="C377" s="155"/>
      <c r="D377" s="155"/>
      <c r="E377" s="155"/>
      <c r="F377" s="155"/>
      <c r="G377" s="155"/>
      <c r="H377" s="155"/>
      <c r="I377" s="155"/>
      <c r="J377" s="249"/>
      <c r="K377" s="155"/>
      <c r="L377" s="155"/>
      <c r="M377" s="155"/>
      <c r="N377" s="249"/>
      <c r="O377" s="249"/>
      <c r="P377" s="155"/>
      <c r="Q377" s="155"/>
      <c r="R377" s="155"/>
      <c r="S377" s="155"/>
      <c r="T377" s="155"/>
      <c r="U377" s="155"/>
      <c r="V377" s="155"/>
      <c r="W377" s="155"/>
      <c r="X377" s="155"/>
      <c r="Y377" s="155"/>
      <c r="Z377" s="155"/>
      <c r="AA377" s="155"/>
      <c r="AB377" s="155"/>
      <c r="AC377" s="155"/>
      <c r="AD377" s="155"/>
      <c r="AE377" s="155"/>
      <c r="AF377" s="155"/>
      <c r="AG377" s="155"/>
      <c r="AH377" s="155"/>
      <c r="AI377" s="155"/>
      <c r="AJ377" s="155"/>
      <c r="AK377" s="155"/>
      <c r="AL377" s="155"/>
      <c r="AM377" s="155"/>
      <c r="AN377" s="155"/>
      <c r="AO377" s="155"/>
      <c r="AP377" s="155"/>
      <c r="AQ377" s="155"/>
      <c r="AR377" s="155"/>
      <c r="AS377" s="155"/>
      <c r="AT377" s="155"/>
      <c r="AU377" s="155"/>
      <c r="AV377" s="155"/>
      <c r="AW377" s="155"/>
      <c r="AX377" s="155"/>
      <c r="AY377" s="155"/>
      <c r="AZ377" s="155"/>
      <c r="BA377" s="155"/>
      <c r="BB377" s="155"/>
      <c r="BC377" s="155"/>
      <c r="BD377" s="155"/>
      <c r="BE377" s="155"/>
      <c r="BF377" s="155"/>
      <c r="BG377" s="155"/>
      <c r="BH377" s="155"/>
      <c r="BI377" s="155"/>
      <c r="BJ377" s="155"/>
      <c r="BK377" s="155"/>
      <c r="BL377" s="155"/>
      <c r="BM377" s="155"/>
      <c r="BN377" s="155"/>
      <c r="BO377" s="155"/>
      <c r="BP377" s="155"/>
      <c r="BQ377" s="155"/>
      <c r="BR377" s="155"/>
      <c r="BS377" s="155"/>
      <c r="BT377" s="155"/>
      <c r="BU377" s="155"/>
      <c r="BV377" s="155"/>
      <c r="BW377" s="155"/>
      <c r="BX377" s="155"/>
      <c r="BY377" s="155"/>
      <c r="BZ377" s="155"/>
      <c r="CA377" s="155"/>
      <c r="CB377" s="155"/>
      <c r="CC377" s="155"/>
      <c r="CD377" s="155"/>
      <c r="CE377" s="155"/>
      <c r="CF377" s="155"/>
      <c r="CG377" s="155"/>
      <c r="CH377" s="155"/>
      <c r="CI377" s="155"/>
      <c r="CJ377" s="155"/>
      <c r="CK377" s="155"/>
      <c r="CL377" s="155"/>
      <c r="CM377" s="155"/>
      <c r="CN377" s="155"/>
      <c r="CO377" s="155"/>
      <c r="CP377" s="155"/>
      <c r="CQ377" s="155"/>
      <c r="CR377" s="155"/>
      <c r="CS377" s="155"/>
      <c r="CT377" s="155"/>
      <c r="CU377" s="155"/>
      <c r="CV377" s="155"/>
    </row>
    <row r="378" spans="2:100" ht="51.6" customHeight="1" x14ac:dyDescent="0.25">
      <c r="B378" s="155"/>
      <c r="C378" s="155"/>
      <c r="D378" s="155"/>
      <c r="E378" s="155"/>
      <c r="F378" s="155"/>
      <c r="G378" s="155"/>
      <c r="H378" s="155"/>
      <c r="I378" s="155"/>
      <c r="J378" s="249"/>
      <c r="K378" s="155"/>
      <c r="L378" s="155"/>
      <c r="M378" s="155"/>
      <c r="N378" s="249"/>
      <c r="O378" s="249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  <c r="AA378" s="155"/>
      <c r="AB378" s="155"/>
      <c r="AC378" s="155"/>
      <c r="AD378" s="155"/>
      <c r="AE378" s="155"/>
      <c r="AF378" s="155"/>
      <c r="AG378" s="155"/>
      <c r="AH378" s="155"/>
      <c r="AI378" s="155"/>
      <c r="AJ378" s="155"/>
      <c r="AK378" s="155"/>
      <c r="AL378" s="155"/>
      <c r="AM378" s="155"/>
      <c r="AN378" s="155"/>
      <c r="AO378" s="155"/>
      <c r="AP378" s="155"/>
      <c r="AQ378" s="155"/>
      <c r="AR378" s="155"/>
      <c r="AS378" s="155"/>
      <c r="AT378" s="155"/>
      <c r="AU378" s="155"/>
      <c r="AV378" s="155"/>
      <c r="AW378" s="155"/>
      <c r="AX378" s="155"/>
      <c r="AY378" s="155"/>
      <c r="AZ378" s="155"/>
      <c r="BA378" s="155"/>
      <c r="BB378" s="155"/>
      <c r="BC378" s="155"/>
      <c r="BD378" s="155"/>
      <c r="BE378" s="155"/>
      <c r="BF378" s="155"/>
      <c r="BG378" s="155"/>
      <c r="BH378" s="155"/>
      <c r="BI378" s="155"/>
      <c r="BJ378" s="155"/>
      <c r="BK378" s="155"/>
      <c r="BL378" s="155"/>
      <c r="BM378" s="155"/>
      <c r="BN378" s="155"/>
      <c r="BO378" s="155"/>
      <c r="BP378" s="155"/>
      <c r="BQ378" s="155"/>
      <c r="BR378" s="155"/>
      <c r="BS378" s="155"/>
      <c r="BT378" s="155"/>
      <c r="BU378" s="155"/>
      <c r="BV378" s="155"/>
      <c r="BW378" s="155"/>
      <c r="BX378" s="155"/>
      <c r="BY378" s="155"/>
      <c r="BZ378" s="155"/>
      <c r="CA378" s="155"/>
      <c r="CB378" s="155"/>
      <c r="CC378" s="155"/>
      <c r="CD378" s="155"/>
      <c r="CE378" s="155"/>
      <c r="CF378" s="155"/>
      <c r="CG378" s="155"/>
      <c r="CH378" s="155"/>
      <c r="CI378" s="155"/>
      <c r="CJ378" s="155"/>
      <c r="CK378" s="155"/>
      <c r="CL378" s="155"/>
      <c r="CM378" s="155"/>
      <c r="CN378" s="155"/>
      <c r="CO378" s="155"/>
      <c r="CP378" s="155"/>
      <c r="CQ378" s="155"/>
      <c r="CR378" s="155"/>
      <c r="CS378" s="155"/>
      <c r="CT378" s="155"/>
      <c r="CU378" s="155"/>
      <c r="CV378" s="155"/>
    </row>
    <row r="379" spans="2:100" ht="51.6" customHeight="1" x14ac:dyDescent="0.25">
      <c r="B379" s="155"/>
      <c r="C379" s="155"/>
      <c r="D379" s="155"/>
      <c r="E379" s="155"/>
      <c r="F379" s="155"/>
      <c r="G379" s="155"/>
      <c r="H379" s="155"/>
      <c r="I379" s="155"/>
      <c r="J379" s="249"/>
      <c r="K379" s="155"/>
      <c r="L379" s="155"/>
      <c r="M379" s="155"/>
      <c r="N379" s="249"/>
      <c r="O379" s="249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  <c r="AA379" s="155"/>
      <c r="AB379" s="155"/>
      <c r="AC379" s="155"/>
      <c r="AD379" s="155"/>
      <c r="AE379" s="155"/>
      <c r="AF379" s="155"/>
      <c r="AG379" s="155"/>
      <c r="AH379" s="155"/>
      <c r="AI379" s="155"/>
      <c r="AJ379" s="155"/>
      <c r="AK379" s="155"/>
      <c r="AL379" s="155"/>
      <c r="AM379" s="155"/>
      <c r="AN379" s="155"/>
      <c r="AO379" s="155"/>
      <c r="AP379" s="155"/>
      <c r="AQ379" s="155"/>
      <c r="AR379" s="155"/>
      <c r="AS379" s="155"/>
      <c r="AT379" s="155"/>
      <c r="AU379" s="155"/>
      <c r="AV379" s="155"/>
      <c r="AW379" s="155"/>
      <c r="AX379" s="155"/>
      <c r="AY379" s="155"/>
      <c r="AZ379" s="155"/>
      <c r="BA379" s="155"/>
      <c r="BB379" s="155"/>
      <c r="BC379" s="155"/>
      <c r="BD379" s="155"/>
      <c r="BE379" s="155"/>
      <c r="BF379" s="155"/>
      <c r="BG379" s="155"/>
      <c r="BH379" s="155"/>
      <c r="BI379" s="155"/>
      <c r="BJ379" s="155"/>
      <c r="BK379" s="155"/>
      <c r="BL379" s="155"/>
      <c r="BM379" s="155"/>
      <c r="BN379" s="155"/>
      <c r="BO379" s="155"/>
      <c r="BP379" s="155"/>
      <c r="BQ379" s="155"/>
      <c r="BR379" s="155"/>
      <c r="BS379" s="155"/>
      <c r="BT379" s="155"/>
      <c r="BU379" s="155"/>
      <c r="BV379" s="155"/>
      <c r="BW379" s="155"/>
      <c r="BX379" s="155"/>
      <c r="BY379" s="155"/>
      <c r="BZ379" s="155"/>
      <c r="CA379" s="155"/>
      <c r="CB379" s="155"/>
      <c r="CC379" s="155"/>
      <c r="CD379" s="155"/>
      <c r="CE379" s="155"/>
      <c r="CF379" s="155"/>
      <c r="CG379" s="155"/>
      <c r="CH379" s="155"/>
      <c r="CI379" s="155"/>
      <c r="CJ379" s="155"/>
      <c r="CK379" s="155"/>
      <c r="CL379" s="155"/>
      <c r="CM379" s="155"/>
      <c r="CN379" s="155"/>
      <c r="CO379" s="155"/>
      <c r="CP379" s="155"/>
      <c r="CQ379" s="155"/>
      <c r="CR379" s="155"/>
      <c r="CS379" s="155"/>
      <c r="CT379" s="155"/>
      <c r="CU379" s="155"/>
      <c r="CV379" s="155"/>
    </row>
    <row r="380" spans="2:100" ht="51.6" customHeight="1" x14ac:dyDescent="0.25">
      <c r="B380" s="155"/>
      <c r="C380" s="155"/>
      <c r="D380" s="155"/>
      <c r="E380" s="155"/>
      <c r="F380" s="155"/>
      <c r="G380" s="155"/>
      <c r="H380" s="155"/>
      <c r="I380" s="155"/>
      <c r="J380" s="249"/>
      <c r="K380" s="155"/>
      <c r="L380" s="155"/>
      <c r="M380" s="155"/>
      <c r="N380" s="249"/>
      <c r="O380" s="249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  <c r="AA380" s="155"/>
      <c r="AB380" s="155"/>
      <c r="AC380" s="155"/>
      <c r="AD380" s="155"/>
      <c r="AE380" s="155"/>
      <c r="AF380" s="155"/>
      <c r="AG380" s="155"/>
      <c r="AH380" s="155"/>
      <c r="AI380" s="155"/>
      <c r="AJ380" s="155"/>
      <c r="AK380" s="155"/>
      <c r="AL380" s="155"/>
      <c r="AM380" s="155"/>
      <c r="AN380" s="155"/>
      <c r="AO380" s="155"/>
      <c r="AP380" s="155"/>
      <c r="AQ380" s="155"/>
      <c r="AR380" s="155"/>
      <c r="AS380" s="155"/>
      <c r="AT380" s="155"/>
      <c r="AU380" s="155"/>
      <c r="AV380" s="155"/>
      <c r="AW380" s="155"/>
      <c r="AX380" s="155"/>
      <c r="AY380" s="155"/>
      <c r="AZ380" s="155"/>
      <c r="BA380" s="155"/>
      <c r="BB380" s="155"/>
      <c r="BC380" s="155"/>
      <c r="BD380" s="155"/>
      <c r="BE380" s="155"/>
      <c r="BF380" s="155"/>
      <c r="BG380" s="155"/>
      <c r="BH380" s="155"/>
      <c r="BI380" s="155"/>
      <c r="BJ380" s="155"/>
      <c r="BK380" s="155"/>
      <c r="BL380" s="155"/>
      <c r="BM380" s="155"/>
      <c r="BN380" s="155"/>
      <c r="BO380" s="155"/>
      <c r="BP380" s="155"/>
      <c r="BQ380" s="155"/>
      <c r="BR380" s="155"/>
      <c r="BS380" s="155"/>
      <c r="BT380" s="155"/>
      <c r="BU380" s="155"/>
      <c r="BV380" s="155"/>
      <c r="BW380" s="155"/>
      <c r="BX380" s="155"/>
      <c r="BY380" s="155"/>
      <c r="BZ380" s="155"/>
      <c r="CA380" s="155"/>
      <c r="CB380" s="155"/>
      <c r="CC380" s="155"/>
      <c r="CD380" s="155"/>
      <c r="CE380" s="155"/>
      <c r="CF380" s="155"/>
      <c r="CG380" s="155"/>
      <c r="CH380" s="155"/>
      <c r="CI380" s="155"/>
      <c r="CJ380" s="155"/>
      <c r="CK380" s="155"/>
      <c r="CL380" s="155"/>
      <c r="CM380" s="155"/>
      <c r="CN380" s="155"/>
      <c r="CO380" s="155"/>
      <c r="CP380" s="155"/>
      <c r="CQ380" s="155"/>
      <c r="CR380" s="155"/>
      <c r="CS380" s="155"/>
      <c r="CT380" s="155"/>
      <c r="CU380" s="155"/>
      <c r="CV380" s="155"/>
    </row>
    <row r="381" spans="2:100" ht="51.6" customHeight="1" x14ac:dyDescent="0.25">
      <c r="B381" s="155"/>
      <c r="C381" s="155"/>
      <c r="D381" s="155"/>
      <c r="E381" s="155"/>
      <c r="F381" s="155"/>
      <c r="G381" s="155"/>
      <c r="H381" s="155"/>
      <c r="I381" s="155"/>
      <c r="J381" s="249"/>
      <c r="K381" s="155"/>
      <c r="L381" s="155"/>
      <c r="M381" s="155"/>
      <c r="N381" s="249"/>
      <c r="O381" s="249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  <c r="AA381" s="155"/>
      <c r="AB381" s="155"/>
      <c r="AC381" s="155"/>
      <c r="AD381" s="155"/>
      <c r="AE381" s="155"/>
      <c r="AF381" s="155"/>
      <c r="AG381" s="155"/>
      <c r="AH381" s="155"/>
      <c r="AI381" s="155"/>
      <c r="AJ381" s="155"/>
      <c r="AK381" s="155"/>
      <c r="AL381" s="155"/>
      <c r="AM381" s="155"/>
      <c r="AN381" s="155"/>
      <c r="AO381" s="155"/>
      <c r="AP381" s="155"/>
      <c r="AQ381" s="155"/>
      <c r="AR381" s="155"/>
      <c r="AS381" s="155"/>
      <c r="AT381" s="155"/>
      <c r="AU381" s="155"/>
      <c r="AV381" s="155"/>
      <c r="AW381" s="155"/>
      <c r="AX381" s="155"/>
      <c r="AY381" s="155"/>
      <c r="AZ381" s="155"/>
      <c r="BA381" s="155"/>
      <c r="BB381" s="155"/>
      <c r="BC381" s="155"/>
      <c r="BD381" s="155"/>
      <c r="BE381" s="155"/>
      <c r="BF381" s="155"/>
      <c r="BG381" s="155"/>
      <c r="BH381" s="155"/>
      <c r="BI381" s="155"/>
      <c r="BJ381" s="155"/>
      <c r="BK381" s="155"/>
      <c r="BL381" s="155"/>
      <c r="BM381" s="155"/>
      <c r="BN381" s="155"/>
      <c r="BO381" s="155"/>
      <c r="BP381" s="155"/>
      <c r="BQ381" s="155"/>
      <c r="BR381" s="155"/>
      <c r="BS381" s="155"/>
      <c r="BT381" s="155"/>
      <c r="BU381" s="155"/>
      <c r="BV381" s="155"/>
      <c r="BW381" s="155"/>
      <c r="BX381" s="155"/>
      <c r="BY381" s="155"/>
      <c r="BZ381" s="155"/>
      <c r="CA381" s="155"/>
      <c r="CB381" s="155"/>
      <c r="CC381" s="155"/>
      <c r="CD381" s="155"/>
      <c r="CE381" s="155"/>
      <c r="CF381" s="155"/>
      <c r="CG381" s="155"/>
      <c r="CH381" s="155"/>
      <c r="CI381" s="155"/>
      <c r="CJ381" s="155"/>
      <c r="CK381" s="155"/>
      <c r="CL381" s="155"/>
      <c r="CM381" s="155"/>
      <c r="CN381" s="155"/>
      <c r="CO381" s="155"/>
      <c r="CP381" s="155"/>
      <c r="CQ381" s="155"/>
      <c r="CR381" s="155"/>
      <c r="CS381" s="155"/>
      <c r="CT381" s="155"/>
      <c r="CU381" s="155"/>
      <c r="CV381" s="155"/>
    </row>
    <row r="382" spans="2:100" ht="51.6" customHeight="1" x14ac:dyDescent="0.25">
      <c r="B382" s="155"/>
      <c r="C382" s="155"/>
      <c r="D382" s="155"/>
      <c r="E382" s="155"/>
      <c r="F382" s="155"/>
      <c r="G382" s="155"/>
      <c r="H382" s="155"/>
      <c r="I382" s="155"/>
      <c r="J382" s="249"/>
      <c r="K382" s="155"/>
      <c r="L382" s="155"/>
      <c r="M382" s="155"/>
      <c r="N382" s="249"/>
      <c r="O382" s="249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  <c r="AA382" s="155"/>
      <c r="AB382" s="155"/>
      <c r="AC382" s="155"/>
      <c r="AD382" s="155"/>
      <c r="AE382" s="155"/>
      <c r="AF382" s="155"/>
      <c r="AG382" s="155"/>
      <c r="AH382" s="155"/>
      <c r="AI382" s="155"/>
      <c r="AJ382" s="155"/>
      <c r="AK382" s="155"/>
      <c r="AL382" s="155"/>
      <c r="AM382" s="155"/>
      <c r="AN382" s="155"/>
      <c r="AO382" s="155"/>
      <c r="AP382" s="155"/>
      <c r="AQ382" s="155"/>
      <c r="AR382" s="155"/>
      <c r="AS382" s="155"/>
      <c r="AT382" s="155"/>
      <c r="AU382" s="155"/>
      <c r="AV382" s="155"/>
      <c r="AW382" s="155"/>
      <c r="AX382" s="155"/>
      <c r="AY382" s="155"/>
      <c r="AZ382" s="155"/>
      <c r="BA382" s="155"/>
      <c r="BB382" s="155"/>
      <c r="BC382" s="155"/>
      <c r="BD382" s="155"/>
      <c r="BE382" s="155"/>
      <c r="BF382" s="155"/>
      <c r="BG382" s="155"/>
      <c r="BH382" s="155"/>
      <c r="BI382" s="155"/>
      <c r="BJ382" s="155"/>
      <c r="BK382" s="155"/>
      <c r="BL382" s="155"/>
      <c r="BM382" s="155"/>
      <c r="BN382" s="155"/>
      <c r="BO382" s="155"/>
      <c r="BP382" s="155"/>
      <c r="BQ382" s="155"/>
      <c r="BR382" s="155"/>
      <c r="BS382" s="155"/>
      <c r="BT382" s="155"/>
      <c r="BU382" s="155"/>
      <c r="BV382" s="155"/>
      <c r="BW382" s="155"/>
      <c r="BX382" s="155"/>
      <c r="BY382" s="155"/>
      <c r="BZ382" s="155"/>
      <c r="CA382" s="155"/>
      <c r="CB382" s="155"/>
      <c r="CC382" s="155"/>
      <c r="CD382" s="155"/>
      <c r="CE382" s="155"/>
      <c r="CF382" s="155"/>
      <c r="CG382" s="155"/>
      <c r="CH382" s="155"/>
      <c r="CI382" s="155"/>
      <c r="CJ382" s="155"/>
      <c r="CK382" s="155"/>
      <c r="CL382" s="155"/>
      <c r="CM382" s="155"/>
      <c r="CN382" s="155"/>
      <c r="CO382" s="155"/>
      <c r="CP382" s="155"/>
      <c r="CQ382" s="155"/>
      <c r="CR382" s="155"/>
      <c r="CS382" s="155"/>
      <c r="CT382" s="155"/>
      <c r="CU382" s="155"/>
      <c r="CV382" s="155"/>
    </row>
    <row r="383" spans="2:100" ht="51.6" customHeight="1" x14ac:dyDescent="0.25">
      <c r="B383" s="155"/>
      <c r="C383" s="155"/>
      <c r="D383" s="155"/>
      <c r="E383" s="155"/>
      <c r="F383" s="155"/>
      <c r="G383" s="155"/>
      <c r="H383" s="155"/>
      <c r="I383" s="155"/>
      <c r="J383" s="249"/>
      <c r="K383" s="155"/>
      <c r="L383" s="155"/>
      <c r="M383" s="155"/>
      <c r="N383" s="249"/>
      <c r="O383" s="249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  <c r="AA383" s="155"/>
      <c r="AB383" s="155"/>
      <c r="AC383" s="155"/>
      <c r="AD383" s="155"/>
      <c r="AE383" s="155"/>
      <c r="AF383" s="155"/>
      <c r="AG383" s="155"/>
      <c r="AH383" s="155"/>
      <c r="AI383" s="155"/>
      <c r="AJ383" s="155"/>
      <c r="AK383" s="155"/>
      <c r="AL383" s="155"/>
      <c r="AM383" s="155"/>
      <c r="AN383" s="155"/>
      <c r="AO383" s="155"/>
      <c r="AP383" s="155"/>
      <c r="AQ383" s="155"/>
      <c r="AR383" s="155"/>
      <c r="AS383" s="155"/>
      <c r="AT383" s="155"/>
      <c r="AU383" s="155"/>
      <c r="AV383" s="155"/>
      <c r="AW383" s="155"/>
      <c r="AX383" s="155"/>
      <c r="AY383" s="155"/>
      <c r="AZ383" s="155"/>
      <c r="BA383" s="155"/>
      <c r="BB383" s="155"/>
      <c r="BC383" s="155"/>
      <c r="BD383" s="155"/>
      <c r="BE383" s="155"/>
      <c r="BF383" s="155"/>
      <c r="BG383" s="155"/>
      <c r="BH383" s="155"/>
      <c r="BI383" s="155"/>
      <c r="BJ383" s="155"/>
      <c r="BK383" s="155"/>
      <c r="BL383" s="155"/>
      <c r="BM383" s="155"/>
      <c r="BN383" s="155"/>
      <c r="BO383" s="155"/>
      <c r="BP383" s="155"/>
      <c r="BQ383" s="155"/>
      <c r="BR383" s="155"/>
      <c r="BS383" s="155"/>
      <c r="BT383" s="155"/>
      <c r="BU383" s="155"/>
      <c r="BV383" s="155"/>
      <c r="BW383" s="155"/>
      <c r="BX383" s="155"/>
      <c r="BY383" s="155"/>
      <c r="BZ383" s="155"/>
      <c r="CA383" s="155"/>
      <c r="CB383" s="155"/>
      <c r="CC383" s="155"/>
      <c r="CD383" s="155"/>
      <c r="CE383" s="155"/>
      <c r="CF383" s="155"/>
      <c r="CG383" s="155"/>
      <c r="CH383" s="155"/>
      <c r="CI383" s="155"/>
      <c r="CJ383" s="155"/>
      <c r="CK383" s="155"/>
      <c r="CL383" s="155"/>
      <c r="CM383" s="155"/>
      <c r="CN383" s="155"/>
      <c r="CO383" s="155"/>
      <c r="CP383" s="155"/>
      <c r="CQ383" s="155"/>
      <c r="CR383" s="155"/>
      <c r="CS383" s="155"/>
      <c r="CT383" s="155"/>
      <c r="CU383" s="155"/>
      <c r="CV383" s="155"/>
    </row>
    <row r="384" spans="2:100" ht="51.6" customHeight="1" x14ac:dyDescent="0.25">
      <c r="B384" s="155"/>
      <c r="C384" s="155"/>
      <c r="D384" s="155"/>
      <c r="E384" s="155"/>
      <c r="F384" s="155"/>
      <c r="G384" s="155"/>
      <c r="H384" s="155"/>
      <c r="I384" s="155"/>
      <c r="J384" s="249"/>
      <c r="K384" s="155"/>
      <c r="L384" s="155"/>
      <c r="M384" s="155"/>
      <c r="N384" s="249"/>
      <c r="O384" s="249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5"/>
      <c r="BN384" s="155"/>
      <c r="BO384" s="155"/>
      <c r="BP384" s="155"/>
      <c r="BQ384" s="155"/>
      <c r="BR384" s="155"/>
      <c r="BS384" s="155"/>
      <c r="BT384" s="155"/>
      <c r="BU384" s="155"/>
      <c r="BV384" s="155"/>
      <c r="BW384" s="155"/>
      <c r="BX384" s="155"/>
      <c r="BY384" s="155"/>
      <c r="BZ384" s="155"/>
      <c r="CA384" s="155"/>
      <c r="CB384" s="155"/>
      <c r="CC384" s="155"/>
      <c r="CD384" s="155"/>
      <c r="CE384" s="155"/>
      <c r="CF384" s="155"/>
      <c r="CG384" s="155"/>
      <c r="CH384" s="155"/>
      <c r="CI384" s="155"/>
      <c r="CJ384" s="155"/>
      <c r="CK384" s="155"/>
      <c r="CL384" s="155"/>
      <c r="CM384" s="155"/>
      <c r="CN384" s="155"/>
      <c r="CO384" s="155"/>
      <c r="CP384" s="155"/>
      <c r="CQ384" s="155"/>
      <c r="CR384" s="155"/>
      <c r="CS384" s="155"/>
      <c r="CT384" s="155"/>
      <c r="CU384" s="155"/>
      <c r="CV384" s="155"/>
    </row>
    <row r="385" spans="2:100" ht="51.6" customHeight="1" x14ac:dyDescent="0.25">
      <c r="B385" s="155"/>
      <c r="C385" s="155"/>
      <c r="D385" s="155"/>
      <c r="E385" s="155"/>
      <c r="F385" s="155"/>
      <c r="G385" s="155"/>
      <c r="H385" s="155"/>
      <c r="I385" s="155"/>
      <c r="J385" s="249"/>
      <c r="K385" s="155"/>
      <c r="L385" s="155"/>
      <c r="M385" s="155"/>
      <c r="N385" s="249"/>
      <c r="O385" s="249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5"/>
      <c r="BN385" s="155"/>
      <c r="BO385" s="155"/>
      <c r="BP385" s="155"/>
      <c r="BQ385" s="155"/>
      <c r="BR385" s="155"/>
      <c r="BS385" s="155"/>
      <c r="BT385" s="155"/>
      <c r="BU385" s="155"/>
      <c r="BV385" s="155"/>
      <c r="BW385" s="155"/>
      <c r="BX385" s="155"/>
      <c r="BY385" s="155"/>
      <c r="BZ385" s="155"/>
      <c r="CA385" s="155"/>
      <c r="CB385" s="155"/>
      <c r="CC385" s="155"/>
      <c r="CD385" s="155"/>
      <c r="CE385" s="155"/>
      <c r="CF385" s="155"/>
      <c r="CG385" s="155"/>
      <c r="CH385" s="155"/>
      <c r="CI385" s="155"/>
      <c r="CJ385" s="155"/>
      <c r="CK385" s="155"/>
      <c r="CL385" s="155"/>
      <c r="CM385" s="155"/>
      <c r="CN385" s="155"/>
      <c r="CO385" s="155"/>
      <c r="CP385" s="155"/>
      <c r="CQ385" s="155"/>
      <c r="CR385" s="155"/>
      <c r="CS385" s="155"/>
      <c r="CT385" s="155"/>
      <c r="CU385" s="155"/>
      <c r="CV385" s="155"/>
    </row>
    <row r="386" spans="2:100" ht="51.6" customHeight="1" x14ac:dyDescent="0.25">
      <c r="B386" s="155"/>
      <c r="C386" s="155"/>
      <c r="D386" s="155"/>
      <c r="E386" s="155"/>
      <c r="F386" s="155"/>
      <c r="G386" s="155"/>
      <c r="H386" s="155"/>
      <c r="I386" s="155"/>
      <c r="J386" s="249"/>
      <c r="K386" s="155"/>
      <c r="L386" s="155"/>
      <c r="M386" s="155"/>
      <c r="N386" s="249"/>
      <c r="O386" s="249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5"/>
      <c r="BN386" s="155"/>
      <c r="BO386" s="155"/>
      <c r="BP386" s="155"/>
      <c r="BQ386" s="155"/>
      <c r="BR386" s="155"/>
      <c r="BS386" s="155"/>
      <c r="BT386" s="155"/>
      <c r="BU386" s="155"/>
      <c r="BV386" s="155"/>
      <c r="BW386" s="155"/>
      <c r="BX386" s="155"/>
      <c r="BY386" s="155"/>
      <c r="BZ386" s="155"/>
      <c r="CA386" s="155"/>
      <c r="CB386" s="155"/>
      <c r="CC386" s="155"/>
      <c r="CD386" s="155"/>
      <c r="CE386" s="155"/>
      <c r="CF386" s="155"/>
      <c r="CG386" s="155"/>
      <c r="CH386" s="155"/>
      <c r="CI386" s="155"/>
      <c r="CJ386" s="155"/>
      <c r="CK386" s="155"/>
      <c r="CL386" s="155"/>
      <c r="CM386" s="155"/>
      <c r="CN386" s="155"/>
      <c r="CO386" s="155"/>
      <c r="CP386" s="155"/>
      <c r="CQ386" s="155"/>
      <c r="CR386" s="155"/>
      <c r="CS386" s="155"/>
      <c r="CT386" s="155"/>
      <c r="CU386" s="155"/>
      <c r="CV386" s="155"/>
    </row>
    <row r="387" spans="2:100" ht="51.6" customHeight="1" x14ac:dyDescent="0.25">
      <c r="B387" s="155"/>
      <c r="C387" s="155"/>
      <c r="D387" s="155"/>
      <c r="E387" s="155"/>
      <c r="F387" s="155"/>
      <c r="G387" s="155"/>
      <c r="H387" s="155"/>
      <c r="I387" s="155"/>
      <c r="J387" s="249"/>
      <c r="K387" s="155"/>
      <c r="L387" s="155"/>
      <c r="M387" s="155"/>
      <c r="N387" s="249"/>
      <c r="O387" s="249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5"/>
      <c r="BN387" s="155"/>
      <c r="BO387" s="155"/>
      <c r="BP387" s="155"/>
      <c r="BQ387" s="155"/>
      <c r="BR387" s="155"/>
      <c r="BS387" s="155"/>
      <c r="BT387" s="155"/>
      <c r="BU387" s="155"/>
      <c r="BV387" s="155"/>
      <c r="BW387" s="155"/>
      <c r="BX387" s="155"/>
      <c r="BY387" s="155"/>
      <c r="BZ387" s="155"/>
      <c r="CA387" s="155"/>
      <c r="CB387" s="155"/>
      <c r="CC387" s="155"/>
      <c r="CD387" s="155"/>
      <c r="CE387" s="155"/>
      <c r="CF387" s="155"/>
      <c r="CG387" s="155"/>
      <c r="CH387" s="155"/>
      <c r="CI387" s="155"/>
      <c r="CJ387" s="155"/>
      <c r="CK387" s="155"/>
      <c r="CL387" s="155"/>
      <c r="CM387" s="155"/>
      <c r="CN387" s="155"/>
      <c r="CO387" s="155"/>
      <c r="CP387" s="155"/>
      <c r="CQ387" s="155"/>
      <c r="CR387" s="155"/>
      <c r="CS387" s="155"/>
      <c r="CT387" s="155"/>
      <c r="CU387" s="155"/>
      <c r="CV387" s="155"/>
    </row>
    <row r="388" spans="2:100" ht="51.6" customHeight="1" x14ac:dyDescent="0.25">
      <c r="B388" s="155"/>
      <c r="C388" s="155"/>
      <c r="D388" s="155"/>
      <c r="E388" s="155"/>
      <c r="F388" s="155"/>
      <c r="G388" s="155"/>
      <c r="H388" s="155"/>
      <c r="I388" s="155"/>
      <c r="J388" s="249"/>
      <c r="K388" s="155"/>
      <c r="L388" s="155"/>
      <c r="M388" s="155"/>
      <c r="N388" s="249"/>
      <c r="O388" s="249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5"/>
      <c r="BN388" s="155"/>
      <c r="BO388" s="155"/>
      <c r="BP388" s="155"/>
      <c r="BQ388" s="155"/>
      <c r="BR388" s="155"/>
      <c r="BS388" s="155"/>
      <c r="BT388" s="155"/>
      <c r="BU388" s="155"/>
      <c r="BV388" s="155"/>
      <c r="BW388" s="155"/>
      <c r="BX388" s="155"/>
      <c r="BY388" s="155"/>
      <c r="BZ388" s="155"/>
      <c r="CA388" s="155"/>
      <c r="CB388" s="155"/>
      <c r="CC388" s="155"/>
      <c r="CD388" s="155"/>
      <c r="CE388" s="155"/>
      <c r="CF388" s="155"/>
      <c r="CG388" s="155"/>
      <c r="CH388" s="155"/>
      <c r="CI388" s="155"/>
      <c r="CJ388" s="155"/>
      <c r="CK388" s="155"/>
      <c r="CL388" s="155"/>
      <c r="CM388" s="155"/>
      <c r="CN388" s="155"/>
      <c r="CO388" s="155"/>
      <c r="CP388" s="155"/>
      <c r="CQ388" s="155"/>
      <c r="CR388" s="155"/>
      <c r="CS388" s="155"/>
      <c r="CT388" s="155"/>
      <c r="CU388" s="155"/>
      <c r="CV388" s="155"/>
    </row>
    <row r="389" spans="2:100" ht="51.6" customHeight="1" x14ac:dyDescent="0.25">
      <c r="B389" s="155"/>
      <c r="C389" s="155"/>
      <c r="D389" s="155"/>
      <c r="E389" s="155"/>
      <c r="F389" s="155"/>
      <c r="G389" s="155"/>
      <c r="H389" s="155"/>
      <c r="I389" s="155"/>
      <c r="J389" s="249"/>
      <c r="K389" s="155"/>
      <c r="L389" s="155"/>
      <c r="M389" s="155"/>
      <c r="N389" s="249"/>
      <c r="O389" s="249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55"/>
      <c r="BN389" s="155"/>
      <c r="BO389" s="155"/>
      <c r="BP389" s="155"/>
      <c r="BQ389" s="155"/>
      <c r="BR389" s="155"/>
      <c r="BS389" s="155"/>
      <c r="BT389" s="155"/>
      <c r="BU389" s="155"/>
      <c r="BV389" s="155"/>
      <c r="BW389" s="155"/>
      <c r="BX389" s="155"/>
      <c r="BY389" s="155"/>
      <c r="BZ389" s="155"/>
      <c r="CA389" s="155"/>
      <c r="CB389" s="155"/>
      <c r="CC389" s="155"/>
      <c r="CD389" s="155"/>
      <c r="CE389" s="155"/>
      <c r="CF389" s="155"/>
      <c r="CG389" s="155"/>
      <c r="CH389" s="155"/>
      <c r="CI389" s="155"/>
      <c r="CJ389" s="155"/>
      <c r="CK389" s="155"/>
      <c r="CL389" s="155"/>
      <c r="CM389" s="155"/>
      <c r="CN389" s="155"/>
      <c r="CO389" s="155"/>
      <c r="CP389" s="155"/>
      <c r="CQ389" s="155"/>
      <c r="CR389" s="155"/>
      <c r="CS389" s="155"/>
      <c r="CT389" s="155"/>
      <c r="CU389" s="155"/>
      <c r="CV389" s="155"/>
    </row>
    <row r="390" spans="2:100" ht="51.6" customHeight="1" x14ac:dyDescent="0.25">
      <c r="B390" s="155"/>
      <c r="C390" s="155"/>
      <c r="D390" s="155"/>
      <c r="E390" s="155"/>
      <c r="F390" s="155"/>
      <c r="G390" s="155"/>
      <c r="H390" s="155"/>
      <c r="I390" s="155"/>
      <c r="J390" s="249"/>
      <c r="K390" s="155"/>
      <c r="L390" s="155"/>
      <c r="M390" s="155"/>
      <c r="N390" s="249"/>
      <c r="O390" s="249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55"/>
      <c r="BN390" s="155"/>
      <c r="BO390" s="155"/>
      <c r="BP390" s="155"/>
      <c r="BQ390" s="155"/>
      <c r="BR390" s="155"/>
      <c r="BS390" s="155"/>
      <c r="BT390" s="155"/>
      <c r="BU390" s="155"/>
      <c r="BV390" s="155"/>
      <c r="BW390" s="155"/>
      <c r="BX390" s="155"/>
      <c r="BY390" s="155"/>
      <c r="BZ390" s="155"/>
      <c r="CA390" s="155"/>
      <c r="CB390" s="155"/>
      <c r="CC390" s="155"/>
      <c r="CD390" s="155"/>
      <c r="CE390" s="155"/>
      <c r="CF390" s="155"/>
      <c r="CG390" s="155"/>
      <c r="CH390" s="155"/>
      <c r="CI390" s="155"/>
      <c r="CJ390" s="155"/>
      <c r="CK390" s="155"/>
      <c r="CL390" s="155"/>
      <c r="CM390" s="155"/>
      <c r="CN390" s="155"/>
      <c r="CO390" s="155"/>
      <c r="CP390" s="155"/>
      <c r="CQ390" s="155"/>
      <c r="CR390" s="155"/>
      <c r="CS390" s="155"/>
      <c r="CT390" s="155"/>
      <c r="CU390" s="155"/>
      <c r="CV390" s="155"/>
    </row>
    <row r="391" spans="2:100" ht="51.6" customHeight="1" x14ac:dyDescent="0.25">
      <c r="B391" s="155"/>
      <c r="C391" s="155"/>
      <c r="D391" s="155"/>
      <c r="E391" s="155"/>
      <c r="F391" s="155"/>
      <c r="G391" s="155"/>
      <c r="H391" s="155"/>
      <c r="I391" s="155"/>
      <c r="J391" s="249"/>
      <c r="K391" s="155"/>
      <c r="L391" s="155"/>
      <c r="M391" s="155"/>
      <c r="N391" s="249"/>
      <c r="O391" s="249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55"/>
      <c r="BN391" s="155"/>
      <c r="BO391" s="155"/>
      <c r="BP391" s="155"/>
      <c r="BQ391" s="155"/>
      <c r="BR391" s="155"/>
      <c r="BS391" s="155"/>
      <c r="BT391" s="155"/>
      <c r="BU391" s="155"/>
      <c r="BV391" s="155"/>
      <c r="BW391" s="155"/>
      <c r="BX391" s="155"/>
      <c r="BY391" s="155"/>
      <c r="BZ391" s="155"/>
      <c r="CA391" s="155"/>
      <c r="CB391" s="155"/>
      <c r="CC391" s="155"/>
      <c r="CD391" s="155"/>
      <c r="CE391" s="155"/>
      <c r="CF391" s="155"/>
      <c r="CG391" s="155"/>
      <c r="CH391" s="155"/>
      <c r="CI391" s="155"/>
      <c r="CJ391" s="155"/>
      <c r="CK391" s="155"/>
      <c r="CL391" s="155"/>
      <c r="CM391" s="155"/>
      <c r="CN391" s="155"/>
      <c r="CO391" s="155"/>
      <c r="CP391" s="155"/>
      <c r="CQ391" s="155"/>
      <c r="CR391" s="155"/>
      <c r="CS391" s="155"/>
      <c r="CT391" s="155"/>
      <c r="CU391" s="155"/>
      <c r="CV391" s="155"/>
    </row>
    <row r="392" spans="2:100" ht="51.6" customHeight="1" x14ac:dyDescent="0.25">
      <c r="B392" s="155"/>
      <c r="C392" s="155"/>
      <c r="D392" s="155"/>
      <c r="E392" s="155"/>
      <c r="F392" s="155"/>
      <c r="G392" s="155"/>
      <c r="H392" s="155"/>
      <c r="I392" s="155"/>
      <c r="J392" s="249"/>
      <c r="K392" s="155"/>
      <c r="L392" s="155"/>
      <c r="M392" s="155"/>
      <c r="N392" s="249"/>
      <c r="O392" s="249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55"/>
      <c r="BN392" s="155"/>
      <c r="BO392" s="155"/>
      <c r="BP392" s="155"/>
      <c r="BQ392" s="155"/>
      <c r="BR392" s="155"/>
      <c r="BS392" s="155"/>
      <c r="BT392" s="155"/>
      <c r="BU392" s="155"/>
      <c r="BV392" s="155"/>
      <c r="BW392" s="155"/>
      <c r="BX392" s="155"/>
      <c r="BY392" s="155"/>
      <c r="BZ392" s="155"/>
      <c r="CA392" s="155"/>
      <c r="CB392" s="155"/>
      <c r="CC392" s="155"/>
      <c r="CD392" s="155"/>
      <c r="CE392" s="155"/>
      <c r="CF392" s="155"/>
      <c r="CG392" s="155"/>
      <c r="CH392" s="155"/>
      <c r="CI392" s="155"/>
      <c r="CJ392" s="155"/>
      <c r="CK392" s="155"/>
      <c r="CL392" s="155"/>
      <c r="CM392" s="155"/>
      <c r="CN392" s="155"/>
      <c r="CO392" s="155"/>
      <c r="CP392" s="155"/>
      <c r="CQ392" s="155"/>
      <c r="CR392" s="155"/>
      <c r="CS392" s="155"/>
      <c r="CT392" s="155"/>
      <c r="CU392" s="155"/>
      <c r="CV392" s="155"/>
    </row>
    <row r="393" spans="2:100" ht="51.6" customHeight="1" x14ac:dyDescent="0.25">
      <c r="B393" s="155"/>
      <c r="C393" s="155"/>
      <c r="D393" s="155"/>
      <c r="E393" s="155"/>
      <c r="F393" s="155"/>
      <c r="G393" s="155"/>
      <c r="H393" s="155"/>
      <c r="I393" s="155"/>
      <c r="J393" s="249"/>
      <c r="K393" s="155"/>
      <c r="L393" s="155"/>
      <c r="M393" s="155"/>
      <c r="N393" s="249"/>
      <c r="O393" s="249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5"/>
      <c r="AC393" s="155"/>
      <c r="AD393" s="155"/>
      <c r="AE393" s="155"/>
      <c r="AF393" s="155"/>
      <c r="AG393" s="155"/>
      <c r="AH393" s="155"/>
      <c r="AI393" s="155"/>
      <c r="AJ393" s="155"/>
      <c r="AK393" s="155"/>
      <c r="AL393" s="155"/>
      <c r="AM393" s="155"/>
      <c r="AN393" s="155"/>
      <c r="AO393" s="155"/>
      <c r="AP393" s="155"/>
      <c r="AQ393" s="155"/>
      <c r="AR393" s="155"/>
      <c r="AS393" s="155"/>
      <c r="AT393" s="155"/>
      <c r="AU393" s="155"/>
      <c r="AV393" s="155"/>
      <c r="AW393" s="155"/>
      <c r="AX393" s="155"/>
      <c r="AY393" s="155"/>
      <c r="AZ393" s="155"/>
      <c r="BA393" s="155"/>
      <c r="BB393" s="155"/>
      <c r="BC393" s="155"/>
      <c r="BD393" s="155"/>
      <c r="BE393" s="155"/>
      <c r="BF393" s="155"/>
      <c r="BG393" s="155"/>
      <c r="BH393" s="155"/>
      <c r="BI393" s="155"/>
      <c r="BJ393" s="155"/>
      <c r="BK393" s="155"/>
      <c r="BL393" s="155"/>
      <c r="BM393" s="155"/>
      <c r="BN393" s="155"/>
      <c r="BO393" s="155"/>
      <c r="BP393" s="155"/>
      <c r="BQ393" s="155"/>
      <c r="BR393" s="155"/>
      <c r="BS393" s="155"/>
      <c r="BT393" s="155"/>
      <c r="BU393" s="155"/>
      <c r="BV393" s="155"/>
      <c r="BW393" s="155"/>
      <c r="BX393" s="155"/>
      <c r="BY393" s="155"/>
      <c r="BZ393" s="155"/>
      <c r="CA393" s="155"/>
      <c r="CB393" s="155"/>
      <c r="CC393" s="155"/>
      <c r="CD393" s="155"/>
      <c r="CE393" s="155"/>
      <c r="CF393" s="155"/>
      <c r="CG393" s="155"/>
      <c r="CH393" s="155"/>
      <c r="CI393" s="155"/>
      <c r="CJ393" s="155"/>
      <c r="CK393" s="155"/>
      <c r="CL393" s="155"/>
      <c r="CM393" s="155"/>
      <c r="CN393" s="155"/>
      <c r="CO393" s="155"/>
      <c r="CP393" s="155"/>
      <c r="CQ393" s="155"/>
      <c r="CR393" s="155"/>
      <c r="CS393" s="155"/>
      <c r="CT393" s="155"/>
      <c r="CU393" s="155"/>
      <c r="CV393" s="155"/>
    </row>
    <row r="394" spans="2:100" ht="51.6" customHeight="1" x14ac:dyDescent="0.25">
      <c r="B394" s="155"/>
      <c r="C394" s="155"/>
      <c r="D394" s="155"/>
      <c r="E394" s="155"/>
      <c r="F394" s="155"/>
      <c r="G394" s="155"/>
      <c r="H394" s="155"/>
      <c r="I394" s="155"/>
      <c r="J394" s="249"/>
      <c r="K394" s="155"/>
      <c r="L394" s="155"/>
      <c r="M394" s="155"/>
      <c r="N394" s="249"/>
      <c r="O394" s="249"/>
      <c r="P394" s="155"/>
      <c r="Q394" s="155"/>
      <c r="R394" s="155"/>
      <c r="S394" s="155"/>
      <c r="T394" s="155"/>
      <c r="U394" s="155"/>
      <c r="V394" s="155"/>
      <c r="W394" s="155"/>
      <c r="X394" s="155"/>
      <c r="Y394" s="155"/>
      <c r="Z394" s="155"/>
      <c r="AA394" s="155"/>
      <c r="AB394" s="155"/>
      <c r="AC394" s="155"/>
      <c r="AD394" s="155"/>
      <c r="AE394" s="155"/>
      <c r="AF394" s="155"/>
      <c r="AG394" s="155"/>
      <c r="AH394" s="155"/>
      <c r="AI394" s="155"/>
      <c r="AJ394" s="155"/>
      <c r="AK394" s="155"/>
      <c r="AL394" s="155"/>
      <c r="AM394" s="155"/>
      <c r="AN394" s="155"/>
      <c r="AO394" s="155"/>
      <c r="AP394" s="155"/>
      <c r="AQ394" s="155"/>
      <c r="AR394" s="155"/>
      <c r="AS394" s="155"/>
      <c r="AT394" s="155"/>
      <c r="AU394" s="155"/>
      <c r="AV394" s="155"/>
      <c r="AW394" s="155"/>
      <c r="AX394" s="155"/>
      <c r="AY394" s="155"/>
      <c r="AZ394" s="155"/>
      <c r="BA394" s="155"/>
      <c r="BB394" s="155"/>
      <c r="BC394" s="155"/>
      <c r="BD394" s="155"/>
      <c r="BE394" s="155"/>
      <c r="BF394" s="155"/>
      <c r="BG394" s="155"/>
      <c r="BH394" s="155"/>
      <c r="BI394" s="155"/>
      <c r="BJ394" s="155"/>
      <c r="BK394" s="155"/>
      <c r="BL394" s="155"/>
      <c r="BM394" s="155"/>
      <c r="BN394" s="155"/>
      <c r="BO394" s="155"/>
      <c r="BP394" s="155"/>
      <c r="BQ394" s="155"/>
      <c r="BR394" s="155"/>
      <c r="BS394" s="155"/>
      <c r="BT394" s="155"/>
      <c r="BU394" s="155"/>
      <c r="BV394" s="155"/>
      <c r="BW394" s="155"/>
      <c r="BX394" s="155"/>
      <c r="BY394" s="155"/>
      <c r="BZ394" s="155"/>
      <c r="CA394" s="155"/>
      <c r="CB394" s="155"/>
      <c r="CC394" s="155"/>
      <c r="CD394" s="155"/>
      <c r="CE394" s="155"/>
      <c r="CF394" s="155"/>
      <c r="CG394" s="155"/>
      <c r="CH394" s="155"/>
      <c r="CI394" s="155"/>
      <c r="CJ394" s="155"/>
      <c r="CK394" s="155"/>
      <c r="CL394" s="155"/>
      <c r="CM394" s="155"/>
      <c r="CN394" s="155"/>
      <c r="CO394" s="155"/>
      <c r="CP394" s="155"/>
      <c r="CQ394" s="155"/>
      <c r="CR394" s="155"/>
      <c r="CS394" s="155"/>
      <c r="CT394" s="155"/>
      <c r="CU394" s="155"/>
      <c r="CV394" s="155"/>
    </row>
    <row r="395" spans="2:100" ht="51.6" customHeight="1" x14ac:dyDescent="0.25">
      <c r="B395" s="155"/>
      <c r="C395" s="155"/>
      <c r="D395" s="155"/>
      <c r="E395" s="155"/>
      <c r="F395" s="155"/>
      <c r="G395" s="155"/>
      <c r="H395" s="155"/>
      <c r="I395" s="155"/>
      <c r="J395" s="249"/>
      <c r="K395" s="155"/>
      <c r="L395" s="155"/>
      <c r="M395" s="155"/>
      <c r="N395" s="249"/>
      <c r="O395" s="249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  <c r="AA395" s="155"/>
      <c r="AB395" s="155"/>
      <c r="AC395" s="155"/>
      <c r="AD395" s="155"/>
      <c r="AE395" s="155"/>
      <c r="AF395" s="155"/>
      <c r="AG395" s="155"/>
      <c r="AH395" s="155"/>
      <c r="AI395" s="155"/>
      <c r="AJ395" s="155"/>
      <c r="AK395" s="155"/>
      <c r="AL395" s="155"/>
      <c r="AM395" s="155"/>
      <c r="AN395" s="155"/>
      <c r="AO395" s="155"/>
      <c r="AP395" s="155"/>
      <c r="AQ395" s="155"/>
      <c r="AR395" s="155"/>
      <c r="AS395" s="155"/>
      <c r="AT395" s="155"/>
      <c r="AU395" s="155"/>
      <c r="AV395" s="155"/>
      <c r="AW395" s="155"/>
      <c r="AX395" s="155"/>
      <c r="AY395" s="155"/>
      <c r="AZ395" s="155"/>
      <c r="BA395" s="155"/>
      <c r="BB395" s="155"/>
      <c r="BC395" s="155"/>
      <c r="BD395" s="155"/>
      <c r="BE395" s="155"/>
      <c r="BF395" s="155"/>
      <c r="BG395" s="155"/>
      <c r="BH395" s="155"/>
      <c r="BI395" s="155"/>
      <c r="BJ395" s="155"/>
      <c r="BK395" s="155"/>
      <c r="BL395" s="155"/>
      <c r="BM395" s="155"/>
      <c r="BN395" s="155"/>
      <c r="BO395" s="155"/>
      <c r="BP395" s="155"/>
      <c r="BQ395" s="155"/>
      <c r="BR395" s="155"/>
      <c r="BS395" s="155"/>
      <c r="BT395" s="155"/>
      <c r="BU395" s="155"/>
      <c r="BV395" s="155"/>
      <c r="BW395" s="155"/>
      <c r="BX395" s="155"/>
      <c r="BY395" s="155"/>
      <c r="BZ395" s="155"/>
      <c r="CA395" s="155"/>
      <c r="CB395" s="155"/>
      <c r="CC395" s="155"/>
      <c r="CD395" s="155"/>
      <c r="CE395" s="155"/>
      <c r="CF395" s="155"/>
      <c r="CG395" s="155"/>
      <c r="CH395" s="155"/>
      <c r="CI395" s="155"/>
      <c r="CJ395" s="155"/>
      <c r="CK395" s="155"/>
      <c r="CL395" s="155"/>
      <c r="CM395" s="155"/>
      <c r="CN395" s="155"/>
      <c r="CO395" s="155"/>
      <c r="CP395" s="155"/>
      <c r="CQ395" s="155"/>
      <c r="CR395" s="155"/>
      <c r="CS395" s="155"/>
      <c r="CT395" s="155"/>
      <c r="CU395" s="155"/>
      <c r="CV395" s="155"/>
    </row>
    <row r="396" spans="2:100" ht="51.6" customHeight="1" x14ac:dyDescent="0.25">
      <c r="B396" s="155"/>
      <c r="C396" s="155"/>
      <c r="D396" s="155"/>
      <c r="E396" s="155"/>
      <c r="F396" s="155"/>
      <c r="G396" s="155"/>
      <c r="H396" s="155"/>
      <c r="I396" s="155"/>
      <c r="J396" s="249"/>
      <c r="K396" s="155"/>
      <c r="L396" s="155"/>
      <c r="M396" s="155"/>
      <c r="N396" s="249"/>
      <c r="O396" s="249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  <c r="AA396" s="155"/>
      <c r="AB396" s="155"/>
      <c r="AC396" s="155"/>
      <c r="AD396" s="155"/>
      <c r="AE396" s="155"/>
      <c r="AF396" s="155"/>
      <c r="AG396" s="155"/>
      <c r="AH396" s="155"/>
      <c r="AI396" s="155"/>
      <c r="AJ396" s="155"/>
      <c r="AK396" s="155"/>
      <c r="AL396" s="155"/>
      <c r="AM396" s="155"/>
      <c r="AN396" s="155"/>
      <c r="AO396" s="155"/>
      <c r="AP396" s="155"/>
      <c r="AQ396" s="155"/>
      <c r="AR396" s="155"/>
      <c r="AS396" s="155"/>
      <c r="AT396" s="155"/>
      <c r="AU396" s="155"/>
      <c r="AV396" s="155"/>
      <c r="AW396" s="155"/>
      <c r="AX396" s="155"/>
      <c r="AY396" s="155"/>
      <c r="AZ396" s="155"/>
      <c r="BA396" s="155"/>
      <c r="BB396" s="155"/>
      <c r="BC396" s="155"/>
      <c r="BD396" s="155"/>
      <c r="BE396" s="155"/>
      <c r="BF396" s="155"/>
      <c r="BG396" s="155"/>
      <c r="BH396" s="155"/>
      <c r="BI396" s="155"/>
      <c r="BJ396" s="155"/>
      <c r="BK396" s="155"/>
      <c r="BL396" s="155"/>
      <c r="BM396" s="155"/>
      <c r="BN396" s="155"/>
      <c r="BO396" s="155"/>
      <c r="BP396" s="155"/>
      <c r="BQ396" s="155"/>
      <c r="BR396" s="155"/>
      <c r="BS396" s="155"/>
      <c r="BT396" s="155"/>
      <c r="BU396" s="155"/>
      <c r="BV396" s="155"/>
      <c r="BW396" s="155"/>
      <c r="BX396" s="155"/>
      <c r="BY396" s="155"/>
      <c r="BZ396" s="155"/>
      <c r="CA396" s="155"/>
      <c r="CB396" s="155"/>
      <c r="CC396" s="155"/>
      <c r="CD396" s="155"/>
      <c r="CE396" s="155"/>
      <c r="CF396" s="155"/>
      <c r="CG396" s="155"/>
      <c r="CH396" s="155"/>
      <c r="CI396" s="155"/>
      <c r="CJ396" s="155"/>
      <c r="CK396" s="155"/>
      <c r="CL396" s="155"/>
      <c r="CM396" s="155"/>
      <c r="CN396" s="155"/>
      <c r="CO396" s="155"/>
      <c r="CP396" s="155"/>
      <c r="CQ396" s="155"/>
      <c r="CR396" s="155"/>
      <c r="CS396" s="155"/>
      <c r="CT396" s="155"/>
      <c r="CU396" s="155"/>
      <c r="CV396" s="155"/>
    </row>
    <row r="397" spans="2:100" ht="51.6" customHeight="1" x14ac:dyDescent="0.25">
      <c r="B397" s="155"/>
      <c r="C397" s="155"/>
      <c r="D397" s="155"/>
      <c r="E397" s="155"/>
      <c r="F397" s="155"/>
      <c r="G397" s="155"/>
      <c r="H397" s="155"/>
      <c r="I397" s="155"/>
      <c r="J397" s="249"/>
      <c r="K397" s="155"/>
      <c r="L397" s="155"/>
      <c r="M397" s="155"/>
      <c r="N397" s="249"/>
      <c r="O397" s="249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  <c r="AA397" s="155"/>
      <c r="AB397" s="155"/>
      <c r="AC397" s="155"/>
      <c r="AD397" s="155"/>
      <c r="AE397" s="155"/>
      <c r="AF397" s="155"/>
      <c r="AG397" s="155"/>
      <c r="AH397" s="155"/>
      <c r="AI397" s="155"/>
      <c r="AJ397" s="155"/>
      <c r="AK397" s="155"/>
      <c r="AL397" s="155"/>
      <c r="AM397" s="155"/>
      <c r="AN397" s="155"/>
      <c r="AO397" s="155"/>
      <c r="AP397" s="155"/>
      <c r="AQ397" s="155"/>
      <c r="AR397" s="155"/>
      <c r="AS397" s="155"/>
      <c r="AT397" s="155"/>
      <c r="AU397" s="155"/>
      <c r="AV397" s="155"/>
      <c r="AW397" s="155"/>
      <c r="AX397" s="155"/>
      <c r="AY397" s="155"/>
      <c r="AZ397" s="155"/>
      <c r="BA397" s="155"/>
      <c r="BB397" s="155"/>
      <c r="BC397" s="155"/>
      <c r="BD397" s="155"/>
      <c r="BE397" s="155"/>
      <c r="BF397" s="155"/>
      <c r="BG397" s="155"/>
      <c r="BH397" s="155"/>
      <c r="BI397" s="155"/>
      <c r="BJ397" s="155"/>
      <c r="BK397" s="155"/>
      <c r="BL397" s="155"/>
      <c r="BM397" s="155"/>
      <c r="BN397" s="155"/>
      <c r="BO397" s="155"/>
      <c r="BP397" s="155"/>
      <c r="BQ397" s="155"/>
      <c r="BR397" s="155"/>
      <c r="BS397" s="155"/>
      <c r="BT397" s="155"/>
      <c r="BU397" s="155"/>
      <c r="BV397" s="155"/>
      <c r="BW397" s="155"/>
      <c r="BX397" s="155"/>
      <c r="BY397" s="155"/>
      <c r="BZ397" s="155"/>
      <c r="CA397" s="155"/>
      <c r="CB397" s="155"/>
      <c r="CC397" s="155"/>
      <c r="CD397" s="155"/>
      <c r="CE397" s="155"/>
      <c r="CF397" s="155"/>
      <c r="CG397" s="155"/>
      <c r="CH397" s="155"/>
      <c r="CI397" s="155"/>
      <c r="CJ397" s="155"/>
      <c r="CK397" s="155"/>
      <c r="CL397" s="155"/>
      <c r="CM397" s="155"/>
      <c r="CN397" s="155"/>
      <c r="CO397" s="155"/>
      <c r="CP397" s="155"/>
      <c r="CQ397" s="155"/>
      <c r="CR397" s="155"/>
      <c r="CS397" s="155"/>
      <c r="CT397" s="155"/>
      <c r="CU397" s="155"/>
      <c r="CV397" s="155"/>
    </row>
    <row r="398" spans="2:100" ht="51.6" customHeight="1" x14ac:dyDescent="0.25">
      <c r="B398" s="155"/>
      <c r="C398" s="155"/>
      <c r="D398" s="155"/>
      <c r="E398" s="155"/>
      <c r="F398" s="155"/>
      <c r="G398" s="155"/>
      <c r="H398" s="155"/>
      <c r="I398" s="155"/>
      <c r="J398" s="249"/>
      <c r="K398" s="155"/>
      <c r="L398" s="155"/>
      <c r="M398" s="155"/>
      <c r="N398" s="249"/>
      <c r="O398" s="249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  <c r="AA398" s="155"/>
      <c r="AB398" s="155"/>
      <c r="AC398" s="155"/>
      <c r="AD398" s="155"/>
      <c r="AE398" s="155"/>
      <c r="AF398" s="155"/>
      <c r="AG398" s="155"/>
      <c r="AH398" s="155"/>
      <c r="AI398" s="155"/>
      <c r="AJ398" s="155"/>
      <c r="AK398" s="155"/>
      <c r="AL398" s="155"/>
      <c r="AM398" s="155"/>
      <c r="AN398" s="155"/>
      <c r="AO398" s="155"/>
      <c r="AP398" s="155"/>
      <c r="AQ398" s="155"/>
      <c r="AR398" s="155"/>
      <c r="AS398" s="155"/>
      <c r="AT398" s="155"/>
      <c r="AU398" s="155"/>
      <c r="AV398" s="155"/>
      <c r="AW398" s="155"/>
      <c r="AX398" s="155"/>
      <c r="AY398" s="155"/>
      <c r="AZ398" s="155"/>
      <c r="BA398" s="155"/>
      <c r="BB398" s="155"/>
      <c r="BC398" s="155"/>
      <c r="BD398" s="155"/>
      <c r="BE398" s="155"/>
      <c r="BF398" s="155"/>
      <c r="BG398" s="155"/>
      <c r="BH398" s="155"/>
      <c r="BI398" s="155"/>
      <c r="BJ398" s="155"/>
      <c r="BK398" s="155"/>
      <c r="BL398" s="155"/>
      <c r="BM398" s="155"/>
      <c r="BN398" s="155"/>
      <c r="BO398" s="155"/>
      <c r="BP398" s="155"/>
      <c r="BQ398" s="155"/>
      <c r="BR398" s="155"/>
      <c r="BS398" s="155"/>
      <c r="BT398" s="155"/>
      <c r="BU398" s="155"/>
      <c r="BV398" s="155"/>
      <c r="BW398" s="155"/>
      <c r="BX398" s="155"/>
      <c r="BY398" s="155"/>
      <c r="BZ398" s="155"/>
      <c r="CA398" s="155"/>
      <c r="CB398" s="155"/>
      <c r="CC398" s="155"/>
      <c r="CD398" s="155"/>
      <c r="CE398" s="155"/>
      <c r="CF398" s="155"/>
      <c r="CG398" s="155"/>
      <c r="CH398" s="155"/>
      <c r="CI398" s="155"/>
      <c r="CJ398" s="155"/>
      <c r="CK398" s="155"/>
      <c r="CL398" s="155"/>
      <c r="CM398" s="155"/>
      <c r="CN398" s="155"/>
      <c r="CO398" s="155"/>
      <c r="CP398" s="155"/>
      <c r="CQ398" s="155"/>
      <c r="CR398" s="155"/>
      <c r="CS398" s="155"/>
      <c r="CT398" s="155"/>
      <c r="CU398" s="155"/>
      <c r="CV398" s="155"/>
    </row>
    <row r="399" spans="2:100" ht="51.6" customHeight="1" x14ac:dyDescent="0.25">
      <c r="B399" s="155"/>
      <c r="C399" s="155"/>
      <c r="D399" s="155"/>
      <c r="E399" s="155"/>
      <c r="F399" s="155"/>
      <c r="G399" s="155"/>
      <c r="H399" s="155"/>
      <c r="I399" s="155"/>
      <c r="J399" s="249"/>
      <c r="K399" s="155"/>
      <c r="L399" s="155"/>
      <c r="M399" s="155"/>
      <c r="N399" s="249"/>
      <c r="O399" s="249"/>
      <c r="P399" s="155"/>
      <c r="Q399" s="155"/>
      <c r="R399" s="155"/>
      <c r="S399" s="155"/>
      <c r="T399" s="155"/>
      <c r="U399" s="155"/>
      <c r="V399" s="155"/>
      <c r="W399" s="155"/>
      <c r="X399" s="155"/>
      <c r="Y399" s="155"/>
      <c r="Z399" s="155"/>
      <c r="AA399" s="155"/>
      <c r="AB399" s="155"/>
      <c r="AC399" s="155"/>
      <c r="AD399" s="155"/>
      <c r="AE399" s="155"/>
      <c r="AF399" s="155"/>
      <c r="AG399" s="155"/>
      <c r="AH399" s="155"/>
      <c r="AI399" s="155"/>
      <c r="AJ399" s="155"/>
      <c r="AK399" s="155"/>
      <c r="AL399" s="155"/>
      <c r="AM399" s="155"/>
      <c r="AN399" s="155"/>
      <c r="AO399" s="155"/>
      <c r="AP399" s="155"/>
      <c r="AQ399" s="155"/>
      <c r="AR399" s="155"/>
      <c r="AS399" s="155"/>
      <c r="AT399" s="155"/>
      <c r="AU399" s="155"/>
      <c r="AV399" s="155"/>
      <c r="AW399" s="155"/>
      <c r="AX399" s="155"/>
      <c r="AY399" s="155"/>
      <c r="AZ399" s="155"/>
      <c r="BA399" s="155"/>
      <c r="BB399" s="155"/>
      <c r="BC399" s="155"/>
      <c r="BD399" s="155"/>
      <c r="BE399" s="155"/>
      <c r="BF399" s="155"/>
      <c r="BG399" s="155"/>
      <c r="BH399" s="155"/>
      <c r="BI399" s="155"/>
      <c r="BJ399" s="155"/>
      <c r="BK399" s="155"/>
      <c r="BL399" s="155"/>
      <c r="BM399" s="155"/>
      <c r="BN399" s="155"/>
      <c r="BO399" s="155"/>
      <c r="BP399" s="155"/>
      <c r="BQ399" s="155"/>
      <c r="BR399" s="155"/>
      <c r="BS399" s="155"/>
      <c r="BT399" s="155"/>
      <c r="BU399" s="155"/>
      <c r="BV399" s="155"/>
      <c r="BW399" s="155"/>
      <c r="BX399" s="155"/>
      <c r="BY399" s="155"/>
      <c r="BZ399" s="155"/>
      <c r="CA399" s="155"/>
      <c r="CB399" s="155"/>
      <c r="CC399" s="155"/>
      <c r="CD399" s="155"/>
      <c r="CE399" s="155"/>
      <c r="CF399" s="155"/>
      <c r="CG399" s="155"/>
      <c r="CH399" s="155"/>
      <c r="CI399" s="155"/>
      <c r="CJ399" s="155"/>
      <c r="CK399" s="155"/>
      <c r="CL399" s="155"/>
      <c r="CM399" s="155"/>
      <c r="CN399" s="155"/>
      <c r="CO399" s="155"/>
      <c r="CP399" s="155"/>
      <c r="CQ399" s="155"/>
      <c r="CR399" s="155"/>
      <c r="CS399" s="155"/>
      <c r="CT399" s="155"/>
      <c r="CU399" s="155"/>
      <c r="CV399" s="155"/>
    </row>
    <row r="400" spans="2:100" ht="51.6" customHeight="1" x14ac:dyDescent="0.25">
      <c r="B400" s="155"/>
      <c r="C400" s="155"/>
      <c r="D400" s="155"/>
      <c r="E400" s="155"/>
      <c r="F400" s="155"/>
      <c r="G400" s="155"/>
      <c r="H400" s="155"/>
      <c r="I400" s="155"/>
      <c r="J400" s="249"/>
      <c r="K400" s="155"/>
      <c r="L400" s="155"/>
      <c r="M400" s="155"/>
      <c r="N400" s="249"/>
      <c r="O400" s="249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  <c r="AA400" s="155"/>
      <c r="AB400" s="155"/>
      <c r="AC400" s="155"/>
      <c r="AD400" s="155"/>
      <c r="AE400" s="155"/>
      <c r="AF400" s="155"/>
      <c r="AG400" s="155"/>
      <c r="AH400" s="155"/>
      <c r="AI400" s="155"/>
      <c r="AJ400" s="155"/>
      <c r="AK400" s="155"/>
      <c r="AL400" s="155"/>
      <c r="AM400" s="155"/>
      <c r="AN400" s="155"/>
      <c r="AO400" s="155"/>
      <c r="AP400" s="155"/>
      <c r="AQ400" s="155"/>
      <c r="AR400" s="155"/>
      <c r="AS400" s="155"/>
      <c r="AT400" s="155"/>
      <c r="AU400" s="155"/>
      <c r="AV400" s="155"/>
      <c r="AW400" s="155"/>
      <c r="AX400" s="155"/>
      <c r="AY400" s="155"/>
      <c r="AZ400" s="155"/>
      <c r="BA400" s="155"/>
      <c r="BB400" s="155"/>
      <c r="BC400" s="155"/>
      <c r="BD400" s="155"/>
      <c r="BE400" s="155"/>
      <c r="BF400" s="155"/>
      <c r="BG400" s="155"/>
      <c r="BH400" s="155"/>
      <c r="BI400" s="155"/>
      <c r="BJ400" s="155"/>
      <c r="BK400" s="155"/>
      <c r="BL400" s="155"/>
      <c r="BM400" s="155"/>
      <c r="BN400" s="155"/>
      <c r="BO400" s="155"/>
      <c r="BP400" s="155"/>
      <c r="BQ400" s="155"/>
      <c r="BR400" s="155"/>
      <c r="BS400" s="155"/>
      <c r="BT400" s="155"/>
      <c r="BU400" s="155"/>
      <c r="BV400" s="155"/>
      <c r="BW400" s="155"/>
      <c r="BX400" s="155"/>
      <c r="BY400" s="155"/>
      <c r="BZ400" s="155"/>
      <c r="CA400" s="155"/>
      <c r="CB400" s="155"/>
      <c r="CC400" s="155"/>
      <c r="CD400" s="155"/>
      <c r="CE400" s="155"/>
      <c r="CF400" s="155"/>
      <c r="CG400" s="155"/>
      <c r="CH400" s="155"/>
      <c r="CI400" s="155"/>
      <c r="CJ400" s="155"/>
      <c r="CK400" s="155"/>
      <c r="CL400" s="155"/>
      <c r="CM400" s="155"/>
      <c r="CN400" s="155"/>
      <c r="CO400" s="155"/>
      <c r="CP400" s="155"/>
      <c r="CQ400" s="155"/>
      <c r="CR400" s="155"/>
      <c r="CS400" s="155"/>
      <c r="CT400" s="155"/>
      <c r="CU400" s="155"/>
      <c r="CV400" s="155"/>
    </row>
    <row r="401" spans="2:100" ht="51.6" customHeight="1" x14ac:dyDescent="0.25">
      <c r="B401" s="155"/>
      <c r="C401" s="155"/>
      <c r="D401" s="155"/>
      <c r="E401" s="155"/>
      <c r="F401" s="155"/>
      <c r="G401" s="155"/>
      <c r="H401" s="155"/>
      <c r="I401" s="155"/>
      <c r="J401" s="249"/>
      <c r="K401" s="155"/>
      <c r="L401" s="155"/>
      <c r="M401" s="155"/>
      <c r="N401" s="249"/>
      <c r="O401" s="249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  <c r="AA401" s="155"/>
      <c r="AB401" s="155"/>
      <c r="AC401" s="155"/>
      <c r="AD401" s="155"/>
      <c r="AE401" s="155"/>
      <c r="AF401" s="155"/>
      <c r="AG401" s="155"/>
      <c r="AH401" s="155"/>
      <c r="AI401" s="155"/>
      <c r="AJ401" s="155"/>
      <c r="AK401" s="155"/>
      <c r="AL401" s="155"/>
      <c r="AM401" s="155"/>
      <c r="AN401" s="155"/>
      <c r="AO401" s="155"/>
      <c r="AP401" s="155"/>
      <c r="AQ401" s="155"/>
      <c r="AR401" s="155"/>
      <c r="AS401" s="155"/>
      <c r="AT401" s="155"/>
      <c r="AU401" s="155"/>
      <c r="AV401" s="155"/>
      <c r="AW401" s="155"/>
      <c r="AX401" s="155"/>
      <c r="AY401" s="155"/>
      <c r="AZ401" s="155"/>
      <c r="BA401" s="155"/>
      <c r="BB401" s="155"/>
      <c r="BC401" s="155"/>
      <c r="BD401" s="155"/>
      <c r="BE401" s="155"/>
      <c r="BF401" s="155"/>
      <c r="BG401" s="155"/>
      <c r="BH401" s="155"/>
      <c r="BI401" s="155"/>
      <c r="BJ401" s="155"/>
      <c r="BK401" s="155"/>
      <c r="BL401" s="155"/>
      <c r="BM401" s="155"/>
      <c r="BN401" s="155"/>
      <c r="BO401" s="155"/>
      <c r="BP401" s="155"/>
      <c r="BQ401" s="155"/>
      <c r="BR401" s="155"/>
      <c r="BS401" s="155"/>
      <c r="BT401" s="155"/>
      <c r="BU401" s="155"/>
      <c r="BV401" s="155"/>
      <c r="BW401" s="155"/>
      <c r="BX401" s="155"/>
      <c r="BY401" s="155"/>
      <c r="BZ401" s="155"/>
      <c r="CA401" s="155"/>
      <c r="CB401" s="155"/>
      <c r="CC401" s="155"/>
      <c r="CD401" s="155"/>
      <c r="CE401" s="155"/>
      <c r="CF401" s="155"/>
      <c r="CG401" s="155"/>
      <c r="CH401" s="155"/>
      <c r="CI401" s="155"/>
      <c r="CJ401" s="155"/>
      <c r="CK401" s="155"/>
      <c r="CL401" s="155"/>
      <c r="CM401" s="155"/>
      <c r="CN401" s="155"/>
      <c r="CO401" s="155"/>
      <c r="CP401" s="155"/>
      <c r="CQ401" s="155"/>
      <c r="CR401" s="155"/>
      <c r="CS401" s="155"/>
      <c r="CT401" s="155"/>
      <c r="CU401" s="155"/>
      <c r="CV401" s="155"/>
    </row>
    <row r="402" spans="2:100" ht="51.6" customHeight="1" x14ac:dyDescent="0.25">
      <c r="B402" s="155"/>
      <c r="C402" s="155"/>
      <c r="D402" s="155"/>
      <c r="E402" s="155"/>
      <c r="F402" s="155"/>
      <c r="G402" s="155"/>
      <c r="H402" s="155"/>
      <c r="I402" s="155"/>
      <c r="J402" s="249"/>
      <c r="K402" s="155"/>
      <c r="L402" s="155"/>
      <c r="M402" s="155"/>
      <c r="N402" s="249"/>
      <c r="O402" s="249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5"/>
      <c r="AT402" s="155"/>
      <c r="AU402" s="155"/>
      <c r="AV402" s="155"/>
      <c r="AW402" s="155"/>
      <c r="AX402" s="155"/>
      <c r="AY402" s="155"/>
      <c r="AZ402" s="155"/>
      <c r="BA402" s="155"/>
      <c r="BB402" s="155"/>
      <c r="BC402" s="155"/>
      <c r="BD402" s="155"/>
      <c r="BE402" s="155"/>
      <c r="BF402" s="155"/>
      <c r="BG402" s="155"/>
      <c r="BH402" s="155"/>
      <c r="BI402" s="155"/>
      <c r="BJ402" s="155"/>
      <c r="BK402" s="155"/>
      <c r="BL402" s="155"/>
      <c r="BM402" s="155"/>
      <c r="BN402" s="155"/>
      <c r="BO402" s="155"/>
      <c r="BP402" s="155"/>
      <c r="BQ402" s="155"/>
      <c r="BR402" s="155"/>
      <c r="BS402" s="155"/>
      <c r="BT402" s="155"/>
      <c r="BU402" s="155"/>
      <c r="BV402" s="155"/>
      <c r="BW402" s="155"/>
      <c r="BX402" s="155"/>
      <c r="BY402" s="155"/>
      <c r="BZ402" s="155"/>
      <c r="CA402" s="155"/>
      <c r="CB402" s="155"/>
      <c r="CC402" s="155"/>
      <c r="CD402" s="155"/>
      <c r="CE402" s="155"/>
      <c r="CF402" s="155"/>
      <c r="CG402" s="155"/>
      <c r="CH402" s="155"/>
      <c r="CI402" s="155"/>
      <c r="CJ402" s="155"/>
      <c r="CK402" s="155"/>
      <c r="CL402" s="155"/>
      <c r="CM402" s="155"/>
      <c r="CN402" s="155"/>
      <c r="CO402" s="155"/>
      <c r="CP402" s="155"/>
      <c r="CQ402" s="155"/>
      <c r="CR402" s="155"/>
      <c r="CS402" s="155"/>
      <c r="CT402" s="155"/>
      <c r="CU402" s="155"/>
      <c r="CV402" s="155"/>
    </row>
    <row r="403" spans="2:100" ht="51.6" customHeight="1" x14ac:dyDescent="0.25">
      <c r="B403" s="155"/>
      <c r="C403" s="155"/>
      <c r="D403" s="155"/>
      <c r="E403" s="155"/>
      <c r="F403" s="155"/>
      <c r="G403" s="155"/>
      <c r="H403" s="155"/>
      <c r="I403" s="155"/>
      <c r="J403" s="249"/>
      <c r="K403" s="155"/>
      <c r="L403" s="155"/>
      <c r="M403" s="155"/>
      <c r="N403" s="249"/>
      <c r="O403" s="249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5"/>
      <c r="BN403" s="155"/>
      <c r="BO403" s="155"/>
      <c r="BP403" s="155"/>
      <c r="BQ403" s="155"/>
      <c r="BR403" s="155"/>
      <c r="BS403" s="155"/>
      <c r="BT403" s="155"/>
      <c r="BU403" s="155"/>
      <c r="BV403" s="155"/>
      <c r="BW403" s="155"/>
      <c r="BX403" s="155"/>
      <c r="BY403" s="155"/>
      <c r="BZ403" s="155"/>
      <c r="CA403" s="155"/>
      <c r="CB403" s="155"/>
      <c r="CC403" s="155"/>
      <c r="CD403" s="155"/>
      <c r="CE403" s="155"/>
      <c r="CF403" s="155"/>
      <c r="CG403" s="155"/>
      <c r="CH403" s="155"/>
      <c r="CI403" s="155"/>
      <c r="CJ403" s="155"/>
      <c r="CK403" s="155"/>
      <c r="CL403" s="155"/>
      <c r="CM403" s="155"/>
      <c r="CN403" s="155"/>
      <c r="CO403" s="155"/>
      <c r="CP403" s="155"/>
      <c r="CQ403" s="155"/>
      <c r="CR403" s="155"/>
      <c r="CS403" s="155"/>
      <c r="CT403" s="155"/>
      <c r="CU403" s="155"/>
      <c r="CV403" s="155"/>
    </row>
    <row r="404" spans="2:100" ht="51.6" customHeight="1" x14ac:dyDescent="0.25">
      <c r="B404" s="155"/>
      <c r="C404" s="155"/>
      <c r="D404" s="155"/>
      <c r="E404" s="155"/>
      <c r="F404" s="155"/>
      <c r="G404" s="155"/>
      <c r="H404" s="155"/>
      <c r="I404" s="155"/>
      <c r="J404" s="249"/>
      <c r="K404" s="155"/>
      <c r="L404" s="155"/>
      <c r="M404" s="155"/>
      <c r="N404" s="249"/>
      <c r="O404" s="249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5"/>
      <c r="BN404" s="155"/>
      <c r="BO404" s="155"/>
      <c r="BP404" s="155"/>
      <c r="BQ404" s="155"/>
      <c r="BR404" s="155"/>
      <c r="BS404" s="155"/>
      <c r="BT404" s="155"/>
      <c r="BU404" s="155"/>
      <c r="BV404" s="155"/>
      <c r="BW404" s="155"/>
      <c r="BX404" s="155"/>
      <c r="BY404" s="155"/>
      <c r="BZ404" s="155"/>
      <c r="CA404" s="155"/>
      <c r="CB404" s="155"/>
      <c r="CC404" s="155"/>
      <c r="CD404" s="155"/>
      <c r="CE404" s="155"/>
      <c r="CF404" s="155"/>
      <c r="CG404" s="155"/>
      <c r="CH404" s="155"/>
      <c r="CI404" s="155"/>
      <c r="CJ404" s="155"/>
      <c r="CK404" s="155"/>
      <c r="CL404" s="155"/>
      <c r="CM404" s="155"/>
      <c r="CN404" s="155"/>
      <c r="CO404" s="155"/>
      <c r="CP404" s="155"/>
      <c r="CQ404" s="155"/>
      <c r="CR404" s="155"/>
      <c r="CS404" s="155"/>
      <c r="CT404" s="155"/>
      <c r="CU404" s="155"/>
      <c r="CV404" s="155"/>
    </row>
    <row r="405" spans="2:100" ht="51.6" customHeight="1" x14ac:dyDescent="0.25">
      <c r="B405" s="155"/>
      <c r="C405" s="155"/>
      <c r="D405" s="155"/>
      <c r="E405" s="155"/>
      <c r="F405" s="155"/>
      <c r="G405" s="155"/>
      <c r="H405" s="155"/>
      <c r="I405" s="155"/>
      <c r="J405" s="249"/>
      <c r="K405" s="155"/>
      <c r="L405" s="155"/>
      <c r="M405" s="155"/>
      <c r="N405" s="249"/>
      <c r="O405" s="249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  <c r="BF405" s="155"/>
      <c r="BG405" s="155"/>
      <c r="BH405" s="155"/>
      <c r="BI405" s="155"/>
      <c r="BJ405" s="155"/>
      <c r="BK405" s="155"/>
      <c r="BL405" s="155"/>
      <c r="BM405" s="155"/>
      <c r="BN405" s="155"/>
      <c r="BO405" s="155"/>
      <c r="BP405" s="155"/>
      <c r="BQ405" s="155"/>
      <c r="BR405" s="155"/>
      <c r="BS405" s="155"/>
      <c r="BT405" s="155"/>
      <c r="BU405" s="155"/>
      <c r="BV405" s="155"/>
      <c r="BW405" s="155"/>
      <c r="BX405" s="155"/>
      <c r="BY405" s="155"/>
      <c r="BZ405" s="155"/>
      <c r="CA405" s="155"/>
      <c r="CB405" s="155"/>
      <c r="CC405" s="155"/>
      <c r="CD405" s="155"/>
      <c r="CE405" s="155"/>
      <c r="CF405" s="155"/>
      <c r="CG405" s="155"/>
      <c r="CH405" s="155"/>
      <c r="CI405" s="155"/>
      <c r="CJ405" s="155"/>
      <c r="CK405" s="155"/>
      <c r="CL405" s="155"/>
      <c r="CM405" s="155"/>
      <c r="CN405" s="155"/>
      <c r="CO405" s="155"/>
      <c r="CP405" s="155"/>
      <c r="CQ405" s="155"/>
      <c r="CR405" s="155"/>
      <c r="CS405" s="155"/>
      <c r="CT405" s="155"/>
      <c r="CU405" s="155"/>
      <c r="CV405" s="155"/>
    </row>
    <row r="406" spans="2:100" ht="51.6" customHeight="1" x14ac:dyDescent="0.25">
      <c r="B406" s="155"/>
      <c r="C406" s="155"/>
      <c r="D406" s="155"/>
      <c r="E406" s="155"/>
      <c r="F406" s="155"/>
      <c r="G406" s="155"/>
      <c r="H406" s="155"/>
      <c r="I406" s="155"/>
      <c r="J406" s="249"/>
      <c r="K406" s="155"/>
      <c r="L406" s="155"/>
      <c r="M406" s="155"/>
      <c r="N406" s="249"/>
      <c r="O406" s="249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5"/>
      <c r="BN406" s="155"/>
      <c r="BO406" s="155"/>
      <c r="BP406" s="155"/>
      <c r="BQ406" s="155"/>
      <c r="BR406" s="155"/>
      <c r="BS406" s="155"/>
      <c r="BT406" s="155"/>
      <c r="BU406" s="155"/>
      <c r="BV406" s="155"/>
      <c r="BW406" s="155"/>
      <c r="BX406" s="155"/>
      <c r="BY406" s="155"/>
      <c r="BZ406" s="155"/>
      <c r="CA406" s="155"/>
      <c r="CB406" s="155"/>
      <c r="CC406" s="155"/>
      <c r="CD406" s="155"/>
      <c r="CE406" s="155"/>
      <c r="CF406" s="155"/>
      <c r="CG406" s="155"/>
      <c r="CH406" s="155"/>
      <c r="CI406" s="155"/>
      <c r="CJ406" s="155"/>
      <c r="CK406" s="155"/>
      <c r="CL406" s="155"/>
      <c r="CM406" s="155"/>
      <c r="CN406" s="155"/>
      <c r="CO406" s="155"/>
      <c r="CP406" s="155"/>
      <c r="CQ406" s="155"/>
      <c r="CR406" s="155"/>
      <c r="CS406" s="155"/>
      <c r="CT406" s="155"/>
      <c r="CU406" s="155"/>
      <c r="CV406" s="155"/>
    </row>
    <row r="407" spans="2:100" ht="51.6" customHeight="1" x14ac:dyDescent="0.25">
      <c r="B407" s="155"/>
      <c r="C407" s="155"/>
      <c r="D407" s="155"/>
      <c r="E407" s="155"/>
      <c r="F407" s="155"/>
      <c r="G407" s="155"/>
      <c r="H407" s="155"/>
      <c r="I407" s="155"/>
      <c r="J407" s="249"/>
      <c r="K407" s="155"/>
      <c r="L407" s="155"/>
      <c r="M407" s="155"/>
      <c r="N407" s="249"/>
      <c r="O407" s="249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55"/>
      <c r="BN407" s="155"/>
      <c r="BO407" s="155"/>
      <c r="BP407" s="155"/>
      <c r="BQ407" s="155"/>
      <c r="BR407" s="155"/>
      <c r="BS407" s="155"/>
      <c r="BT407" s="155"/>
      <c r="BU407" s="155"/>
      <c r="BV407" s="155"/>
      <c r="BW407" s="155"/>
      <c r="BX407" s="155"/>
      <c r="BY407" s="155"/>
      <c r="BZ407" s="155"/>
      <c r="CA407" s="155"/>
      <c r="CB407" s="155"/>
      <c r="CC407" s="155"/>
      <c r="CD407" s="155"/>
      <c r="CE407" s="155"/>
      <c r="CF407" s="155"/>
      <c r="CG407" s="155"/>
      <c r="CH407" s="155"/>
      <c r="CI407" s="155"/>
      <c r="CJ407" s="155"/>
      <c r="CK407" s="155"/>
      <c r="CL407" s="155"/>
      <c r="CM407" s="155"/>
      <c r="CN407" s="155"/>
      <c r="CO407" s="155"/>
      <c r="CP407" s="155"/>
      <c r="CQ407" s="155"/>
      <c r="CR407" s="155"/>
      <c r="CS407" s="155"/>
      <c r="CT407" s="155"/>
      <c r="CU407" s="155"/>
      <c r="CV407" s="155"/>
    </row>
    <row r="408" spans="2:100" ht="51.6" customHeight="1" x14ac:dyDescent="0.25">
      <c r="B408" s="155"/>
      <c r="C408" s="155"/>
      <c r="D408" s="155"/>
      <c r="E408" s="155"/>
      <c r="F408" s="155"/>
      <c r="G408" s="155"/>
      <c r="H408" s="155"/>
      <c r="I408" s="155"/>
      <c r="J408" s="249"/>
      <c r="K408" s="155"/>
      <c r="L408" s="155"/>
      <c r="M408" s="155"/>
      <c r="N408" s="249"/>
      <c r="O408" s="249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55"/>
      <c r="BN408" s="155"/>
      <c r="BO408" s="155"/>
      <c r="BP408" s="155"/>
      <c r="BQ408" s="155"/>
      <c r="BR408" s="155"/>
      <c r="BS408" s="155"/>
      <c r="BT408" s="155"/>
      <c r="BU408" s="155"/>
      <c r="BV408" s="155"/>
      <c r="BW408" s="155"/>
      <c r="BX408" s="155"/>
      <c r="BY408" s="155"/>
      <c r="BZ408" s="155"/>
      <c r="CA408" s="155"/>
      <c r="CB408" s="155"/>
      <c r="CC408" s="155"/>
      <c r="CD408" s="155"/>
      <c r="CE408" s="155"/>
      <c r="CF408" s="155"/>
      <c r="CG408" s="155"/>
      <c r="CH408" s="155"/>
      <c r="CI408" s="155"/>
      <c r="CJ408" s="155"/>
      <c r="CK408" s="155"/>
      <c r="CL408" s="155"/>
      <c r="CM408" s="155"/>
      <c r="CN408" s="155"/>
      <c r="CO408" s="155"/>
      <c r="CP408" s="155"/>
      <c r="CQ408" s="155"/>
      <c r="CR408" s="155"/>
      <c r="CS408" s="155"/>
      <c r="CT408" s="155"/>
      <c r="CU408" s="155"/>
      <c r="CV408" s="155"/>
    </row>
    <row r="409" spans="2:100" ht="51.6" customHeight="1" x14ac:dyDescent="0.25">
      <c r="B409" s="155"/>
      <c r="C409" s="155"/>
      <c r="D409" s="155"/>
      <c r="E409" s="155"/>
      <c r="F409" s="155"/>
      <c r="G409" s="155"/>
      <c r="H409" s="155"/>
      <c r="I409" s="155"/>
      <c r="J409" s="249"/>
      <c r="K409" s="155"/>
      <c r="L409" s="155"/>
      <c r="M409" s="155"/>
      <c r="N409" s="249"/>
      <c r="O409" s="249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55"/>
      <c r="BN409" s="155"/>
      <c r="BO409" s="155"/>
      <c r="BP409" s="155"/>
      <c r="BQ409" s="155"/>
      <c r="BR409" s="155"/>
      <c r="BS409" s="155"/>
      <c r="BT409" s="155"/>
      <c r="BU409" s="155"/>
      <c r="BV409" s="155"/>
      <c r="BW409" s="155"/>
      <c r="BX409" s="155"/>
      <c r="BY409" s="155"/>
      <c r="BZ409" s="155"/>
      <c r="CA409" s="155"/>
      <c r="CB409" s="155"/>
      <c r="CC409" s="155"/>
      <c r="CD409" s="155"/>
      <c r="CE409" s="155"/>
      <c r="CF409" s="155"/>
      <c r="CG409" s="155"/>
      <c r="CH409" s="155"/>
      <c r="CI409" s="155"/>
      <c r="CJ409" s="155"/>
      <c r="CK409" s="155"/>
      <c r="CL409" s="155"/>
      <c r="CM409" s="155"/>
      <c r="CN409" s="155"/>
      <c r="CO409" s="155"/>
      <c r="CP409" s="155"/>
      <c r="CQ409" s="155"/>
      <c r="CR409" s="155"/>
      <c r="CS409" s="155"/>
      <c r="CT409" s="155"/>
      <c r="CU409" s="155"/>
      <c r="CV409" s="155"/>
    </row>
    <row r="410" spans="2:100" ht="51.6" customHeight="1" x14ac:dyDescent="0.25">
      <c r="B410" s="155"/>
      <c r="C410" s="155"/>
      <c r="D410" s="155"/>
      <c r="E410" s="155"/>
      <c r="F410" s="155"/>
      <c r="G410" s="155"/>
      <c r="H410" s="155"/>
      <c r="I410" s="155"/>
      <c r="J410" s="249"/>
      <c r="K410" s="155"/>
      <c r="L410" s="155"/>
      <c r="M410" s="155"/>
      <c r="N410" s="249"/>
      <c r="O410" s="249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55"/>
      <c r="BN410" s="155"/>
      <c r="BO410" s="155"/>
      <c r="BP410" s="155"/>
      <c r="BQ410" s="155"/>
      <c r="BR410" s="155"/>
      <c r="BS410" s="155"/>
      <c r="BT410" s="155"/>
      <c r="BU410" s="155"/>
      <c r="BV410" s="155"/>
      <c r="BW410" s="155"/>
      <c r="BX410" s="155"/>
      <c r="BY410" s="155"/>
      <c r="BZ410" s="155"/>
      <c r="CA410" s="155"/>
      <c r="CB410" s="155"/>
      <c r="CC410" s="155"/>
      <c r="CD410" s="155"/>
      <c r="CE410" s="155"/>
      <c r="CF410" s="155"/>
      <c r="CG410" s="155"/>
      <c r="CH410" s="155"/>
      <c r="CI410" s="155"/>
      <c r="CJ410" s="155"/>
      <c r="CK410" s="155"/>
      <c r="CL410" s="155"/>
      <c r="CM410" s="155"/>
      <c r="CN410" s="155"/>
      <c r="CO410" s="155"/>
      <c r="CP410" s="155"/>
      <c r="CQ410" s="155"/>
      <c r="CR410" s="155"/>
      <c r="CS410" s="155"/>
      <c r="CT410" s="155"/>
      <c r="CU410" s="155"/>
      <c r="CV410" s="155"/>
    </row>
    <row r="411" spans="2:100" ht="51.6" customHeight="1" x14ac:dyDescent="0.25">
      <c r="B411" s="155"/>
      <c r="C411" s="155"/>
      <c r="D411" s="155"/>
      <c r="E411" s="155"/>
      <c r="F411" s="155"/>
      <c r="G411" s="155"/>
      <c r="H411" s="155"/>
      <c r="I411" s="155"/>
      <c r="J411" s="249"/>
      <c r="K411" s="155"/>
      <c r="L411" s="155"/>
      <c r="M411" s="155"/>
      <c r="N411" s="249"/>
      <c r="O411" s="249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  <c r="AA411" s="155"/>
      <c r="AB411" s="155"/>
      <c r="AC411" s="155"/>
      <c r="AD411" s="155"/>
      <c r="AE411" s="155"/>
      <c r="AF411" s="155"/>
      <c r="AG411" s="155"/>
      <c r="AH411" s="155"/>
      <c r="AI411" s="155"/>
      <c r="AJ411" s="155"/>
      <c r="AK411" s="155"/>
      <c r="AL411" s="155"/>
      <c r="AM411" s="155"/>
      <c r="AN411" s="155"/>
      <c r="AO411" s="155"/>
      <c r="AP411" s="155"/>
      <c r="AQ411" s="155"/>
      <c r="AR411" s="155"/>
      <c r="AS411" s="155"/>
      <c r="AT411" s="155"/>
      <c r="AU411" s="155"/>
      <c r="AV411" s="155"/>
      <c r="AW411" s="155"/>
      <c r="AX411" s="155"/>
      <c r="AY411" s="155"/>
      <c r="AZ411" s="155"/>
      <c r="BA411" s="155"/>
      <c r="BB411" s="155"/>
      <c r="BC411" s="155"/>
      <c r="BD411" s="155"/>
      <c r="BE411" s="155"/>
      <c r="BF411" s="155"/>
      <c r="BG411" s="155"/>
      <c r="BH411" s="155"/>
      <c r="BI411" s="155"/>
      <c r="BJ411" s="155"/>
      <c r="BK411" s="155"/>
      <c r="BL411" s="155"/>
      <c r="BM411" s="155"/>
      <c r="BN411" s="155"/>
      <c r="BO411" s="155"/>
      <c r="BP411" s="155"/>
      <c r="BQ411" s="155"/>
      <c r="BR411" s="155"/>
      <c r="BS411" s="155"/>
      <c r="BT411" s="155"/>
      <c r="BU411" s="155"/>
      <c r="BV411" s="155"/>
      <c r="BW411" s="155"/>
      <c r="BX411" s="155"/>
      <c r="BY411" s="155"/>
      <c r="BZ411" s="155"/>
      <c r="CA411" s="155"/>
      <c r="CB411" s="155"/>
      <c r="CC411" s="155"/>
      <c r="CD411" s="155"/>
      <c r="CE411" s="155"/>
      <c r="CF411" s="155"/>
      <c r="CG411" s="155"/>
      <c r="CH411" s="155"/>
      <c r="CI411" s="155"/>
      <c r="CJ411" s="155"/>
      <c r="CK411" s="155"/>
      <c r="CL411" s="155"/>
      <c r="CM411" s="155"/>
      <c r="CN411" s="155"/>
      <c r="CO411" s="155"/>
      <c r="CP411" s="155"/>
      <c r="CQ411" s="155"/>
      <c r="CR411" s="155"/>
      <c r="CS411" s="155"/>
      <c r="CT411" s="155"/>
      <c r="CU411" s="155"/>
      <c r="CV411" s="155"/>
    </row>
    <row r="412" spans="2:100" ht="51.6" customHeight="1" x14ac:dyDescent="0.25">
      <c r="B412" s="155"/>
      <c r="C412" s="155"/>
      <c r="D412" s="155"/>
      <c r="E412" s="155"/>
      <c r="F412" s="155"/>
      <c r="G412" s="155"/>
      <c r="H412" s="155"/>
      <c r="I412" s="155"/>
      <c r="J412" s="249"/>
      <c r="K412" s="155"/>
      <c r="L412" s="155"/>
      <c r="M412" s="155"/>
      <c r="N412" s="249"/>
      <c r="O412" s="249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  <c r="AA412" s="155"/>
      <c r="AB412" s="155"/>
      <c r="AC412" s="155"/>
      <c r="AD412" s="155"/>
      <c r="AE412" s="155"/>
      <c r="AF412" s="155"/>
      <c r="AG412" s="155"/>
      <c r="AH412" s="155"/>
      <c r="AI412" s="155"/>
      <c r="AJ412" s="155"/>
      <c r="AK412" s="155"/>
      <c r="AL412" s="155"/>
      <c r="AM412" s="155"/>
      <c r="AN412" s="155"/>
      <c r="AO412" s="155"/>
      <c r="AP412" s="155"/>
      <c r="AQ412" s="155"/>
      <c r="AR412" s="155"/>
      <c r="AS412" s="155"/>
      <c r="AT412" s="155"/>
      <c r="AU412" s="155"/>
      <c r="AV412" s="155"/>
      <c r="AW412" s="155"/>
      <c r="AX412" s="155"/>
      <c r="AY412" s="155"/>
      <c r="AZ412" s="155"/>
      <c r="BA412" s="155"/>
      <c r="BB412" s="155"/>
      <c r="BC412" s="155"/>
      <c r="BD412" s="155"/>
      <c r="BE412" s="155"/>
      <c r="BF412" s="155"/>
      <c r="BG412" s="155"/>
      <c r="BH412" s="155"/>
      <c r="BI412" s="155"/>
      <c r="BJ412" s="155"/>
      <c r="BK412" s="155"/>
      <c r="BL412" s="155"/>
      <c r="BM412" s="155"/>
      <c r="BN412" s="155"/>
      <c r="BO412" s="155"/>
      <c r="BP412" s="155"/>
      <c r="BQ412" s="155"/>
      <c r="BR412" s="155"/>
      <c r="BS412" s="155"/>
      <c r="BT412" s="155"/>
      <c r="BU412" s="155"/>
      <c r="BV412" s="155"/>
      <c r="BW412" s="155"/>
      <c r="BX412" s="155"/>
      <c r="BY412" s="155"/>
      <c r="BZ412" s="155"/>
      <c r="CA412" s="155"/>
      <c r="CB412" s="155"/>
      <c r="CC412" s="155"/>
      <c r="CD412" s="155"/>
      <c r="CE412" s="155"/>
      <c r="CF412" s="155"/>
      <c r="CG412" s="155"/>
      <c r="CH412" s="155"/>
      <c r="CI412" s="155"/>
      <c r="CJ412" s="155"/>
      <c r="CK412" s="155"/>
      <c r="CL412" s="155"/>
      <c r="CM412" s="155"/>
      <c r="CN412" s="155"/>
      <c r="CO412" s="155"/>
      <c r="CP412" s="155"/>
      <c r="CQ412" s="155"/>
      <c r="CR412" s="155"/>
      <c r="CS412" s="155"/>
      <c r="CT412" s="155"/>
      <c r="CU412" s="155"/>
      <c r="CV412" s="155"/>
    </row>
    <row r="413" spans="2:100" ht="51.6" customHeight="1" x14ac:dyDescent="0.25">
      <c r="B413" s="155"/>
      <c r="C413" s="155"/>
      <c r="D413" s="155"/>
      <c r="E413" s="155"/>
      <c r="F413" s="155"/>
      <c r="G413" s="155"/>
      <c r="H413" s="155"/>
      <c r="I413" s="155"/>
      <c r="J413" s="249"/>
      <c r="K413" s="155"/>
      <c r="L413" s="155"/>
      <c r="M413" s="155"/>
      <c r="N413" s="249"/>
      <c r="O413" s="249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  <c r="AA413" s="155"/>
      <c r="AB413" s="155"/>
      <c r="AC413" s="155"/>
      <c r="AD413" s="155"/>
      <c r="AE413" s="155"/>
      <c r="AF413" s="155"/>
      <c r="AG413" s="155"/>
      <c r="AH413" s="155"/>
      <c r="AI413" s="155"/>
      <c r="AJ413" s="155"/>
      <c r="AK413" s="155"/>
      <c r="AL413" s="155"/>
      <c r="AM413" s="155"/>
      <c r="AN413" s="155"/>
      <c r="AO413" s="155"/>
      <c r="AP413" s="155"/>
      <c r="AQ413" s="155"/>
      <c r="AR413" s="155"/>
      <c r="AS413" s="155"/>
      <c r="AT413" s="155"/>
      <c r="AU413" s="155"/>
      <c r="AV413" s="155"/>
      <c r="AW413" s="155"/>
      <c r="AX413" s="155"/>
      <c r="AY413" s="155"/>
      <c r="AZ413" s="155"/>
      <c r="BA413" s="155"/>
      <c r="BB413" s="155"/>
      <c r="BC413" s="155"/>
      <c r="BD413" s="155"/>
      <c r="BE413" s="155"/>
      <c r="BF413" s="155"/>
      <c r="BG413" s="155"/>
      <c r="BH413" s="155"/>
      <c r="BI413" s="155"/>
      <c r="BJ413" s="155"/>
      <c r="BK413" s="155"/>
      <c r="BL413" s="155"/>
      <c r="BM413" s="155"/>
      <c r="BN413" s="155"/>
      <c r="BO413" s="155"/>
      <c r="BP413" s="155"/>
      <c r="BQ413" s="155"/>
      <c r="BR413" s="155"/>
      <c r="BS413" s="155"/>
      <c r="BT413" s="155"/>
      <c r="BU413" s="155"/>
      <c r="BV413" s="155"/>
      <c r="BW413" s="155"/>
      <c r="BX413" s="155"/>
      <c r="BY413" s="155"/>
      <c r="BZ413" s="155"/>
      <c r="CA413" s="155"/>
      <c r="CB413" s="155"/>
      <c r="CC413" s="155"/>
      <c r="CD413" s="155"/>
      <c r="CE413" s="155"/>
      <c r="CF413" s="155"/>
      <c r="CG413" s="155"/>
      <c r="CH413" s="155"/>
      <c r="CI413" s="155"/>
      <c r="CJ413" s="155"/>
      <c r="CK413" s="155"/>
      <c r="CL413" s="155"/>
      <c r="CM413" s="155"/>
      <c r="CN413" s="155"/>
      <c r="CO413" s="155"/>
      <c r="CP413" s="155"/>
      <c r="CQ413" s="155"/>
      <c r="CR413" s="155"/>
      <c r="CS413" s="155"/>
      <c r="CT413" s="155"/>
      <c r="CU413" s="155"/>
      <c r="CV413" s="155"/>
    </row>
    <row r="414" spans="2:100" ht="51.6" customHeight="1" x14ac:dyDescent="0.25">
      <c r="B414" s="155"/>
      <c r="C414" s="155"/>
      <c r="D414" s="155"/>
      <c r="E414" s="155"/>
      <c r="F414" s="155"/>
      <c r="G414" s="155"/>
      <c r="H414" s="155"/>
      <c r="I414" s="155"/>
      <c r="J414" s="249"/>
      <c r="K414" s="155"/>
      <c r="L414" s="155"/>
      <c r="M414" s="155"/>
      <c r="N414" s="249"/>
      <c r="O414" s="249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  <c r="AA414" s="155"/>
      <c r="AB414" s="155"/>
      <c r="AC414" s="155"/>
      <c r="AD414" s="155"/>
      <c r="AE414" s="155"/>
      <c r="AF414" s="155"/>
      <c r="AG414" s="155"/>
      <c r="AH414" s="155"/>
      <c r="AI414" s="155"/>
      <c r="AJ414" s="155"/>
      <c r="AK414" s="155"/>
      <c r="AL414" s="155"/>
      <c r="AM414" s="155"/>
      <c r="AN414" s="155"/>
      <c r="AO414" s="155"/>
      <c r="AP414" s="155"/>
      <c r="AQ414" s="155"/>
      <c r="AR414" s="155"/>
      <c r="AS414" s="155"/>
      <c r="AT414" s="155"/>
      <c r="AU414" s="155"/>
      <c r="AV414" s="155"/>
      <c r="AW414" s="155"/>
      <c r="AX414" s="155"/>
      <c r="AY414" s="155"/>
      <c r="AZ414" s="155"/>
      <c r="BA414" s="155"/>
      <c r="BB414" s="155"/>
      <c r="BC414" s="155"/>
      <c r="BD414" s="155"/>
      <c r="BE414" s="155"/>
      <c r="BF414" s="155"/>
      <c r="BG414" s="155"/>
      <c r="BH414" s="155"/>
      <c r="BI414" s="155"/>
      <c r="BJ414" s="155"/>
      <c r="BK414" s="155"/>
      <c r="BL414" s="155"/>
      <c r="BM414" s="155"/>
      <c r="BN414" s="155"/>
      <c r="BO414" s="155"/>
      <c r="BP414" s="155"/>
      <c r="BQ414" s="155"/>
      <c r="BR414" s="155"/>
      <c r="BS414" s="155"/>
      <c r="BT414" s="155"/>
      <c r="BU414" s="155"/>
      <c r="BV414" s="155"/>
      <c r="BW414" s="155"/>
      <c r="BX414" s="155"/>
      <c r="BY414" s="155"/>
      <c r="BZ414" s="155"/>
      <c r="CA414" s="155"/>
      <c r="CB414" s="155"/>
      <c r="CC414" s="155"/>
      <c r="CD414" s="155"/>
      <c r="CE414" s="155"/>
      <c r="CF414" s="155"/>
      <c r="CG414" s="155"/>
      <c r="CH414" s="155"/>
      <c r="CI414" s="155"/>
      <c r="CJ414" s="155"/>
      <c r="CK414" s="155"/>
      <c r="CL414" s="155"/>
      <c r="CM414" s="155"/>
      <c r="CN414" s="155"/>
      <c r="CO414" s="155"/>
      <c r="CP414" s="155"/>
      <c r="CQ414" s="155"/>
      <c r="CR414" s="155"/>
      <c r="CS414" s="155"/>
      <c r="CT414" s="155"/>
      <c r="CU414" s="155"/>
      <c r="CV414" s="155"/>
    </row>
    <row r="415" spans="2:100" ht="51.6" customHeight="1" x14ac:dyDescent="0.25">
      <c r="B415" s="155"/>
      <c r="C415" s="155"/>
      <c r="D415" s="155"/>
      <c r="E415" s="155"/>
      <c r="F415" s="155"/>
      <c r="G415" s="155"/>
      <c r="H415" s="155"/>
      <c r="I415" s="155"/>
      <c r="J415" s="249"/>
      <c r="K415" s="155"/>
      <c r="L415" s="155"/>
      <c r="M415" s="155"/>
      <c r="N415" s="249"/>
      <c r="O415" s="249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55"/>
      <c r="AL415" s="155"/>
      <c r="AM415" s="155"/>
      <c r="AN415" s="155"/>
      <c r="AO415" s="155"/>
      <c r="AP415" s="155"/>
      <c r="AQ415" s="155"/>
      <c r="AR415" s="155"/>
      <c r="AS415" s="155"/>
      <c r="AT415" s="155"/>
      <c r="AU415" s="155"/>
      <c r="AV415" s="155"/>
      <c r="AW415" s="155"/>
      <c r="AX415" s="155"/>
      <c r="AY415" s="155"/>
      <c r="AZ415" s="155"/>
      <c r="BA415" s="155"/>
      <c r="BB415" s="155"/>
      <c r="BC415" s="155"/>
      <c r="BD415" s="155"/>
      <c r="BE415" s="155"/>
      <c r="BF415" s="155"/>
      <c r="BG415" s="155"/>
      <c r="BH415" s="155"/>
      <c r="BI415" s="155"/>
      <c r="BJ415" s="155"/>
      <c r="BK415" s="155"/>
      <c r="BL415" s="155"/>
      <c r="BM415" s="155"/>
      <c r="BN415" s="155"/>
      <c r="BO415" s="155"/>
      <c r="BP415" s="155"/>
      <c r="BQ415" s="155"/>
      <c r="BR415" s="155"/>
      <c r="BS415" s="155"/>
      <c r="BT415" s="155"/>
      <c r="BU415" s="155"/>
      <c r="BV415" s="155"/>
      <c r="BW415" s="155"/>
      <c r="BX415" s="155"/>
      <c r="BY415" s="155"/>
      <c r="BZ415" s="155"/>
      <c r="CA415" s="155"/>
      <c r="CB415" s="155"/>
      <c r="CC415" s="155"/>
      <c r="CD415" s="155"/>
      <c r="CE415" s="155"/>
      <c r="CF415" s="155"/>
      <c r="CG415" s="155"/>
      <c r="CH415" s="155"/>
      <c r="CI415" s="155"/>
      <c r="CJ415" s="155"/>
      <c r="CK415" s="155"/>
      <c r="CL415" s="155"/>
      <c r="CM415" s="155"/>
      <c r="CN415" s="155"/>
      <c r="CO415" s="155"/>
      <c r="CP415" s="155"/>
      <c r="CQ415" s="155"/>
      <c r="CR415" s="155"/>
      <c r="CS415" s="155"/>
      <c r="CT415" s="155"/>
      <c r="CU415" s="155"/>
      <c r="CV415" s="155"/>
    </row>
    <row r="416" spans="2:100" ht="51.6" customHeight="1" x14ac:dyDescent="0.25">
      <c r="B416" s="155"/>
      <c r="C416" s="155"/>
      <c r="D416" s="155"/>
      <c r="E416" s="155"/>
      <c r="F416" s="155"/>
      <c r="G416" s="155"/>
      <c r="H416" s="155"/>
      <c r="I416" s="155"/>
      <c r="J416" s="249"/>
      <c r="K416" s="155"/>
      <c r="L416" s="155"/>
      <c r="M416" s="155"/>
      <c r="N416" s="249"/>
      <c r="O416" s="249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  <c r="AA416" s="155"/>
      <c r="AB416" s="155"/>
      <c r="AC416" s="155"/>
      <c r="AD416" s="155"/>
      <c r="AE416" s="155"/>
      <c r="AF416" s="155"/>
      <c r="AG416" s="155"/>
      <c r="AH416" s="155"/>
      <c r="AI416" s="155"/>
      <c r="AJ416" s="155"/>
      <c r="AK416" s="155"/>
      <c r="AL416" s="155"/>
      <c r="AM416" s="155"/>
      <c r="AN416" s="155"/>
      <c r="AO416" s="155"/>
      <c r="AP416" s="155"/>
      <c r="AQ416" s="155"/>
      <c r="AR416" s="155"/>
      <c r="AS416" s="155"/>
      <c r="AT416" s="155"/>
      <c r="AU416" s="155"/>
      <c r="AV416" s="155"/>
      <c r="AW416" s="155"/>
      <c r="AX416" s="155"/>
      <c r="AY416" s="155"/>
      <c r="AZ416" s="155"/>
      <c r="BA416" s="155"/>
      <c r="BB416" s="155"/>
      <c r="BC416" s="155"/>
      <c r="BD416" s="155"/>
      <c r="BE416" s="155"/>
      <c r="BF416" s="155"/>
      <c r="BG416" s="155"/>
      <c r="BH416" s="155"/>
      <c r="BI416" s="155"/>
      <c r="BJ416" s="155"/>
      <c r="BK416" s="155"/>
      <c r="BL416" s="155"/>
      <c r="BM416" s="155"/>
      <c r="BN416" s="155"/>
      <c r="BO416" s="155"/>
      <c r="BP416" s="155"/>
      <c r="BQ416" s="155"/>
      <c r="BR416" s="155"/>
      <c r="BS416" s="155"/>
      <c r="BT416" s="155"/>
      <c r="BU416" s="155"/>
      <c r="BV416" s="155"/>
      <c r="BW416" s="155"/>
      <c r="BX416" s="155"/>
      <c r="BY416" s="155"/>
      <c r="BZ416" s="155"/>
      <c r="CA416" s="155"/>
      <c r="CB416" s="155"/>
      <c r="CC416" s="155"/>
      <c r="CD416" s="155"/>
      <c r="CE416" s="155"/>
      <c r="CF416" s="155"/>
      <c r="CG416" s="155"/>
      <c r="CH416" s="155"/>
      <c r="CI416" s="155"/>
      <c r="CJ416" s="155"/>
      <c r="CK416" s="155"/>
      <c r="CL416" s="155"/>
      <c r="CM416" s="155"/>
      <c r="CN416" s="155"/>
      <c r="CO416" s="155"/>
      <c r="CP416" s="155"/>
      <c r="CQ416" s="155"/>
      <c r="CR416" s="155"/>
      <c r="CS416" s="155"/>
      <c r="CT416" s="155"/>
      <c r="CU416" s="155"/>
      <c r="CV416" s="155"/>
    </row>
    <row r="417" spans="2:100" ht="51.6" customHeight="1" x14ac:dyDescent="0.25">
      <c r="B417" s="155"/>
      <c r="C417" s="155"/>
      <c r="D417" s="155"/>
      <c r="E417" s="155"/>
      <c r="F417" s="155"/>
      <c r="G417" s="155"/>
      <c r="H417" s="155"/>
      <c r="I417" s="155"/>
      <c r="J417" s="249"/>
      <c r="K417" s="155"/>
      <c r="L417" s="155"/>
      <c r="M417" s="155"/>
      <c r="N417" s="249"/>
      <c r="O417" s="249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  <c r="AA417" s="155"/>
      <c r="AB417" s="155"/>
      <c r="AC417" s="155"/>
      <c r="AD417" s="155"/>
      <c r="AE417" s="155"/>
      <c r="AF417" s="155"/>
      <c r="AG417" s="155"/>
      <c r="AH417" s="155"/>
      <c r="AI417" s="155"/>
      <c r="AJ417" s="155"/>
      <c r="AK417" s="155"/>
      <c r="AL417" s="155"/>
      <c r="AM417" s="155"/>
      <c r="AN417" s="155"/>
      <c r="AO417" s="155"/>
      <c r="AP417" s="155"/>
      <c r="AQ417" s="155"/>
      <c r="AR417" s="155"/>
      <c r="AS417" s="155"/>
      <c r="AT417" s="155"/>
      <c r="AU417" s="155"/>
      <c r="AV417" s="155"/>
      <c r="AW417" s="155"/>
      <c r="AX417" s="155"/>
      <c r="AY417" s="155"/>
      <c r="AZ417" s="155"/>
      <c r="BA417" s="155"/>
      <c r="BB417" s="155"/>
      <c r="BC417" s="155"/>
      <c r="BD417" s="155"/>
      <c r="BE417" s="155"/>
      <c r="BF417" s="155"/>
      <c r="BG417" s="155"/>
      <c r="BH417" s="155"/>
      <c r="BI417" s="155"/>
      <c r="BJ417" s="155"/>
      <c r="BK417" s="155"/>
      <c r="BL417" s="155"/>
      <c r="BM417" s="155"/>
      <c r="BN417" s="155"/>
      <c r="BO417" s="155"/>
      <c r="BP417" s="155"/>
      <c r="BQ417" s="155"/>
      <c r="BR417" s="155"/>
      <c r="BS417" s="155"/>
      <c r="BT417" s="155"/>
      <c r="BU417" s="155"/>
      <c r="BV417" s="155"/>
      <c r="BW417" s="155"/>
      <c r="BX417" s="155"/>
      <c r="BY417" s="155"/>
      <c r="BZ417" s="155"/>
      <c r="CA417" s="155"/>
      <c r="CB417" s="155"/>
      <c r="CC417" s="155"/>
      <c r="CD417" s="155"/>
      <c r="CE417" s="155"/>
      <c r="CF417" s="155"/>
      <c r="CG417" s="155"/>
      <c r="CH417" s="155"/>
      <c r="CI417" s="155"/>
      <c r="CJ417" s="155"/>
      <c r="CK417" s="155"/>
      <c r="CL417" s="155"/>
      <c r="CM417" s="155"/>
      <c r="CN417" s="155"/>
      <c r="CO417" s="155"/>
      <c r="CP417" s="155"/>
      <c r="CQ417" s="155"/>
      <c r="CR417" s="155"/>
      <c r="CS417" s="155"/>
      <c r="CT417" s="155"/>
      <c r="CU417" s="155"/>
      <c r="CV417" s="155"/>
    </row>
    <row r="418" spans="2:100" ht="51.6" customHeight="1" x14ac:dyDescent="0.25">
      <c r="B418" s="155"/>
      <c r="C418" s="155"/>
      <c r="D418" s="155"/>
      <c r="E418" s="155"/>
      <c r="F418" s="155"/>
      <c r="G418" s="155"/>
      <c r="H418" s="155"/>
      <c r="I418" s="155"/>
      <c r="J418" s="249"/>
      <c r="K418" s="155"/>
      <c r="L418" s="155"/>
      <c r="M418" s="155"/>
      <c r="N418" s="249"/>
      <c r="O418" s="249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  <c r="AA418" s="155"/>
      <c r="AB418" s="155"/>
      <c r="AC418" s="155"/>
      <c r="AD418" s="155"/>
      <c r="AE418" s="155"/>
      <c r="AF418" s="155"/>
      <c r="AG418" s="155"/>
      <c r="AH418" s="155"/>
      <c r="AI418" s="155"/>
      <c r="AJ418" s="155"/>
      <c r="AK418" s="155"/>
      <c r="AL418" s="155"/>
      <c r="AM418" s="155"/>
      <c r="AN418" s="155"/>
      <c r="AO418" s="155"/>
      <c r="AP418" s="155"/>
      <c r="AQ418" s="155"/>
      <c r="AR418" s="155"/>
      <c r="AS418" s="155"/>
      <c r="AT418" s="155"/>
      <c r="AU418" s="155"/>
      <c r="AV418" s="155"/>
      <c r="AW418" s="155"/>
      <c r="AX418" s="155"/>
      <c r="AY418" s="155"/>
      <c r="AZ418" s="155"/>
      <c r="BA418" s="155"/>
      <c r="BB418" s="155"/>
      <c r="BC418" s="155"/>
      <c r="BD418" s="155"/>
      <c r="BE418" s="155"/>
      <c r="BF418" s="155"/>
      <c r="BG418" s="155"/>
      <c r="BH418" s="155"/>
      <c r="BI418" s="155"/>
      <c r="BJ418" s="155"/>
      <c r="BK418" s="155"/>
      <c r="BL418" s="155"/>
      <c r="BM418" s="155"/>
      <c r="BN418" s="155"/>
      <c r="BO418" s="155"/>
      <c r="BP418" s="155"/>
      <c r="BQ418" s="155"/>
      <c r="BR418" s="155"/>
      <c r="BS418" s="155"/>
      <c r="BT418" s="155"/>
      <c r="BU418" s="155"/>
      <c r="BV418" s="155"/>
      <c r="BW418" s="155"/>
      <c r="BX418" s="155"/>
      <c r="BY418" s="155"/>
      <c r="BZ418" s="155"/>
      <c r="CA418" s="155"/>
      <c r="CB418" s="155"/>
      <c r="CC418" s="155"/>
      <c r="CD418" s="155"/>
      <c r="CE418" s="155"/>
      <c r="CF418" s="155"/>
      <c r="CG418" s="155"/>
      <c r="CH418" s="155"/>
      <c r="CI418" s="155"/>
      <c r="CJ418" s="155"/>
      <c r="CK418" s="155"/>
      <c r="CL418" s="155"/>
      <c r="CM418" s="155"/>
      <c r="CN418" s="155"/>
      <c r="CO418" s="155"/>
      <c r="CP418" s="155"/>
      <c r="CQ418" s="155"/>
      <c r="CR418" s="155"/>
      <c r="CS418" s="155"/>
      <c r="CT418" s="155"/>
      <c r="CU418" s="155"/>
      <c r="CV418" s="155"/>
    </row>
    <row r="419" spans="2:100" ht="51.6" customHeight="1" x14ac:dyDescent="0.25">
      <c r="B419" s="155"/>
      <c r="C419" s="155"/>
      <c r="D419" s="155"/>
      <c r="E419" s="155"/>
      <c r="F419" s="155"/>
      <c r="G419" s="155"/>
      <c r="H419" s="155"/>
      <c r="I419" s="155"/>
      <c r="J419" s="249"/>
      <c r="K419" s="155"/>
      <c r="L419" s="155"/>
      <c r="M419" s="155"/>
      <c r="N419" s="249"/>
      <c r="O419" s="249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  <c r="AA419" s="155"/>
      <c r="AB419" s="155"/>
      <c r="AC419" s="155"/>
      <c r="AD419" s="155"/>
      <c r="AE419" s="155"/>
      <c r="AF419" s="155"/>
      <c r="AG419" s="155"/>
      <c r="AH419" s="155"/>
      <c r="AI419" s="155"/>
      <c r="AJ419" s="155"/>
      <c r="AK419" s="155"/>
      <c r="AL419" s="155"/>
      <c r="AM419" s="155"/>
      <c r="AN419" s="155"/>
      <c r="AO419" s="155"/>
      <c r="AP419" s="155"/>
      <c r="AQ419" s="155"/>
      <c r="AR419" s="155"/>
      <c r="AS419" s="155"/>
      <c r="AT419" s="155"/>
      <c r="AU419" s="155"/>
      <c r="AV419" s="155"/>
      <c r="AW419" s="155"/>
      <c r="AX419" s="155"/>
      <c r="AY419" s="155"/>
      <c r="AZ419" s="155"/>
      <c r="BA419" s="155"/>
      <c r="BB419" s="155"/>
      <c r="BC419" s="155"/>
      <c r="BD419" s="155"/>
      <c r="BE419" s="155"/>
      <c r="BF419" s="155"/>
      <c r="BG419" s="155"/>
      <c r="BH419" s="155"/>
      <c r="BI419" s="155"/>
      <c r="BJ419" s="155"/>
      <c r="BK419" s="155"/>
      <c r="BL419" s="155"/>
      <c r="BM419" s="155"/>
      <c r="BN419" s="155"/>
      <c r="BO419" s="155"/>
      <c r="BP419" s="155"/>
      <c r="BQ419" s="155"/>
      <c r="BR419" s="155"/>
      <c r="BS419" s="155"/>
      <c r="BT419" s="155"/>
      <c r="BU419" s="155"/>
      <c r="BV419" s="155"/>
      <c r="BW419" s="155"/>
      <c r="BX419" s="155"/>
      <c r="BY419" s="155"/>
      <c r="BZ419" s="155"/>
      <c r="CA419" s="155"/>
      <c r="CB419" s="155"/>
      <c r="CC419" s="155"/>
      <c r="CD419" s="155"/>
      <c r="CE419" s="155"/>
      <c r="CF419" s="155"/>
      <c r="CG419" s="155"/>
      <c r="CH419" s="155"/>
      <c r="CI419" s="155"/>
      <c r="CJ419" s="155"/>
      <c r="CK419" s="155"/>
      <c r="CL419" s="155"/>
      <c r="CM419" s="155"/>
      <c r="CN419" s="155"/>
      <c r="CO419" s="155"/>
      <c r="CP419" s="155"/>
      <c r="CQ419" s="155"/>
      <c r="CR419" s="155"/>
      <c r="CS419" s="155"/>
      <c r="CT419" s="155"/>
      <c r="CU419" s="155"/>
      <c r="CV419" s="155"/>
    </row>
    <row r="420" spans="2:100" ht="51.6" customHeight="1" x14ac:dyDescent="0.25">
      <c r="B420" s="155"/>
      <c r="C420" s="155"/>
      <c r="D420" s="155"/>
      <c r="E420" s="155"/>
      <c r="F420" s="155"/>
      <c r="G420" s="155"/>
      <c r="H420" s="155"/>
      <c r="I420" s="155"/>
      <c r="J420" s="249"/>
      <c r="K420" s="155"/>
      <c r="L420" s="155"/>
      <c r="M420" s="155"/>
      <c r="N420" s="249"/>
      <c r="O420" s="249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  <c r="AA420" s="155"/>
      <c r="AB420" s="155"/>
      <c r="AC420" s="155"/>
      <c r="AD420" s="155"/>
      <c r="AE420" s="155"/>
      <c r="AF420" s="155"/>
      <c r="AG420" s="155"/>
      <c r="AH420" s="155"/>
      <c r="AI420" s="155"/>
      <c r="AJ420" s="155"/>
      <c r="AK420" s="155"/>
      <c r="AL420" s="155"/>
      <c r="AM420" s="155"/>
      <c r="AN420" s="155"/>
      <c r="AO420" s="155"/>
      <c r="AP420" s="155"/>
      <c r="AQ420" s="155"/>
      <c r="AR420" s="155"/>
      <c r="AS420" s="155"/>
      <c r="AT420" s="155"/>
      <c r="AU420" s="155"/>
      <c r="AV420" s="155"/>
      <c r="AW420" s="155"/>
      <c r="AX420" s="155"/>
      <c r="AY420" s="155"/>
      <c r="AZ420" s="155"/>
      <c r="BA420" s="155"/>
      <c r="BB420" s="155"/>
      <c r="BC420" s="155"/>
      <c r="BD420" s="155"/>
      <c r="BE420" s="155"/>
      <c r="BF420" s="155"/>
      <c r="BG420" s="155"/>
      <c r="BH420" s="155"/>
      <c r="BI420" s="155"/>
      <c r="BJ420" s="155"/>
      <c r="BK420" s="155"/>
      <c r="BL420" s="155"/>
      <c r="BM420" s="155"/>
      <c r="BN420" s="155"/>
      <c r="BO420" s="155"/>
      <c r="BP420" s="155"/>
      <c r="BQ420" s="155"/>
      <c r="BR420" s="155"/>
      <c r="BS420" s="155"/>
      <c r="BT420" s="155"/>
      <c r="BU420" s="155"/>
      <c r="BV420" s="155"/>
      <c r="BW420" s="155"/>
      <c r="BX420" s="155"/>
      <c r="BY420" s="155"/>
      <c r="BZ420" s="155"/>
      <c r="CA420" s="155"/>
      <c r="CB420" s="155"/>
      <c r="CC420" s="155"/>
      <c r="CD420" s="155"/>
      <c r="CE420" s="155"/>
      <c r="CF420" s="155"/>
      <c r="CG420" s="155"/>
      <c r="CH420" s="155"/>
      <c r="CI420" s="155"/>
      <c r="CJ420" s="155"/>
      <c r="CK420" s="155"/>
      <c r="CL420" s="155"/>
      <c r="CM420" s="155"/>
      <c r="CN420" s="155"/>
      <c r="CO420" s="155"/>
      <c r="CP420" s="155"/>
      <c r="CQ420" s="155"/>
      <c r="CR420" s="155"/>
      <c r="CS420" s="155"/>
      <c r="CT420" s="155"/>
      <c r="CU420" s="155"/>
      <c r="CV420" s="155"/>
    </row>
    <row r="421" spans="2:100" ht="51.6" customHeight="1" x14ac:dyDescent="0.25">
      <c r="B421" s="155"/>
      <c r="C421" s="155"/>
      <c r="D421" s="155"/>
      <c r="E421" s="155"/>
      <c r="F421" s="155"/>
      <c r="G421" s="155"/>
      <c r="H421" s="155"/>
      <c r="I421" s="155"/>
      <c r="J421" s="249"/>
      <c r="K421" s="155"/>
      <c r="L421" s="155"/>
      <c r="M421" s="155"/>
      <c r="N421" s="249"/>
      <c r="O421" s="249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  <c r="AA421" s="155"/>
      <c r="AB421" s="155"/>
      <c r="AC421" s="155"/>
      <c r="AD421" s="155"/>
      <c r="AE421" s="155"/>
      <c r="AF421" s="155"/>
      <c r="AG421" s="155"/>
      <c r="AH421" s="155"/>
      <c r="AI421" s="155"/>
      <c r="AJ421" s="155"/>
      <c r="AK421" s="155"/>
      <c r="AL421" s="155"/>
      <c r="AM421" s="155"/>
      <c r="AN421" s="155"/>
      <c r="AO421" s="155"/>
      <c r="AP421" s="155"/>
      <c r="AQ421" s="155"/>
      <c r="AR421" s="155"/>
      <c r="AS421" s="155"/>
      <c r="AT421" s="155"/>
      <c r="AU421" s="155"/>
      <c r="AV421" s="155"/>
      <c r="AW421" s="155"/>
      <c r="AX421" s="155"/>
      <c r="AY421" s="155"/>
      <c r="AZ421" s="155"/>
      <c r="BA421" s="155"/>
      <c r="BB421" s="155"/>
      <c r="BC421" s="155"/>
      <c r="BD421" s="155"/>
      <c r="BE421" s="155"/>
      <c r="BF421" s="155"/>
      <c r="BG421" s="155"/>
      <c r="BH421" s="155"/>
      <c r="BI421" s="155"/>
      <c r="BJ421" s="155"/>
      <c r="BK421" s="155"/>
      <c r="BL421" s="155"/>
      <c r="BM421" s="155"/>
      <c r="BN421" s="155"/>
      <c r="BO421" s="155"/>
      <c r="BP421" s="155"/>
      <c r="BQ421" s="155"/>
      <c r="BR421" s="155"/>
      <c r="BS421" s="155"/>
      <c r="BT421" s="155"/>
      <c r="BU421" s="155"/>
      <c r="BV421" s="155"/>
      <c r="BW421" s="155"/>
      <c r="BX421" s="155"/>
      <c r="BY421" s="155"/>
      <c r="BZ421" s="155"/>
      <c r="CA421" s="155"/>
      <c r="CB421" s="155"/>
      <c r="CC421" s="155"/>
      <c r="CD421" s="155"/>
      <c r="CE421" s="155"/>
      <c r="CF421" s="155"/>
      <c r="CG421" s="155"/>
      <c r="CH421" s="155"/>
      <c r="CI421" s="155"/>
      <c r="CJ421" s="155"/>
      <c r="CK421" s="155"/>
      <c r="CL421" s="155"/>
      <c r="CM421" s="155"/>
      <c r="CN421" s="155"/>
      <c r="CO421" s="155"/>
      <c r="CP421" s="155"/>
      <c r="CQ421" s="155"/>
      <c r="CR421" s="155"/>
      <c r="CS421" s="155"/>
      <c r="CT421" s="155"/>
      <c r="CU421" s="155"/>
      <c r="CV421" s="155"/>
    </row>
    <row r="422" spans="2:100" ht="51.6" customHeight="1" x14ac:dyDescent="0.25">
      <c r="B422" s="155"/>
      <c r="C422" s="155"/>
      <c r="D422" s="155"/>
      <c r="E422" s="155"/>
      <c r="F422" s="155"/>
      <c r="G422" s="155"/>
      <c r="H422" s="155"/>
      <c r="I422" s="155"/>
      <c r="J422" s="249"/>
      <c r="K422" s="155"/>
      <c r="L422" s="155"/>
      <c r="M422" s="155"/>
      <c r="N422" s="249"/>
      <c r="O422" s="249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  <c r="AA422" s="155"/>
      <c r="AB422" s="155"/>
      <c r="AC422" s="155"/>
      <c r="AD422" s="155"/>
      <c r="AE422" s="155"/>
      <c r="AF422" s="155"/>
      <c r="AG422" s="155"/>
      <c r="AH422" s="155"/>
      <c r="AI422" s="155"/>
      <c r="AJ422" s="155"/>
      <c r="AK422" s="155"/>
      <c r="AL422" s="155"/>
      <c r="AM422" s="155"/>
      <c r="AN422" s="155"/>
      <c r="AO422" s="155"/>
      <c r="AP422" s="155"/>
      <c r="AQ422" s="155"/>
      <c r="AR422" s="155"/>
      <c r="AS422" s="155"/>
      <c r="AT422" s="155"/>
      <c r="AU422" s="155"/>
      <c r="AV422" s="155"/>
      <c r="AW422" s="155"/>
      <c r="AX422" s="155"/>
      <c r="AY422" s="155"/>
      <c r="AZ422" s="155"/>
      <c r="BA422" s="155"/>
      <c r="BB422" s="155"/>
      <c r="BC422" s="155"/>
      <c r="BD422" s="155"/>
      <c r="BE422" s="155"/>
      <c r="BF422" s="155"/>
      <c r="BG422" s="155"/>
      <c r="BH422" s="155"/>
      <c r="BI422" s="155"/>
      <c r="BJ422" s="155"/>
      <c r="BK422" s="155"/>
      <c r="BL422" s="155"/>
      <c r="BM422" s="155"/>
      <c r="BN422" s="155"/>
      <c r="BO422" s="155"/>
      <c r="BP422" s="155"/>
      <c r="BQ422" s="155"/>
      <c r="BR422" s="155"/>
      <c r="BS422" s="155"/>
      <c r="BT422" s="155"/>
      <c r="BU422" s="155"/>
      <c r="BV422" s="155"/>
      <c r="BW422" s="155"/>
      <c r="BX422" s="155"/>
      <c r="BY422" s="155"/>
      <c r="BZ422" s="155"/>
      <c r="CA422" s="155"/>
      <c r="CB422" s="155"/>
      <c r="CC422" s="155"/>
      <c r="CD422" s="155"/>
      <c r="CE422" s="155"/>
      <c r="CF422" s="155"/>
      <c r="CG422" s="155"/>
      <c r="CH422" s="155"/>
      <c r="CI422" s="155"/>
      <c r="CJ422" s="155"/>
      <c r="CK422" s="155"/>
      <c r="CL422" s="155"/>
      <c r="CM422" s="155"/>
      <c r="CN422" s="155"/>
      <c r="CO422" s="155"/>
      <c r="CP422" s="155"/>
      <c r="CQ422" s="155"/>
      <c r="CR422" s="155"/>
      <c r="CS422" s="155"/>
      <c r="CT422" s="155"/>
      <c r="CU422" s="155"/>
      <c r="CV422" s="155"/>
    </row>
    <row r="423" spans="2:100" ht="51.6" customHeight="1" x14ac:dyDescent="0.25">
      <c r="B423" s="155"/>
      <c r="C423" s="155"/>
      <c r="D423" s="155"/>
      <c r="E423" s="155"/>
      <c r="F423" s="155"/>
      <c r="G423" s="155"/>
      <c r="H423" s="155"/>
      <c r="I423" s="155"/>
      <c r="J423" s="249"/>
      <c r="K423" s="155"/>
      <c r="L423" s="155"/>
      <c r="M423" s="155"/>
      <c r="N423" s="249"/>
      <c r="O423" s="249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  <c r="AA423" s="155"/>
      <c r="AB423" s="155"/>
      <c r="AC423" s="155"/>
      <c r="AD423" s="155"/>
      <c r="AE423" s="155"/>
      <c r="AF423" s="155"/>
      <c r="AG423" s="155"/>
      <c r="AH423" s="155"/>
      <c r="AI423" s="155"/>
      <c r="AJ423" s="155"/>
      <c r="AK423" s="155"/>
      <c r="AL423" s="155"/>
      <c r="AM423" s="155"/>
      <c r="AN423" s="155"/>
      <c r="AO423" s="155"/>
      <c r="AP423" s="155"/>
      <c r="AQ423" s="155"/>
      <c r="AR423" s="155"/>
      <c r="AS423" s="155"/>
      <c r="AT423" s="155"/>
      <c r="AU423" s="155"/>
      <c r="AV423" s="155"/>
      <c r="AW423" s="155"/>
      <c r="AX423" s="155"/>
      <c r="AY423" s="155"/>
      <c r="AZ423" s="155"/>
      <c r="BA423" s="155"/>
      <c r="BB423" s="155"/>
      <c r="BC423" s="155"/>
      <c r="BD423" s="155"/>
      <c r="BE423" s="155"/>
      <c r="BF423" s="155"/>
      <c r="BG423" s="155"/>
      <c r="BH423" s="155"/>
      <c r="BI423" s="155"/>
      <c r="BJ423" s="155"/>
      <c r="BK423" s="155"/>
      <c r="BL423" s="155"/>
      <c r="BM423" s="155"/>
      <c r="BN423" s="155"/>
      <c r="BO423" s="155"/>
      <c r="BP423" s="155"/>
      <c r="BQ423" s="155"/>
      <c r="BR423" s="155"/>
      <c r="BS423" s="155"/>
      <c r="BT423" s="155"/>
      <c r="BU423" s="155"/>
      <c r="BV423" s="155"/>
      <c r="BW423" s="155"/>
      <c r="BX423" s="155"/>
      <c r="BY423" s="155"/>
      <c r="BZ423" s="155"/>
      <c r="CA423" s="155"/>
      <c r="CB423" s="155"/>
      <c r="CC423" s="155"/>
      <c r="CD423" s="155"/>
      <c r="CE423" s="155"/>
      <c r="CF423" s="155"/>
      <c r="CG423" s="155"/>
      <c r="CH423" s="155"/>
      <c r="CI423" s="155"/>
      <c r="CJ423" s="155"/>
      <c r="CK423" s="155"/>
      <c r="CL423" s="155"/>
      <c r="CM423" s="155"/>
      <c r="CN423" s="155"/>
      <c r="CO423" s="155"/>
      <c r="CP423" s="155"/>
      <c r="CQ423" s="155"/>
      <c r="CR423" s="155"/>
      <c r="CS423" s="155"/>
      <c r="CT423" s="155"/>
      <c r="CU423" s="155"/>
      <c r="CV423" s="155"/>
    </row>
    <row r="424" spans="2:100" ht="51.6" customHeight="1" x14ac:dyDescent="0.25">
      <c r="B424" s="155"/>
      <c r="C424" s="155"/>
      <c r="D424" s="155"/>
      <c r="E424" s="155"/>
      <c r="F424" s="155"/>
      <c r="G424" s="155"/>
      <c r="H424" s="155"/>
      <c r="I424" s="155"/>
      <c r="J424" s="249"/>
      <c r="K424" s="155"/>
      <c r="L424" s="155"/>
      <c r="M424" s="155"/>
      <c r="N424" s="249"/>
      <c r="O424" s="249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  <c r="AA424" s="155"/>
      <c r="AB424" s="155"/>
      <c r="AC424" s="155"/>
      <c r="AD424" s="155"/>
      <c r="AE424" s="155"/>
      <c r="AF424" s="155"/>
      <c r="AG424" s="155"/>
      <c r="AH424" s="155"/>
      <c r="AI424" s="155"/>
      <c r="AJ424" s="155"/>
      <c r="AK424" s="155"/>
      <c r="AL424" s="155"/>
      <c r="AM424" s="155"/>
      <c r="AN424" s="155"/>
      <c r="AO424" s="155"/>
      <c r="AP424" s="155"/>
      <c r="AQ424" s="155"/>
      <c r="AR424" s="155"/>
      <c r="AS424" s="155"/>
      <c r="AT424" s="155"/>
      <c r="AU424" s="155"/>
      <c r="AV424" s="155"/>
      <c r="AW424" s="155"/>
      <c r="AX424" s="155"/>
      <c r="AY424" s="155"/>
      <c r="AZ424" s="155"/>
      <c r="BA424" s="155"/>
      <c r="BB424" s="155"/>
      <c r="BC424" s="155"/>
      <c r="BD424" s="155"/>
      <c r="BE424" s="155"/>
      <c r="BF424" s="155"/>
      <c r="BG424" s="155"/>
      <c r="BH424" s="155"/>
      <c r="BI424" s="155"/>
      <c r="BJ424" s="155"/>
      <c r="BK424" s="155"/>
      <c r="BL424" s="155"/>
      <c r="BM424" s="155"/>
      <c r="BN424" s="155"/>
      <c r="BO424" s="155"/>
      <c r="BP424" s="155"/>
      <c r="BQ424" s="155"/>
      <c r="BR424" s="155"/>
      <c r="BS424" s="155"/>
      <c r="BT424" s="155"/>
      <c r="BU424" s="155"/>
      <c r="BV424" s="155"/>
      <c r="BW424" s="155"/>
      <c r="BX424" s="155"/>
      <c r="BY424" s="155"/>
      <c r="BZ424" s="155"/>
      <c r="CA424" s="155"/>
      <c r="CB424" s="155"/>
      <c r="CC424" s="155"/>
      <c r="CD424" s="155"/>
      <c r="CE424" s="155"/>
      <c r="CF424" s="155"/>
      <c r="CG424" s="155"/>
      <c r="CH424" s="155"/>
      <c r="CI424" s="155"/>
      <c r="CJ424" s="155"/>
      <c r="CK424" s="155"/>
      <c r="CL424" s="155"/>
      <c r="CM424" s="155"/>
      <c r="CN424" s="155"/>
      <c r="CO424" s="155"/>
      <c r="CP424" s="155"/>
      <c r="CQ424" s="155"/>
      <c r="CR424" s="155"/>
      <c r="CS424" s="155"/>
      <c r="CT424" s="155"/>
      <c r="CU424" s="155"/>
      <c r="CV424" s="155"/>
    </row>
    <row r="425" spans="2:100" ht="51.6" customHeight="1" x14ac:dyDescent="0.25">
      <c r="B425" s="155"/>
      <c r="C425" s="155"/>
      <c r="D425" s="155"/>
      <c r="E425" s="155"/>
      <c r="F425" s="155"/>
      <c r="G425" s="155"/>
      <c r="H425" s="155"/>
      <c r="I425" s="155"/>
      <c r="J425" s="249"/>
      <c r="K425" s="155"/>
      <c r="L425" s="155"/>
      <c r="M425" s="155"/>
      <c r="N425" s="249"/>
      <c r="O425" s="249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  <c r="AA425" s="155"/>
      <c r="AB425" s="155"/>
      <c r="AC425" s="155"/>
      <c r="AD425" s="155"/>
      <c r="AE425" s="155"/>
      <c r="AF425" s="155"/>
      <c r="AG425" s="155"/>
      <c r="AH425" s="155"/>
      <c r="AI425" s="155"/>
      <c r="AJ425" s="155"/>
      <c r="AK425" s="155"/>
      <c r="AL425" s="155"/>
      <c r="AM425" s="155"/>
      <c r="AN425" s="155"/>
      <c r="AO425" s="155"/>
      <c r="AP425" s="155"/>
      <c r="AQ425" s="155"/>
      <c r="AR425" s="155"/>
      <c r="AS425" s="155"/>
      <c r="AT425" s="155"/>
      <c r="AU425" s="155"/>
      <c r="AV425" s="155"/>
      <c r="AW425" s="155"/>
      <c r="AX425" s="155"/>
      <c r="AY425" s="155"/>
      <c r="AZ425" s="155"/>
      <c r="BA425" s="155"/>
      <c r="BB425" s="155"/>
      <c r="BC425" s="155"/>
      <c r="BD425" s="155"/>
      <c r="BE425" s="155"/>
      <c r="BF425" s="155"/>
      <c r="BG425" s="155"/>
      <c r="BH425" s="155"/>
      <c r="BI425" s="155"/>
      <c r="BJ425" s="155"/>
      <c r="BK425" s="155"/>
      <c r="BL425" s="155"/>
      <c r="BM425" s="155"/>
      <c r="BN425" s="155"/>
      <c r="BO425" s="155"/>
      <c r="BP425" s="155"/>
      <c r="BQ425" s="155"/>
      <c r="BR425" s="155"/>
      <c r="BS425" s="155"/>
      <c r="BT425" s="155"/>
      <c r="BU425" s="155"/>
      <c r="BV425" s="155"/>
      <c r="BW425" s="155"/>
      <c r="BX425" s="155"/>
      <c r="BY425" s="155"/>
      <c r="BZ425" s="155"/>
      <c r="CA425" s="155"/>
      <c r="CB425" s="155"/>
      <c r="CC425" s="155"/>
      <c r="CD425" s="155"/>
      <c r="CE425" s="155"/>
      <c r="CF425" s="155"/>
      <c r="CG425" s="155"/>
      <c r="CH425" s="155"/>
      <c r="CI425" s="155"/>
      <c r="CJ425" s="155"/>
      <c r="CK425" s="155"/>
      <c r="CL425" s="155"/>
      <c r="CM425" s="155"/>
      <c r="CN425" s="155"/>
      <c r="CO425" s="155"/>
      <c r="CP425" s="155"/>
      <c r="CQ425" s="155"/>
      <c r="CR425" s="155"/>
      <c r="CS425" s="155"/>
      <c r="CT425" s="155"/>
      <c r="CU425" s="155"/>
      <c r="CV425" s="155"/>
    </row>
    <row r="426" spans="2:100" ht="51.6" customHeight="1" x14ac:dyDescent="0.25">
      <c r="B426" s="155"/>
      <c r="C426" s="155"/>
      <c r="D426" s="155"/>
      <c r="E426" s="155"/>
      <c r="F426" s="155"/>
      <c r="G426" s="155"/>
      <c r="H426" s="155"/>
      <c r="I426" s="155"/>
      <c r="J426" s="249"/>
      <c r="K426" s="155"/>
      <c r="L426" s="155"/>
      <c r="M426" s="155"/>
      <c r="N426" s="249"/>
      <c r="O426" s="249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  <c r="AA426" s="155"/>
      <c r="AB426" s="155"/>
      <c r="AC426" s="155"/>
      <c r="AD426" s="155"/>
      <c r="AE426" s="155"/>
      <c r="AF426" s="155"/>
      <c r="AG426" s="155"/>
      <c r="AH426" s="155"/>
      <c r="AI426" s="155"/>
      <c r="AJ426" s="155"/>
      <c r="AK426" s="155"/>
      <c r="AL426" s="155"/>
      <c r="AM426" s="155"/>
      <c r="AN426" s="155"/>
      <c r="AO426" s="155"/>
      <c r="AP426" s="155"/>
      <c r="AQ426" s="155"/>
      <c r="AR426" s="155"/>
      <c r="AS426" s="155"/>
      <c r="AT426" s="155"/>
      <c r="AU426" s="155"/>
      <c r="AV426" s="155"/>
      <c r="AW426" s="155"/>
      <c r="AX426" s="155"/>
      <c r="AY426" s="155"/>
      <c r="AZ426" s="155"/>
      <c r="BA426" s="155"/>
      <c r="BB426" s="155"/>
      <c r="BC426" s="155"/>
      <c r="BD426" s="155"/>
      <c r="BE426" s="155"/>
      <c r="BF426" s="155"/>
      <c r="BG426" s="155"/>
      <c r="BH426" s="155"/>
      <c r="BI426" s="155"/>
      <c r="BJ426" s="155"/>
      <c r="BK426" s="155"/>
      <c r="BL426" s="155"/>
      <c r="BM426" s="155"/>
      <c r="BN426" s="155"/>
      <c r="BO426" s="155"/>
      <c r="BP426" s="155"/>
      <c r="BQ426" s="155"/>
      <c r="BR426" s="155"/>
      <c r="BS426" s="155"/>
      <c r="BT426" s="155"/>
      <c r="BU426" s="155"/>
      <c r="BV426" s="155"/>
      <c r="BW426" s="155"/>
      <c r="BX426" s="155"/>
      <c r="BY426" s="155"/>
      <c r="BZ426" s="155"/>
      <c r="CA426" s="155"/>
      <c r="CB426" s="155"/>
      <c r="CC426" s="155"/>
      <c r="CD426" s="155"/>
      <c r="CE426" s="155"/>
      <c r="CF426" s="155"/>
      <c r="CG426" s="155"/>
      <c r="CH426" s="155"/>
      <c r="CI426" s="155"/>
      <c r="CJ426" s="155"/>
      <c r="CK426" s="155"/>
      <c r="CL426" s="155"/>
      <c r="CM426" s="155"/>
      <c r="CN426" s="155"/>
      <c r="CO426" s="155"/>
      <c r="CP426" s="155"/>
      <c r="CQ426" s="155"/>
      <c r="CR426" s="155"/>
      <c r="CS426" s="155"/>
      <c r="CT426" s="155"/>
      <c r="CU426" s="155"/>
      <c r="CV426" s="155"/>
    </row>
    <row r="427" spans="2:100" ht="51.6" customHeight="1" x14ac:dyDescent="0.25">
      <c r="B427" s="155"/>
      <c r="C427" s="155"/>
      <c r="D427" s="155"/>
      <c r="E427" s="155"/>
      <c r="F427" s="155"/>
      <c r="G427" s="155"/>
      <c r="H427" s="155"/>
      <c r="I427" s="155"/>
      <c r="J427" s="249"/>
      <c r="K427" s="155"/>
      <c r="L427" s="155"/>
      <c r="M427" s="155"/>
      <c r="N427" s="249"/>
      <c r="O427" s="249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  <c r="AA427" s="155"/>
      <c r="AB427" s="155"/>
      <c r="AC427" s="155"/>
      <c r="AD427" s="155"/>
      <c r="AE427" s="155"/>
      <c r="AF427" s="155"/>
      <c r="AG427" s="155"/>
      <c r="AH427" s="155"/>
      <c r="AI427" s="155"/>
      <c r="AJ427" s="155"/>
      <c r="AK427" s="155"/>
      <c r="AL427" s="155"/>
      <c r="AM427" s="155"/>
      <c r="AN427" s="155"/>
      <c r="AO427" s="155"/>
      <c r="AP427" s="155"/>
      <c r="AQ427" s="155"/>
      <c r="AR427" s="155"/>
      <c r="AS427" s="155"/>
      <c r="AT427" s="155"/>
      <c r="AU427" s="155"/>
      <c r="AV427" s="155"/>
      <c r="AW427" s="155"/>
      <c r="AX427" s="155"/>
      <c r="AY427" s="155"/>
      <c r="AZ427" s="155"/>
      <c r="BA427" s="155"/>
      <c r="BB427" s="155"/>
      <c r="BC427" s="155"/>
      <c r="BD427" s="155"/>
      <c r="BE427" s="155"/>
      <c r="BF427" s="155"/>
      <c r="BG427" s="155"/>
      <c r="BH427" s="155"/>
      <c r="BI427" s="155"/>
      <c r="BJ427" s="155"/>
      <c r="BK427" s="155"/>
      <c r="BL427" s="155"/>
      <c r="BM427" s="155"/>
      <c r="BN427" s="155"/>
      <c r="BO427" s="155"/>
      <c r="BP427" s="155"/>
      <c r="BQ427" s="155"/>
      <c r="BR427" s="155"/>
      <c r="BS427" s="155"/>
      <c r="BT427" s="155"/>
      <c r="BU427" s="155"/>
      <c r="BV427" s="155"/>
      <c r="BW427" s="155"/>
      <c r="BX427" s="155"/>
      <c r="BY427" s="155"/>
      <c r="BZ427" s="155"/>
      <c r="CA427" s="155"/>
      <c r="CB427" s="155"/>
      <c r="CC427" s="155"/>
      <c r="CD427" s="155"/>
      <c r="CE427" s="155"/>
      <c r="CF427" s="155"/>
      <c r="CG427" s="155"/>
      <c r="CH427" s="155"/>
      <c r="CI427" s="155"/>
      <c r="CJ427" s="155"/>
      <c r="CK427" s="155"/>
      <c r="CL427" s="155"/>
      <c r="CM427" s="155"/>
      <c r="CN427" s="155"/>
      <c r="CO427" s="155"/>
      <c r="CP427" s="155"/>
      <c r="CQ427" s="155"/>
      <c r="CR427" s="155"/>
      <c r="CS427" s="155"/>
      <c r="CT427" s="155"/>
      <c r="CU427" s="155"/>
      <c r="CV427" s="155"/>
    </row>
    <row r="428" spans="2:100" ht="51.6" customHeight="1" x14ac:dyDescent="0.25">
      <c r="B428" s="155"/>
      <c r="C428" s="155"/>
      <c r="D428" s="155"/>
      <c r="E428" s="155"/>
      <c r="F428" s="155"/>
      <c r="G428" s="155"/>
      <c r="H428" s="155"/>
      <c r="I428" s="155"/>
      <c r="J428" s="249"/>
      <c r="K428" s="155"/>
      <c r="L428" s="155"/>
      <c r="M428" s="155"/>
      <c r="N428" s="249"/>
      <c r="O428" s="249"/>
      <c r="P428" s="155"/>
      <c r="Q428" s="155"/>
      <c r="R428" s="155"/>
      <c r="S428" s="155"/>
      <c r="T428" s="155"/>
      <c r="U428" s="155"/>
      <c r="V428" s="155"/>
      <c r="W428" s="155"/>
      <c r="X428" s="155"/>
      <c r="Y428" s="155"/>
      <c r="Z428" s="155"/>
      <c r="AA428" s="155"/>
      <c r="AB428" s="155"/>
      <c r="AC428" s="155"/>
      <c r="AD428" s="155"/>
      <c r="AE428" s="155"/>
      <c r="AF428" s="155"/>
      <c r="AG428" s="155"/>
      <c r="AH428" s="155"/>
      <c r="AI428" s="155"/>
      <c r="AJ428" s="155"/>
      <c r="AK428" s="155"/>
      <c r="AL428" s="155"/>
      <c r="AM428" s="155"/>
      <c r="AN428" s="155"/>
      <c r="AO428" s="155"/>
      <c r="AP428" s="155"/>
      <c r="AQ428" s="155"/>
      <c r="AR428" s="155"/>
      <c r="AS428" s="155"/>
      <c r="AT428" s="155"/>
      <c r="AU428" s="155"/>
      <c r="AV428" s="155"/>
      <c r="AW428" s="155"/>
      <c r="AX428" s="155"/>
      <c r="AY428" s="155"/>
      <c r="AZ428" s="155"/>
      <c r="BA428" s="155"/>
      <c r="BB428" s="155"/>
      <c r="BC428" s="155"/>
      <c r="BD428" s="155"/>
      <c r="BE428" s="155"/>
      <c r="BF428" s="155"/>
      <c r="BG428" s="155"/>
      <c r="BH428" s="155"/>
      <c r="BI428" s="155"/>
      <c r="BJ428" s="155"/>
      <c r="BK428" s="155"/>
      <c r="BL428" s="155"/>
      <c r="BM428" s="155"/>
      <c r="BN428" s="155"/>
      <c r="BO428" s="155"/>
      <c r="BP428" s="155"/>
      <c r="BQ428" s="155"/>
      <c r="BR428" s="155"/>
      <c r="BS428" s="155"/>
      <c r="BT428" s="155"/>
      <c r="BU428" s="155"/>
      <c r="BV428" s="155"/>
      <c r="BW428" s="155"/>
      <c r="BX428" s="155"/>
      <c r="BY428" s="155"/>
      <c r="BZ428" s="155"/>
      <c r="CA428" s="155"/>
      <c r="CB428" s="155"/>
      <c r="CC428" s="155"/>
      <c r="CD428" s="155"/>
      <c r="CE428" s="155"/>
      <c r="CF428" s="155"/>
      <c r="CG428" s="155"/>
      <c r="CH428" s="155"/>
      <c r="CI428" s="155"/>
      <c r="CJ428" s="155"/>
      <c r="CK428" s="155"/>
      <c r="CL428" s="155"/>
      <c r="CM428" s="155"/>
      <c r="CN428" s="155"/>
      <c r="CO428" s="155"/>
      <c r="CP428" s="155"/>
      <c r="CQ428" s="155"/>
      <c r="CR428" s="155"/>
      <c r="CS428" s="155"/>
      <c r="CT428" s="155"/>
      <c r="CU428" s="155"/>
      <c r="CV428" s="155"/>
    </row>
    <row r="429" spans="2:100" ht="51.6" customHeight="1" x14ac:dyDescent="0.25">
      <c r="B429" s="155"/>
      <c r="C429" s="155"/>
      <c r="D429" s="155"/>
      <c r="E429" s="155"/>
      <c r="F429" s="155"/>
      <c r="G429" s="155"/>
      <c r="H429" s="155"/>
      <c r="I429" s="155"/>
      <c r="J429" s="249"/>
      <c r="K429" s="155"/>
      <c r="L429" s="155"/>
      <c r="M429" s="155"/>
      <c r="N429" s="249"/>
      <c r="O429" s="249"/>
      <c r="P429" s="155"/>
      <c r="Q429" s="155"/>
      <c r="R429" s="155"/>
      <c r="S429" s="155"/>
      <c r="T429" s="155"/>
      <c r="U429" s="155"/>
      <c r="V429" s="155"/>
      <c r="W429" s="155"/>
      <c r="X429" s="155"/>
      <c r="Y429" s="155"/>
      <c r="Z429" s="155"/>
      <c r="AA429" s="155"/>
      <c r="AB429" s="155"/>
      <c r="AC429" s="155"/>
      <c r="AD429" s="155"/>
      <c r="AE429" s="155"/>
      <c r="AF429" s="155"/>
      <c r="AG429" s="155"/>
      <c r="AH429" s="155"/>
      <c r="AI429" s="155"/>
      <c r="AJ429" s="155"/>
      <c r="AK429" s="155"/>
      <c r="AL429" s="155"/>
      <c r="AM429" s="155"/>
      <c r="AN429" s="155"/>
      <c r="AO429" s="155"/>
      <c r="AP429" s="155"/>
      <c r="AQ429" s="155"/>
      <c r="AR429" s="155"/>
      <c r="AS429" s="155"/>
      <c r="AT429" s="155"/>
      <c r="AU429" s="155"/>
      <c r="AV429" s="155"/>
      <c r="AW429" s="155"/>
      <c r="AX429" s="155"/>
      <c r="AY429" s="155"/>
      <c r="AZ429" s="155"/>
      <c r="BA429" s="155"/>
      <c r="BB429" s="155"/>
      <c r="BC429" s="155"/>
      <c r="BD429" s="155"/>
      <c r="BE429" s="155"/>
      <c r="BF429" s="155"/>
      <c r="BG429" s="155"/>
      <c r="BH429" s="155"/>
      <c r="BI429" s="155"/>
      <c r="BJ429" s="155"/>
      <c r="BK429" s="155"/>
      <c r="BL429" s="155"/>
      <c r="BM429" s="155"/>
      <c r="BN429" s="155"/>
      <c r="BO429" s="155"/>
      <c r="BP429" s="155"/>
      <c r="BQ429" s="155"/>
      <c r="BR429" s="155"/>
      <c r="BS429" s="155"/>
      <c r="BT429" s="155"/>
      <c r="BU429" s="155"/>
      <c r="BV429" s="155"/>
      <c r="BW429" s="155"/>
      <c r="BX429" s="155"/>
      <c r="BY429" s="155"/>
      <c r="BZ429" s="155"/>
      <c r="CA429" s="155"/>
      <c r="CB429" s="155"/>
      <c r="CC429" s="155"/>
      <c r="CD429" s="155"/>
      <c r="CE429" s="155"/>
      <c r="CF429" s="155"/>
      <c r="CG429" s="155"/>
      <c r="CH429" s="155"/>
      <c r="CI429" s="155"/>
      <c r="CJ429" s="155"/>
      <c r="CK429" s="155"/>
      <c r="CL429" s="155"/>
      <c r="CM429" s="155"/>
      <c r="CN429" s="155"/>
      <c r="CO429" s="155"/>
      <c r="CP429" s="155"/>
      <c r="CQ429" s="155"/>
      <c r="CR429" s="155"/>
      <c r="CS429" s="155"/>
      <c r="CT429" s="155"/>
      <c r="CU429" s="155"/>
      <c r="CV429" s="155"/>
    </row>
    <row r="430" spans="2:100" ht="51.6" customHeight="1" x14ac:dyDescent="0.25">
      <c r="B430" s="155"/>
      <c r="C430" s="155"/>
      <c r="D430" s="155"/>
      <c r="E430" s="155"/>
      <c r="F430" s="155"/>
      <c r="G430" s="155"/>
      <c r="H430" s="155"/>
      <c r="I430" s="155"/>
      <c r="J430" s="249"/>
      <c r="K430" s="155"/>
      <c r="L430" s="155"/>
      <c r="M430" s="155"/>
      <c r="N430" s="249"/>
      <c r="O430" s="249"/>
      <c r="P430" s="155"/>
      <c r="Q430" s="155"/>
      <c r="R430" s="155"/>
      <c r="S430" s="155"/>
      <c r="T430" s="155"/>
      <c r="U430" s="155"/>
      <c r="V430" s="155"/>
      <c r="W430" s="155"/>
      <c r="X430" s="155"/>
      <c r="Y430" s="155"/>
      <c r="Z430" s="155"/>
      <c r="AA430" s="155"/>
      <c r="AB430" s="155"/>
      <c r="AC430" s="155"/>
      <c r="AD430" s="155"/>
      <c r="AE430" s="155"/>
      <c r="AF430" s="155"/>
      <c r="AG430" s="155"/>
      <c r="AH430" s="155"/>
      <c r="AI430" s="155"/>
      <c r="AJ430" s="155"/>
      <c r="AK430" s="155"/>
      <c r="AL430" s="155"/>
      <c r="AM430" s="155"/>
      <c r="AN430" s="155"/>
      <c r="AO430" s="155"/>
      <c r="AP430" s="155"/>
      <c r="AQ430" s="155"/>
      <c r="AR430" s="155"/>
      <c r="AS430" s="155"/>
      <c r="AT430" s="155"/>
      <c r="AU430" s="155"/>
      <c r="AV430" s="155"/>
      <c r="AW430" s="155"/>
      <c r="AX430" s="155"/>
      <c r="AY430" s="155"/>
      <c r="AZ430" s="155"/>
      <c r="BA430" s="155"/>
      <c r="BB430" s="155"/>
      <c r="BC430" s="155"/>
      <c r="BD430" s="155"/>
      <c r="BE430" s="155"/>
      <c r="BF430" s="155"/>
      <c r="BG430" s="155"/>
      <c r="BH430" s="155"/>
      <c r="BI430" s="155"/>
      <c r="BJ430" s="155"/>
      <c r="BK430" s="155"/>
      <c r="BL430" s="155"/>
      <c r="BM430" s="155"/>
      <c r="BN430" s="155"/>
      <c r="BO430" s="155"/>
      <c r="BP430" s="155"/>
      <c r="BQ430" s="155"/>
      <c r="BR430" s="155"/>
      <c r="BS430" s="155"/>
      <c r="BT430" s="155"/>
      <c r="BU430" s="155"/>
      <c r="BV430" s="155"/>
      <c r="BW430" s="155"/>
      <c r="BX430" s="155"/>
      <c r="BY430" s="155"/>
      <c r="BZ430" s="155"/>
      <c r="CA430" s="155"/>
      <c r="CB430" s="155"/>
      <c r="CC430" s="155"/>
      <c r="CD430" s="155"/>
      <c r="CE430" s="155"/>
      <c r="CF430" s="155"/>
      <c r="CG430" s="155"/>
      <c r="CH430" s="155"/>
      <c r="CI430" s="155"/>
      <c r="CJ430" s="155"/>
      <c r="CK430" s="155"/>
      <c r="CL430" s="155"/>
      <c r="CM430" s="155"/>
      <c r="CN430" s="155"/>
      <c r="CO430" s="155"/>
      <c r="CP430" s="155"/>
      <c r="CQ430" s="155"/>
      <c r="CR430" s="155"/>
      <c r="CS430" s="155"/>
      <c r="CT430" s="155"/>
      <c r="CU430" s="155"/>
      <c r="CV430" s="155"/>
    </row>
    <row r="431" spans="2:100" ht="51.6" customHeight="1" x14ac:dyDescent="0.25">
      <c r="B431" s="155"/>
      <c r="C431" s="155"/>
      <c r="D431" s="155"/>
      <c r="E431" s="155"/>
      <c r="F431" s="155"/>
      <c r="G431" s="155"/>
      <c r="H431" s="155"/>
      <c r="I431" s="155"/>
      <c r="J431" s="249"/>
      <c r="K431" s="155"/>
      <c r="L431" s="155"/>
      <c r="M431" s="155"/>
      <c r="N431" s="249"/>
      <c r="O431" s="249"/>
      <c r="P431" s="155"/>
      <c r="Q431" s="155"/>
      <c r="R431" s="155"/>
      <c r="S431" s="155"/>
      <c r="T431" s="155"/>
      <c r="U431" s="155"/>
      <c r="V431" s="155"/>
      <c r="W431" s="155"/>
      <c r="X431" s="155"/>
      <c r="Y431" s="155"/>
      <c r="Z431" s="155"/>
      <c r="AA431" s="155"/>
      <c r="AB431" s="155"/>
      <c r="AC431" s="155"/>
      <c r="AD431" s="155"/>
      <c r="AE431" s="155"/>
      <c r="AF431" s="155"/>
      <c r="AG431" s="155"/>
      <c r="AH431" s="155"/>
      <c r="AI431" s="155"/>
      <c r="AJ431" s="155"/>
      <c r="AK431" s="155"/>
      <c r="AL431" s="155"/>
      <c r="AM431" s="155"/>
      <c r="AN431" s="155"/>
      <c r="AO431" s="155"/>
      <c r="AP431" s="155"/>
      <c r="AQ431" s="155"/>
      <c r="AR431" s="155"/>
      <c r="AS431" s="155"/>
      <c r="AT431" s="155"/>
      <c r="AU431" s="155"/>
      <c r="AV431" s="155"/>
      <c r="AW431" s="155"/>
      <c r="AX431" s="155"/>
      <c r="AY431" s="155"/>
      <c r="AZ431" s="155"/>
      <c r="BA431" s="155"/>
      <c r="BB431" s="155"/>
      <c r="BC431" s="155"/>
      <c r="BD431" s="155"/>
      <c r="BE431" s="155"/>
      <c r="BF431" s="155"/>
      <c r="BG431" s="155"/>
      <c r="BH431" s="155"/>
      <c r="BI431" s="155"/>
      <c r="BJ431" s="155"/>
      <c r="BK431" s="155"/>
      <c r="BL431" s="155"/>
      <c r="BM431" s="155"/>
      <c r="BN431" s="155"/>
      <c r="BO431" s="155"/>
      <c r="BP431" s="155"/>
      <c r="BQ431" s="155"/>
      <c r="BR431" s="155"/>
      <c r="BS431" s="155"/>
      <c r="BT431" s="155"/>
      <c r="BU431" s="155"/>
      <c r="BV431" s="155"/>
      <c r="BW431" s="155"/>
      <c r="BX431" s="155"/>
      <c r="BY431" s="155"/>
      <c r="BZ431" s="155"/>
      <c r="CA431" s="155"/>
      <c r="CB431" s="155"/>
      <c r="CC431" s="155"/>
      <c r="CD431" s="155"/>
      <c r="CE431" s="155"/>
      <c r="CF431" s="155"/>
      <c r="CG431" s="155"/>
      <c r="CH431" s="155"/>
      <c r="CI431" s="155"/>
      <c r="CJ431" s="155"/>
      <c r="CK431" s="155"/>
      <c r="CL431" s="155"/>
      <c r="CM431" s="155"/>
      <c r="CN431" s="155"/>
      <c r="CO431" s="155"/>
      <c r="CP431" s="155"/>
      <c r="CQ431" s="155"/>
      <c r="CR431" s="155"/>
      <c r="CS431" s="155"/>
      <c r="CT431" s="155"/>
      <c r="CU431" s="155"/>
      <c r="CV431" s="155"/>
    </row>
    <row r="432" spans="2:100" ht="51.6" customHeight="1" x14ac:dyDescent="0.25">
      <c r="B432" s="155"/>
      <c r="C432" s="155"/>
      <c r="D432" s="155"/>
      <c r="E432" s="155"/>
      <c r="F432" s="155"/>
      <c r="G432" s="155"/>
      <c r="H432" s="155"/>
      <c r="I432" s="155"/>
      <c r="J432" s="249"/>
      <c r="K432" s="155"/>
      <c r="L432" s="155"/>
      <c r="M432" s="155"/>
      <c r="N432" s="249"/>
      <c r="O432" s="249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  <c r="AA432" s="155"/>
      <c r="AB432" s="155"/>
      <c r="AC432" s="155"/>
      <c r="AD432" s="155"/>
      <c r="AE432" s="155"/>
      <c r="AF432" s="155"/>
      <c r="AG432" s="155"/>
      <c r="AH432" s="155"/>
      <c r="AI432" s="155"/>
      <c r="AJ432" s="155"/>
      <c r="AK432" s="155"/>
      <c r="AL432" s="155"/>
      <c r="AM432" s="155"/>
      <c r="AN432" s="155"/>
      <c r="AO432" s="155"/>
      <c r="AP432" s="155"/>
      <c r="AQ432" s="155"/>
      <c r="AR432" s="155"/>
      <c r="AS432" s="155"/>
      <c r="AT432" s="155"/>
      <c r="AU432" s="155"/>
      <c r="AV432" s="155"/>
      <c r="AW432" s="155"/>
      <c r="AX432" s="155"/>
      <c r="AY432" s="155"/>
      <c r="AZ432" s="155"/>
      <c r="BA432" s="155"/>
      <c r="BB432" s="155"/>
      <c r="BC432" s="155"/>
      <c r="BD432" s="155"/>
      <c r="BE432" s="155"/>
      <c r="BF432" s="155"/>
      <c r="BG432" s="155"/>
      <c r="BH432" s="155"/>
      <c r="BI432" s="155"/>
      <c r="BJ432" s="155"/>
      <c r="BK432" s="155"/>
      <c r="BL432" s="155"/>
      <c r="BM432" s="155"/>
      <c r="BN432" s="155"/>
      <c r="BO432" s="155"/>
      <c r="BP432" s="155"/>
      <c r="BQ432" s="155"/>
      <c r="BR432" s="155"/>
      <c r="BS432" s="155"/>
      <c r="BT432" s="155"/>
      <c r="BU432" s="155"/>
      <c r="BV432" s="155"/>
      <c r="BW432" s="155"/>
      <c r="BX432" s="155"/>
      <c r="BY432" s="155"/>
      <c r="BZ432" s="155"/>
      <c r="CA432" s="155"/>
      <c r="CB432" s="155"/>
      <c r="CC432" s="155"/>
      <c r="CD432" s="155"/>
      <c r="CE432" s="155"/>
      <c r="CF432" s="155"/>
      <c r="CG432" s="155"/>
      <c r="CH432" s="155"/>
      <c r="CI432" s="155"/>
      <c r="CJ432" s="155"/>
      <c r="CK432" s="155"/>
      <c r="CL432" s="155"/>
      <c r="CM432" s="155"/>
      <c r="CN432" s="155"/>
      <c r="CO432" s="155"/>
      <c r="CP432" s="155"/>
      <c r="CQ432" s="155"/>
      <c r="CR432" s="155"/>
      <c r="CS432" s="155"/>
      <c r="CT432" s="155"/>
      <c r="CU432" s="155"/>
      <c r="CV432" s="155"/>
    </row>
    <row r="433" spans="2:100" ht="51.6" customHeight="1" x14ac:dyDescent="0.25">
      <c r="B433" s="155"/>
      <c r="C433" s="155"/>
      <c r="D433" s="155"/>
      <c r="E433" s="155"/>
      <c r="F433" s="155"/>
      <c r="G433" s="155"/>
      <c r="H433" s="155"/>
      <c r="I433" s="155"/>
      <c r="J433" s="249"/>
      <c r="K433" s="155"/>
      <c r="L433" s="155"/>
      <c r="M433" s="155"/>
      <c r="N433" s="249"/>
      <c r="O433" s="249"/>
      <c r="P433" s="155"/>
      <c r="Q433" s="155"/>
      <c r="R433" s="155"/>
      <c r="S433" s="155"/>
      <c r="T433" s="155"/>
      <c r="U433" s="155"/>
      <c r="V433" s="155"/>
      <c r="W433" s="155"/>
      <c r="X433" s="155"/>
      <c r="Y433" s="155"/>
      <c r="Z433" s="155"/>
      <c r="AA433" s="155"/>
      <c r="AB433" s="155"/>
      <c r="AC433" s="155"/>
      <c r="AD433" s="155"/>
      <c r="AE433" s="155"/>
      <c r="AF433" s="155"/>
      <c r="AG433" s="155"/>
      <c r="AH433" s="155"/>
      <c r="AI433" s="155"/>
      <c r="AJ433" s="155"/>
      <c r="AK433" s="155"/>
      <c r="AL433" s="155"/>
      <c r="AM433" s="155"/>
      <c r="AN433" s="155"/>
      <c r="AO433" s="155"/>
      <c r="AP433" s="155"/>
      <c r="AQ433" s="155"/>
      <c r="AR433" s="155"/>
      <c r="AS433" s="155"/>
      <c r="AT433" s="155"/>
      <c r="AU433" s="155"/>
      <c r="AV433" s="155"/>
      <c r="AW433" s="155"/>
      <c r="AX433" s="155"/>
      <c r="AY433" s="155"/>
      <c r="AZ433" s="155"/>
      <c r="BA433" s="155"/>
      <c r="BB433" s="155"/>
      <c r="BC433" s="155"/>
      <c r="BD433" s="155"/>
      <c r="BE433" s="155"/>
      <c r="BF433" s="155"/>
      <c r="BG433" s="155"/>
      <c r="BH433" s="155"/>
      <c r="BI433" s="155"/>
      <c r="BJ433" s="155"/>
      <c r="BK433" s="155"/>
      <c r="BL433" s="155"/>
      <c r="BM433" s="155"/>
      <c r="BN433" s="155"/>
      <c r="BO433" s="155"/>
      <c r="BP433" s="155"/>
      <c r="BQ433" s="155"/>
      <c r="BR433" s="155"/>
      <c r="BS433" s="155"/>
      <c r="BT433" s="155"/>
      <c r="BU433" s="155"/>
      <c r="BV433" s="155"/>
      <c r="BW433" s="155"/>
      <c r="BX433" s="155"/>
      <c r="BY433" s="155"/>
      <c r="BZ433" s="155"/>
      <c r="CA433" s="155"/>
      <c r="CB433" s="155"/>
      <c r="CC433" s="155"/>
      <c r="CD433" s="155"/>
      <c r="CE433" s="155"/>
      <c r="CF433" s="155"/>
      <c r="CG433" s="155"/>
      <c r="CH433" s="155"/>
      <c r="CI433" s="155"/>
      <c r="CJ433" s="155"/>
      <c r="CK433" s="155"/>
      <c r="CL433" s="155"/>
      <c r="CM433" s="155"/>
      <c r="CN433" s="155"/>
      <c r="CO433" s="155"/>
      <c r="CP433" s="155"/>
      <c r="CQ433" s="155"/>
      <c r="CR433" s="155"/>
      <c r="CS433" s="155"/>
      <c r="CT433" s="155"/>
      <c r="CU433" s="155"/>
      <c r="CV433" s="155"/>
    </row>
    <row r="434" spans="2:100" ht="51.6" customHeight="1" x14ac:dyDescent="0.25">
      <c r="B434" s="155"/>
      <c r="C434" s="155"/>
      <c r="D434" s="155"/>
      <c r="E434" s="155"/>
      <c r="F434" s="155"/>
      <c r="G434" s="155"/>
      <c r="H434" s="155"/>
      <c r="I434" s="155"/>
      <c r="J434" s="249"/>
      <c r="K434" s="155"/>
      <c r="L434" s="155"/>
      <c r="M434" s="155"/>
      <c r="N434" s="249"/>
      <c r="O434" s="249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  <c r="AA434" s="155"/>
      <c r="AB434" s="155"/>
      <c r="AC434" s="155"/>
      <c r="AD434" s="155"/>
      <c r="AE434" s="155"/>
      <c r="AF434" s="155"/>
      <c r="AG434" s="155"/>
      <c r="AH434" s="155"/>
      <c r="AI434" s="155"/>
      <c r="AJ434" s="155"/>
      <c r="AK434" s="155"/>
      <c r="AL434" s="155"/>
      <c r="AM434" s="155"/>
      <c r="AN434" s="155"/>
      <c r="AO434" s="155"/>
      <c r="AP434" s="155"/>
      <c r="AQ434" s="155"/>
      <c r="AR434" s="155"/>
      <c r="AS434" s="155"/>
      <c r="AT434" s="155"/>
      <c r="AU434" s="155"/>
      <c r="AV434" s="155"/>
      <c r="AW434" s="155"/>
      <c r="AX434" s="155"/>
      <c r="AY434" s="155"/>
      <c r="AZ434" s="155"/>
      <c r="BA434" s="155"/>
      <c r="BB434" s="155"/>
      <c r="BC434" s="155"/>
      <c r="BD434" s="155"/>
      <c r="BE434" s="155"/>
      <c r="BF434" s="155"/>
      <c r="BG434" s="155"/>
      <c r="BH434" s="155"/>
      <c r="BI434" s="155"/>
      <c r="BJ434" s="155"/>
      <c r="BK434" s="155"/>
      <c r="BL434" s="155"/>
      <c r="BM434" s="155"/>
      <c r="BN434" s="155"/>
      <c r="BO434" s="155"/>
      <c r="BP434" s="155"/>
      <c r="BQ434" s="155"/>
      <c r="BR434" s="155"/>
      <c r="BS434" s="155"/>
      <c r="BT434" s="155"/>
      <c r="BU434" s="155"/>
      <c r="BV434" s="155"/>
      <c r="BW434" s="155"/>
      <c r="BX434" s="155"/>
      <c r="BY434" s="155"/>
      <c r="BZ434" s="155"/>
      <c r="CA434" s="155"/>
      <c r="CB434" s="155"/>
      <c r="CC434" s="155"/>
      <c r="CD434" s="155"/>
      <c r="CE434" s="155"/>
      <c r="CF434" s="155"/>
      <c r="CG434" s="155"/>
      <c r="CH434" s="155"/>
      <c r="CI434" s="155"/>
      <c r="CJ434" s="155"/>
      <c r="CK434" s="155"/>
      <c r="CL434" s="155"/>
      <c r="CM434" s="155"/>
      <c r="CN434" s="155"/>
      <c r="CO434" s="155"/>
      <c r="CP434" s="155"/>
      <c r="CQ434" s="155"/>
      <c r="CR434" s="155"/>
      <c r="CS434" s="155"/>
      <c r="CT434" s="155"/>
      <c r="CU434" s="155"/>
      <c r="CV434" s="155"/>
    </row>
    <row r="435" spans="2:100" ht="51.6" customHeight="1" x14ac:dyDescent="0.25">
      <c r="B435" s="155"/>
      <c r="C435" s="155"/>
      <c r="D435" s="155"/>
      <c r="E435" s="155"/>
      <c r="F435" s="155"/>
      <c r="G435" s="155"/>
      <c r="H435" s="155"/>
      <c r="I435" s="155"/>
      <c r="J435" s="249"/>
      <c r="K435" s="155"/>
      <c r="L435" s="155"/>
      <c r="M435" s="155"/>
      <c r="N435" s="249"/>
      <c r="O435" s="249"/>
      <c r="P435" s="155"/>
      <c r="Q435" s="155"/>
      <c r="R435" s="155"/>
      <c r="S435" s="155"/>
      <c r="T435" s="155"/>
      <c r="U435" s="155"/>
      <c r="V435" s="155"/>
      <c r="W435" s="155"/>
      <c r="X435" s="155"/>
      <c r="Y435" s="155"/>
      <c r="Z435" s="155"/>
      <c r="AA435" s="155"/>
      <c r="AB435" s="155"/>
      <c r="AC435" s="155"/>
      <c r="AD435" s="155"/>
      <c r="AE435" s="155"/>
      <c r="AF435" s="155"/>
      <c r="AG435" s="155"/>
      <c r="AH435" s="155"/>
      <c r="AI435" s="155"/>
      <c r="AJ435" s="155"/>
      <c r="AK435" s="155"/>
      <c r="AL435" s="155"/>
      <c r="AM435" s="155"/>
      <c r="AN435" s="155"/>
      <c r="AO435" s="155"/>
      <c r="AP435" s="155"/>
      <c r="AQ435" s="155"/>
      <c r="AR435" s="155"/>
      <c r="AS435" s="155"/>
      <c r="AT435" s="155"/>
      <c r="AU435" s="155"/>
      <c r="AV435" s="155"/>
      <c r="AW435" s="155"/>
      <c r="AX435" s="155"/>
      <c r="AY435" s="155"/>
      <c r="AZ435" s="155"/>
      <c r="BA435" s="155"/>
      <c r="BB435" s="155"/>
      <c r="BC435" s="155"/>
      <c r="BD435" s="155"/>
      <c r="BE435" s="155"/>
      <c r="BF435" s="155"/>
      <c r="BG435" s="155"/>
      <c r="BH435" s="155"/>
      <c r="BI435" s="155"/>
      <c r="BJ435" s="155"/>
      <c r="BK435" s="155"/>
      <c r="BL435" s="155"/>
      <c r="BM435" s="155"/>
      <c r="BN435" s="155"/>
      <c r="BO435" s="155"/>
      <c r="BP435" s="155"/>
      <c r="BQ435" s="155"/>
      <c r="BR435" s="155"/>
      <c r="BS435" s="155"/>
      <c r="BT435" s="155"/>
      <c r="BU435" s="155"/>
      <c r="BV435" s="155"/>
      <c r="BW435" s="155"/>
      <c r="BX435" s="155"/>
      <c r="BY435" s="155"/>
      <c r="BZ435" s="155"/>
      <c r="CA435" s="155"/>
      <c r="CB435" s="155"/>
      <c r="CC435" s="155"/>
      <c r="CD435" s="155"/>
      <c r="CE435" s="155"/>
      <c r="CF435" s="155"/>
      <c r="CG435" s="155"/>
      <c r="CH435" s="155"/>
      <c r="CI435" s="155"/>
      <c r="CJ435" s="155"/>
      <c r="CK435" s="155"/>
      <c r="CL435" s="155"/>
      <c r="CM435" s="155"/>
      <c r="CN435" s="155"/>
      <c r="CO435" s="155"/>
      <c r="CP435" s="155"/>
      <c r="CQ435" s="155"/>
      <c r="CR435" s="155"/>
      <c r="CS435" s="155"/>
      <c r="CT435" s="155"/>
      <c r="CU435" s="155"/>
      <c r="CV435" s="155"/>
    </row>
    <row r="436" spans="2:100" ht="51.6" customHeight="1" x14ac:dyDescent="0.25">
      <c r="B436" s="155"/>
      <c r="C436" s="155"/>
      <c r="D436" s="155"/>
      <c r="E436" s="155"/>
      <c r="F436" s="155"/>
      <c r="G436" s="155"/>
      <c r="H436" s="155"/>
      <c r="I436" s="155"/>
      <c r="J436" s="249"/>
      <c r="K436" s="155"/>
      <c r="L436" s="155"/>
      <c r="M436" s="155"/>
      <c r="N436" s="249"/>
      <c r="O436" s="249"/>
      <c r="P436" s="155"/>
      <c r="Q436" s="155"/>
      <c r="R436" s="155"/>
      <c r="S436" s="155"/>
      <c r="T436" s="155"/>
      <c r="U436" s="155"/>
      <c r="V436" s="155"/>
      <c r="W436" s="155"/>
      <c r="X436" s="155"/>
      <c r="Y436" s="155"/>
      <c r="Z436" s="155"/>
      <c r="AA436" s="155"/>
      <c r="AB436" s="155"/>
      <c r="AC436" s="155"/>
      <c r="AD436" s="155"/>
      <c r="AE436" s="155"/>
      <c r="AF436" s="155"/>
      <c r="AG436" s="155"/>
      <c r="AH436" s="155"/>
      <c r="AI436" s="155"/>
      <c r="AJ436" s="155"/>
      <c r="AK436" s="155"/>
      <c r="AL436" s="155"/>
      <c r="AM436" s="155"/>
      <c r="AN436" s="155"/>
      <c r="AO436" s="155"/>
      <c r="AP436" s="155"/>
      <c r="AQ436" s="155"/>
      <c r="AR436" s="155"/>
      <c r="AS436" s="155"/>
      <c r="AT436" s="155"/>
      <c r="AU436" s="155"/>
      <c r="AV436" s="155"/>
      <c r="AW436" s="155"/>
      <c r="AX436" s="155"/>
      <c r="AY436" s="155"/>
      <c r="AZ436" s="155"/>
      <c r="BA436" s="155"/>
      <c r="BB436" s="155"/>
      <c r="BC436" s="155"/>
      <c r="BD436" s="155"/>
      <c r="BE436" s="155"/>
      <c r="BF436" s="155"/>
      <c r="BG436" s="155"/>
      <c r="BH436" s="155"/>
      <c r="BI436" s="155"/>
      <c r="BJ436" s="155"/>
      <c r="BK436" s="155"/>
      <c r="BL436" s="155"/>
      <c r="BM436" s="155"/>
      <c r="BN436" s="155"/>
      <c r="BO436" s="155"/>
      <c r="BP436" s="155"/>
      <c r="BQ436" s="155"/>
      <c r="BR436" s="155"/>
      <c r="BS436" s="155"/>
      <c r="BT436" s="155"/>
      <c r="BU436" s="155"/>
      <c r="BV436" s="155"/>
      <c r="BW436" s="155"/>
      <c r="BX436" s="155"/>
      <c r="BY436" s="155"/>
      <c r="BZ436" s="155"/>
      <c r="CA436" s="155"/>
      <c r="CB436" s="155"/>
      <c r="CC436" s="155"/>
      <c r="CD436" s="155"/>
      <c r="CE436" s="155"/>
      <c r="CF436" s="155"/>
      <c r="CG436" s="155"/>
      <c r="CH436" s="155"/>
      <c r="CI436" s="155"/>
      <c r="CJ436" s="155"/>
      <c r="CK436" s="155"/>
      <c r="CL436" s="155"/>
      <c r="CM436" s="155"/>
      <c r="CN436" s="155"/>
      <c r="CO436" s="155"/>
      <c r="CP436" s="155"/>
      <c r="CQ436" s="155"/>
      <c r="CR436" s="155"/>
      <c r="CS436" s="155"/>
      <c r="CT436" s="155"/>
      <c r="CU436" s="155"/>
      <c r="CV436" s="155"/>
    </row>
    <row r="437" spans="2:100" ht="51.6" customHeight="1" x14ac:dyDescent="0.25">
      <c r="B437" s="155"/>
      <c r="C437" s="155"/>
      <c r="D437" s="155"/>
      <c r="E437" s="155"/>
      <c r="F437" s="155"/>
      <c r="G437" s="155"/>
      <c r="H437" s="155"/>
      <c r="I437" s="155"/>
      <c r="J437" s="249"/>
      <c r="K437" s="155"/>
      <c r="L437" s="155"/>
      <c r="M437" s="155"/>
      <c r="N437" s="249"/>
      <c r="O437" s="249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  <c r="AA437" s="155"/>
      <c r="AB437" s="155"/>
      <c r="AC437" s="155"/>
      <c r="AD437" s="155"/>
      <c r="AE437" s="155"/>
      <c r="AF437" s="155"/>
      <c r="AG437" s="155"/>
      <c r="AH437" s="155"/>
      <c r="AI437" s="155"/>
      <c r="AJ437" s="155"/>
      <c r="AK437" s="155"/>
      <c r="AL437" s="155"/>
      <c r="AM437" s="155"/>
      <c r="AN437" s="155"/>
      <c r="AO437" s="155"/>
      <c r="AP437" s="155"/>
      <c r="AQ437" s="155"/>
      <c r="AR437" s="155"/>
      <c r="AS437" s="155"/>
      <c r="AT437" s="155"/>
      <c r="AU437" s="155"/>
      <c r="AV437" s="155"/>
      <c r="AW437" s="155"/>
      <c r="AX437" s="155"/>
      <c r="AY437" s="155"/>
      <c r="AZ437" s="155"/>
      <c r="BA437" s="155"/>
      <c r="BB437" s="155"/>
      <c r="BC437" s="155"/>
      <c r="BD437" s="155"/>
      <c r="BE437" s="155"/>
      <c r="BF437" s="155"/>
      <c r="BG437" s="155"/>
      <c r="BH437" s="155"/>
      <c r="BI437" s="155"/>
      <c r="BJ437" s="155"/>
      <c r="BK437" s="155"/>
      <c r="BL437" s="155"/>
      <c r="BM437" s="155"/>
      <c r="BN437" s="155"/>
      <c r="BO437" s="155"/>
      <c r="BP437" s="155"/>
      <c r="BQ437" s="155"/>
      <c r="BR437" s="155"/>
      <c r="BS437" s="155"/>
      <c r="BT437" s="155"/>
      <c r="BU437" s="155"/>
      <c r="BV437" s="155"/>
      <c r="BW437" s="155"/>
      <c r="BX437" s="155"/>
      <c r="BY437" s="155"/>
      <c r="BZ437" s="155"/>
      <c r="CA437" s="155"/>
      <c r="CB437" s="155"/>
      <c r="CC437" s="155"/>
      <c r="CD437" s="155"/>
      <c r="CE437" s="155"/>
      <c r="CF437" s="155"/>
      <c r="CG437" s="155"/>
      <c r="CH437" s="155"/>
      <c r="CI437" s="155"/>
      <c r="CJ437" s="155"/>
      <c r="CK437" s="155"/>
      <c r="CL437" s="155"/>
      <c r="CM437" s="155"/>
      <c r="CN437" s="155"/>
      <c r="CO437" s="155"/>
      <c r="CP437" s="155"/>
      <c r="CQ437" s="155"/>
      <c r="CR437" s="155"/>
      <c r="CS437" s="155"/>
      <c r="CT437" s="155"/>
      <c r="CU437" s="155"/>
      <c r="CV437" s="155"/>
    </row>
    <row r="438" spans="2:100" ht="51.6" customHeight="1" x14ac:dyDescent="0.25">
      <c r="B438" s="155"/>
      <c r="C438" s="155"/>
      <c r="D438" s="155"/>
      <c r="E438" s="155"/>
      <c r="F438" s="155"/>
      <c r="G438" s="155"/>
      <c r="H438" s="155"/>
      <c r="I438" s="155"/>
      <c r="J438" s="249"/>
      <c r="K438" s="155"/>
      <c r="L438" s="155"/>
      <c r="M438" s="155"/>
      <c r="N438" s="249"/>
      <c r="O438" s="249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  <c r="AA438" s="155"/>
      <c r="AB438" s="155"/>
      <c r="AC438" s="155"/>
      <c r="AD438" s="155"/>
      <c r="AE438" s="155"/>
      <c r="AF438" s="155"/>
      <c r="AG438" s="155"/>
      <c r="AH438" s="155"/>
      <c r="AI438" s="155"/>
      <c r="AJ438" s="155"/>
      <c r="AK438" s="155"/>
      <c r="AL438" s="155"/>
      <c r="AM438" s="155"/>
      <c r="AN438" s="155"/>
      <c r="AO438" s="155"/>
      <c r="AP438" s="155"/>
      <c r="AQ438" s="155"/>
      <c r="AR438" s="155"/>
      <c r="AS438" s="155"/>
      <c r="AT438" s="155"/>
      <c r="AU438" s="155"/>
      <c r="AV438" s="155"/>
      <c r="AW438" s="155"/>
      <c r="AX438" s="155"/>
      <c r="AY438" s="155"/>
      <c r="AZ438" s="155"/>
      <c r="BA438" s="155"/>
      <c r="BB438" s="155"/>
      <c r="BC438" s="155"/>
      <c r="BD438" s="155"/>
      <c r="BE438" s="155"/>
      <c r="BF438" s="155"/>
      <c r="BG438" s="155"/>
      <c r="BH438" s="155"/>
      <c r="BI438" s="155"/>
      <c r="BJ438" s="155"/>
      <c r="BK438" s="155"/>
      <c r="BL438" s="155"/>
      <c r="BM438" s="155"/>
      <c r="BN438" s="155"/>
      <c r="BO438" s="155"/>
      <c r="BP438" s="155"/>
      <c r="BQ438" s="155"/>
      <c r="BR438" s="155"/>
      <c r="BS438" s="155"/>
      <c r="BT438" s="155"/>
      <c r="BU438" s="155"/>
      <c r="BV438" s="155"/>
      <c r="BW438" s="155"/>
      <c r="BX438" s="155"/>
      <c r="BY438" s="155"/>
      <c r="BZ438" s="155"/>
      <c r="CA438" s="155"/>
      <c r="CB438" s="155"/>
      <c r="CC438" s="155"/>
      <c r="CD438" s="155"/>
      <c r="CE438" s="155"/>
      <c r="CF438" s="155"/>
      <c r="CG438" s="155"/>
      <c r="CH438" s="155"/>
      <c r="CI438" s="155"/>
      <c r="CJ438" s="155"/>
      <c r="CK438" s="155"/>
      <c r="CL438" s="155"/>
      <c r="CM438" s="155"/>
      <c r="CN438" s="155"/>
      <c r="CO438" s="155"/>
      <c r="CP438" s="155"/>
      <c r="CQ438" s="155"/>
      <c r="CR438" s="155"/>
      <c r="CS438" s="155"/>
      <c r="CT438" s="155"/>
      <c r="CU438" s="155"/>
      <c r="CV438" s="155"/>
    </row>
    <row r="439" spans="2:100" ht="51.6" customHeight="1" x14ac:dyDescent="0.25">
      <c r="B439" s="155"/>
      <c r="C439" s="155"/>
      <c r="D439" s="155"/>
      <c r="E439" s="155"/>
      <c r="F439" s="155"/>
      <c r="G439" s="155"/>
      <c r="H439" s="155"/>
      <c r="I439" s="155"/>
      <c r="J439" s="249"/>
      <c r="K439" s="155"/>
      <c r="L439" s="155"/>
      <c r="M439" s="155"/>
      <c r="N439" s="249"/>
      <c r="O439" s="249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  <c r="AA439" s="155"/>
      <c r="AB439" s="155"/>
      <c r="AC439" s="155"/>
      <c r="AD439" s="155"/>
      <c r="AE439" s="155"/>
      <c r="AF439" s="155"/>
      <c r="AG439" s="155"/>
      <c r="AH439" s="155"/>
      <c r="AI439" s="155"/>
      <c r="AJ439" s="155"/>
      <c r="AK439" s="155"/>
      <c r="AL439" s="155"/>
      <c r="AM439" s="155"/>
      <c r="AN439" s="155"/>
      <c r="AO439" s="155"/>
      <c r="AP439" s="155"/>
      <c r="AQ439" s="155"/>
      <c r="AR439" s="155"/>
      <c r="AS439" s="155"/>
      <c r="AT439" s="155"/>
      <c r="AU439" s="155"/>
      <c r="AV439" s="155"/>
      <c r="AW439" s="155"/>
      <c r="AX439" s="155"/>
      <c r="AY439" s="155"/>
      <c r="AZ439" s="155"/>
      <c r="BA439" s="155"/>
      <c r="BB439" s="155"/>
      <c r="BC439" s="155"/>
      <c r="BD439" s="155"/>
      <c r="BE439" s="155"/>
      <c r="BF439" s="155"/>
      <c r="BG439" s="155"/>
      <c r="BH439" s="155"/>
      <c r="BI439" s="155"/>
      <c r="BJ439" s="155"/>
      <c r="BK439" s="155"/>
      <c r="BL439" s="155"/>
      <c r="BM439" s="155"/>
      <c r="BN439" s="155"/>
      <c r="BO439" s="155"/>
      <c r="BP439" s="155"/>
      <c r="BQ439" s="155"/>
      <c r="BR439" s="155"/>
      <c r="BS439" s="155"/>
      <c r="BT439" s="155"/>
      <c r="BU439" s="155"/>
      <c r="BV439" s="155"/>
      <c r="BW439" s="155"/>
      <c r="BX439" s="155"/>
      <c r="BY439" s="155"/>
      <c r="BZ439" s="155"/>
      <c r="CA439" s="155"/>
      <c r="CB439" s="155"/>
      <c r="CC439" s="155"/>
      <c r="CD439" s="155"/>
      <c r="CE439" s="155"/>
      <c r="CF439" s="155"/>
      <c r="CG439" s="155"/>
      <c r="CH439" s="155"/>
      <c r="CI439" s="155"/>
      <c r="CJ439" s="155"/>
      <c r="CK439" s="155"/>
      <c r="CL439" s="155"/>
      <c r="CM439" s="155"/>
      <c r="CN439" s="155"/>
      <c r="CO439" s="155"/>
      <c r="CP439" s="155"/>
      <c r="CQ439" s="155"/>
      <c r="CR439" s="155"/>
      <c r="CS439" s="155"/>
      <c r="CT439" s="155"/>
      <c r="CU439" s="155"/>
      <c r="CV439" s="155"/>
    </row>
    <row r="440" spans="2:100" ht="51.6" customHeight="1" x14ac:dyDescent="0.25">
      <c r="B440" s="155"/>
      <c r="C440" s="155"/>
      <c r="D440" s="155"/>
      <c r="E440" s="155"/>
      <c r="F440" s="155"/>
      <c r="G440" s="155"/>
      <c r="H440" s="155"/>
      <c r="I440" s="155"/>
      <c r="J440" s="249"/>
      <c r="K440" s="155"/>
      <c r="L440" s="155"/>
      <c r="M440" s="155"/>
      <c r="N440" s="249"/>
      <c r="O440" s="249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  <c r="AA440" s="155"/>
      <c r="AB440" s="155"/>
      <c r="AC440" s="155"/>
      <c r="AD440" s="155"/>
      <c r="AE440" s="155"/>
      <c r="AF440" s="155"/>
      <c r="AG440" s="155"/>
      <c r="AH440" s="155"/>
      <c r="AI440" s="155"/>
      <c r="AJ440" s="155"/>
      <c r="AK440" s="155"/>
      <c r="AL440" s="155"/>
      <c r="AM440" s="155"/>
      <c r="AN440" s="155"/>
      <c r="AO440" s="155"/>
      <c r="AP440" s="155"/>
      <c r="AQ440" s="155"/>
      <c r="AR440" s="155"/>
      <c r="AS440" s="155"/>
      <c r="AT440" s="155"/>
      <c r="AU440" s="155"/>
      <c r="AV440" s="155"/>
      <c r="AW440" s="155"/>
      <c r="AX440" s="155"/>
      <c r="AY440" s="155"/>
      <c r="AZ440" s="155"/>
      <c r="BA440" s="155"/>
      <c r="BB440" s="155"/>
      <c r="BC440" s="155"/>
      <c r="BD440" s="155"/>
      <c r="BE440" s="155"/>
      <c r="BF440" s="155"/>
      <c r="BG440" s="155"/>
      <c r="BH440" s="155"/>
      <c r="BI440" s="155"/>
      <c r="BJ440" s="155"/>
      <c r="BK440" s="155"/>
      <c r="BL440" s="155"/>
      <c r="BM440" s="155"/>
      <c r="BN440" s="155"/>
      <c r="BO440" s="155"/>
      <c r="BP440" s="155"/>
      <c r="BQ440" s="155"/>
      <c r="BR440" s="155"/>
      <c r="BS440" s="155"/>
      <c r="BT440" s="155"/>
      <c r="BU440" s="155"/>
      <c r="BV440" s="155"/>
      <c r="BW440" s="155"/>
      <c r="BX440" s="155"/>
      <c r="BY440" s="155"/>
      <c r="BZ440" s="155"/>
      <c r="CA440" s="155"/>
      <c r="CB440" s="155"/>
      <c r="CC440" s="155"/>
      <c r="CD440" s="155"/>
      <c r="CE440" s="155"/>
      <c r="CF440" s="155"/>
      <c r="CG440" s="155"/>
      <c r="CH440" s="155"/>
      <c r="CI440" s="155"/>
      <c r="CJ440" s="155"/>
      <c r="CK440" s="155"/>
      <c r="CL440" s="155"/>
      <c r="CM440" s="155"/>
      <c r="CN440" s="155"/>
      <c r="CO440" s="155"/>
      <c r="CP440" s="155"/>
      <c r="CQ440" s="155"/>
      <c r="CR440" s="155"/>
      <c r="CS440" s="155"/>
      <c r="CT440" s="155"/>
      <c r="CU440" s="155"/>
      <c r="CV440" s="155"/>
    </row>
    <row r="441" spans="2:100" ht="51.6" customHeight="1" x14ac:dyDescent="0.25">
      <c r="B441" s="155"/>
      <c r="C441" s="155"/>
      <c r="D441" s="155"/>
      <c r="E441" s="155"/>
      <c r="F441" s="155"/>
      <c r="G441" s="155"/>
      <c r="H441" s="155"/>
      <c r="I441" s="155"/>
      <c r="J441" s="249"/>
      <c r="K441" s="155"/>
      <c r="L441" s="155"/>
      <c r="M441" s="155"/>
      <c r="N441" s="249"/>
      <c r="O441" s="249"/>
      <c r="P441" s="155"/>
      <c r="Q441" s="155"/>
      <c r="R441" s="155"/>
      <c r="S441" s="155"/>
      <c r="T441" s="155"/>
      <c r="U441" s="155"/>
      <c r="V441" s="155"/>
      <c r="W441" s="155"/>
      <c r="X441" s="155"/>
      <c r="Y441" s="155"/>
      <c r="Z441" s="155"/>
      <c r="AA441" s="155"/>
      <c r="AB441" s="155"/>
      <c r="AC441" s="155"/>
      <c r="AD441" s="155"/>
      <c r="AE441" s="155"/>
      <c r="AF441" s="155"/>
      <c r="AG441" s="155"/>
      <c r="AH441" s="155"/>
      <c r="AI441" s="155"/>
      <c r="AJ441" s="155"/>
      <c r="AK441" s="155"/>
      <c r="AL441" s="155"/>
      <c r="AM441" s="155"/>
      <c r="AN441" s="155"/>
      <c r="AO441" s="155"/>
      <c r="AP441" s="155"/>
      <c r="AQ441" s="155"/>
      <c r="AR441" s="155"/>
      <c r="AS441" s="155"/>
      <c r="AT441" s="155"/>
      <c r="AU441" s="155"/>
      <c r="AV441" s="155"/>
      <c r="AW441" s="155"/>
      <c r="AX441" s="155"/>
      <c r="AY441" s="155"/>
      <c r="AZ441" s="155"/>
      <c r="BA441" s="155"/>
      <c r="BB441" s="155"/>
      <c r="BC441" s="155"/>
      <c r="BD441" s="155"/>
      <c r="BE441" s="155"/>
      <c r="BF441" s="155"/>
      <c r="BG441" s="155"/>
      <c r="BH441" s="155"/>
      <c r="BI441" s="155"/>
      <c r="BJ441" s="155"/>
      <c r="BK441" s="155"/>
      <c r="BL441" s="155"/>
      <c r="BM441" s="155"/>
      <c r="BN441" s="155"/>
      <c r="BO441" s="155"/>
      <c r="BP441" s="155"/>
      <c r="BQ441" s="155"/>
      <c r="BR441" s="155"/>
      <c r="BS441" s="155"/>
      <c r="BT441" s="155"/>
      <c r="BU441" s="155"/>
      <c r="BV441" s="155"/>
      <c r="BW441" s="155"/>
      <c r="BX441" s="155"/>
      <c r="BY441" s="155"/>
      <c r="BZ441" s="155"/>
      <c r="CA441" s="155"/>
      <c r="CB441" s="155"/>
      <c r="CC441" s="155"/>
      <c r="CD441" s="155"/>
      <c r="CE441" s="155"/>
      <c r="CF441" s="155"/>
      <c r="CG441" s="155"/>
      <c r="CH441" s="155"/>
      <c r="CI441" s="155"/>
      <c r="CJ441" s="155"/>
      <c r="CK441" s="155"/>
      <c r="CL441" s="155"/>
      <c r="CM441" s="155"/>
      <c r="CN441" s="155"/>
      <c r="CO441" s="155"/>
      <c r="CP441" s="155"/>
      <c r="CQ441" s="155"/>
      <c r="CR441" s="155"/>
      <c r="CS441" s="155"/>
      <c r="CT441" s="155"/>
      <c r="CU441" s="155"/>
      <c r="CV441" s="155"/>
    </row>
    <row r="442" spans="2:100" ht="51.6" customHeight="1" x14ac:dyDescent="0.25">
      <c r="B442" s="155"/>
      <c r="C442" s="155"/>
      <c r="D442" s="155"/>
      <c r="E442" s="155"/>
      <c r="F442" s="155"/>
      <c r="G442" s="155"/>
      <c r="H442" s="155"/>
      <c r="I442" s="155"/>
      <c r="J442" s="249"/>
      <c r="K442" s="155"/>
      <c r="L442" s="155"/>
      <c r="M442" s="155"/>
      <c r="N442" s="249"/>
      <c r="O442" s="249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  <c r="AA442" s="155"/>
      <c r="AB442" s="155"/>
      <c r="AC442" s="155"/>
      <c r="AD442" s="155"/>
      <c r="AE442" s="155"/>
      <c r="AF442" s="155"/>
      <c r="AG442" s="155"/>
      <c r="AH442" s="155"/>
      <c r="AI442" s="155"/>
      <c r="AJ442" s="155"/>
      <c r="AK442" s="155"/>
      <c r="AL442" s="155"/>
      <c r="AM442" s="155"/>
      <c r="AN442" s="155"/>
      <c r="AO442" s="155"/>
      <c r="AP442" s="155"/>
      <c r="AQ442" s="155"/>
      <c r="AR442" s="155"/>
      <c r="AS442" s="155"/>
      <c r="AT442" s="155"/>
      <c r="AU442" s="155"/>
      <c r="AV442" s="155"/>
      <c r="AW442" s="155"/>
      <c r="AX442" s="155"/>
      <c r="AY442" s="155"/>
      <c r="AZ442" s="155"/>
      <c r="BA442" s="155"/>
      <c r="BB442" s="155"/>
      <c r="BC442" s="155"/>
      <c r="BD442" s="155"/>
      <c r="BE442" s="155"/>
      <c r="BF442" s="155"/>
      <c r="BG442" s="155"/>
      <c r="BH442" s="155"/>
      <c r="BI442" s="155"/>
      <c r="BJ442" s="155"/>
      <c r="BK442" s="155"/>
      <c r="BL442" s="155"/>
      <c r="BM442" s="155"/>
      <c r="BN442" s="155"/>
      <c r="BO442" s="155"/>
      <c r="BP442" s="155"/>
      <c r="BQ442" s="155"/>
      <c r="BR442" s="155"/>
      <c r="BS442" s="155"/>
      <c r="BT442" s="155"/>
      <c r="BU442" s="155"/>
      <c r="BV442" s="155"/>
      <c r="BW442" s="155"/>
      <c r="BX442" s="155"/>
      <c r="BY442" s="155"/>
      <c r="BZ442" s="155"/>
      <c r="CA442" s="155"/>
      <c r="CB442" s="155"/>
      <c r="CC442" s="155"/>
      <c r="CD442" s="155"/>
      <c r="CE442" s="155"/>
      <c r="CF442" s="155"/>
      <c r="CG442" s="155"/>
      <c r="CH442" s="155"/>
      <c r="CI442" s="155"/>
      <c r="CJ442" s="155"/>
      <c r="CK442" s="155"/>
      <c r="CL442" s="155"/>
      <c r="CM442" s="155"/>
      <c r="CN442" s="155"/>
      <c r="CO442" s="155"/>
      <c r="CP442" s="155"/>
      <c r="CQ442" s="155"/>
      <c r="CR442" s="155"/>
      <c r="CS442" s="155"/>
      <c r="CT442" s="155"/>
      <c r="CU442" s="155"/>
      <c r="CV442" s="155"/>
    </row>
    <row r="443" spans="2:100" ht="51.6" customHeight="1" x14ac:dyDescent="0.25">
      <c r="B443" s="155"/>
      <c r="C443" s="155"/>
      <c r="D443" s="155"/>
      <c r="E443" s="155"/>
      <c r="F443" s="155"/>
      <c r="G443" s="155"/>
      <c r="H443" s="155"/>
      <c r="I443" s="155"/>
      <c r="J443" s="249"/>
      <c r="K443" s="155"/>
      <c r="L443" s="155"/>
      <c r="M443" s="155"/>
      <c r="N443" s="249"/>
      <c r="O443" s="249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  <c r="AA443" s="155"/>
      <c r="AB443" s="155"/>
      <c r="AC443" s="155"/>
      <c r="AD443" s="155"/>
      <c r="AE443" s="155"/>
      <c r="AF443" s="155"/>
      <c r="AG443" s="155"/>
      <c r="AH443" s="155"/>
      <c r="AI443" s="155"/>
      <c r="AJ443" s="155"/>
      <c r="AK443" s="155"/>
      <c r="AL443" s="155"/>
      <c r="AM443" s="155"/>
      <c r="AN443" s="155"/>
      <c r="AO443" s="155"/>
      <c r="AP443" s="155"/>
      <c r="AQ443" s="155"/>
      <c r="AR443" s="155"/>
      <c r="AS443" s="155"/>
      <c r="AT443" s="155"/>
      <c r="AU443" s="155"/>
      <c r="AV443" s="155"/>
      <c r="AW443" s="155"/>
      <c r="AX443" s="155"/>
      <c r="AY443" s="155"/>
      <c r="AZ443" s="155"/>
      <c r="BA443" s="155"/>
      <c r="BB443" s="155"/>
      <c r="BC443" s="155"/>
      <c r="BD443" s="155"/>
      <c r="BE443" s="155"/>
      <c r="BF443" s="155"/>
      <c r="BG443" s="155"/>
      <c r="BH443" s="155"/>
      <c r="BI443" s="155"/>
      <c r="BJ443" s="155"/>
      <c r="BK443" s="155"/>
      <c r="BL443" s="155"/>
      <c r="BM443" s="155"/>
      <c r="BN443" s="155"/>
      <c r="BO443" s="155"/>
      <c r="BP443" s="155"/>
      <c r="BQ443" s="155"/>
      <c r="BR443" s="155"/>
      <c r="BS443" s="155"/>
      <c r="BT443" s="155"/>
      <c r="BU443" s="155"/>
      <c r="BV443" s="155"/>
      <c r="BW443" s="155"/>
      <c r="BX443" s="155"/>
      <c r="BY443" s="155"/>
      <c r="BZ443" s="155"/>
      <c r="CA443" s="155"/>
      <c r="CB443" s="155"/>
      <c r="CC443" s="155"/>
      <c r="CD443" s="155"/>
      <c r="CE443" s="155"/>
      <c r="CF443" s="155"/>
      <c r="CG443" s="155"/>
      <c r="CH443" s="155"/>
      <c r="CI443" s="155"/>
      <c r="CJ443" s="155"/>
      <c r="CK443" s="155"/>
      <c r="CL443" s="155"/>
      <c r="CM443" s="155"/>
      <c r="CN443" s="155"/>
      <c r="CO443" s="155"/>
      <c r="CP443" s="155"/>
      <c r="CQ443" s="155"/>
      <c r="CR443" s="155"/>
      <c r="CS443" s="155"/>
      <c r="CT443" s="155"/>
      <c r="CU443" s="155"/>
      <c r="CV443" s="155"/>
    </row>
    <row r="444" spans="2:100" ht="51.6" customHeight="1" x14ac:dyDescent="0.25">
      <c r="B444" s="155"/>
      <c r="C444" s="155"/>
      <c r="D444" s="155"/>
      <c r="E444" s="155"/>
      <c r="F444" s="155"/>
      <c r="G444" s="155"/>
      <c r="H444" s="155"/>
      <c r="I444" s="155"/>
      <c r="J444" s="249"/>
      <c r="K444" s="155"/>
      <c r="L444" s="155"/>
      <c r="M444" s="155"/>
      <c r="N444" s="249"/>
      <c r="O444" s="249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  <c r="AA444" s="155"/>
      <c r="AB444" s="155"/>
      <c r="AC444" s="155"/>
      <c r="AD444" s="155"/>
      <c r="AE444" s="155"/>
      <c r="AF444" s="155"/>
      <c r="AG444" s="155"/>
      <c r="AH444" s="155"/>
      <c r="AI444" s="155"/>
      <c r="AJ444" s="155"/>
      <c r="AK444" s="155"/>
      <c r="AL444" s="155"/>
      <c r="AM444" s="155"/>
      <c r="AN444" s="155"/>
      <c r="AO444" s="155"/>
      <c r="AP444" s="155"/>
      <c r="AQ444" s="155"/>
      <c r="AR444" s="155"/>
      <c r="AS444" s="155"/>
      <c r="AT444" s="155"/>
      <c r="AU444" s="155"/>
      <c r="AV444" s="155"/>
      <c r="AW444" s="155"/>
      <c r="AX444" s="155"/>
      <c r="AY444" s="155"/>
      <c r="AZ444" s="155"/>
      <c r="BA444" s="155"/>
      <c r="BB444" s="155"/>
      <c r="BC444" s="155"/>
      <c r="BD444" s="155"/>
      <c r="BE444" s="155"/>
      <c r="BF444" s="155"/>
      <c r="BG444" s="155"/>
      <c r="BH444" s="155"/>
      <c r="BI444" s="155"/>
      <c r="BJ444" s="155"/>
      <c r="BK444" s="155"/>
      <c r="BL444" s="155"/>
      <c r="BM444" s="155"/>
      <c r="BN444" s="155"/>
      <c r="BO444" s="155"/>
      <c r="BP444" s="155"/>
      <c r="BQ444" s="155"/>
      <c r="BR444" s="155"/>
      <c r="BS444" s="155"/>
      <c r="BT444" s="155"/>
      <c r="BU444" s="155"/>
      <c r="BV444" s="155"/>
      <c r="BW444" s="155"/>
      <c r="BX444" s="155"/>
      <c r="BY444" s="155"/>
      <c r="BZ444" s="155"/>
      <c r="CA444" s="155"/>
      <c r="CB444" s="155"/>
      <c r="CC444" s="155"/>
      <c r="CD444" s="155"/>
      <c r="CE444" s="155"/>
      <c r="CF444" s="155"/>
      <c r="CG444" s="155"/>
      <c r="CH444" s="155"/>
      <c r="CI444" s="155"/>
      <c r="CJ444" s="155"/>
      <c r="CK444" s="155"/>
      <c r="CL444" s="155"/>
      <c r="CM444" s="155"/>
      <c r="CN444" s="155"/>
      <c r="CO444" s="155"/>
      <c r="CP444" s="155"/>
      <c r="CQ444" s="155"/>
      <c r="CR444" s="155"/>
      <c r="CS444" s="155"/>
      <c r="CT444" s="155"/>
      <c r="CU444" s="155"/>
      <c r="CV444" s="155"/>
    </row>
    <row r="445" spans="2:100" ht="51.6" customHeight="1" x14ac:dyDescent="0.25">
      <c r="B445" s="155"/>
      <c r="C445" s="155"/>
      <c r="D445" s="155"/>
      <c r="E445" s="155"/>
      <c r="F445" s="155"/>
      <c r="G445" s="155"/>
      <c r="H445" s="155"/>
      <c r="I445" s="155"/>
      <c r="J445" s="249"/>
      <c r="K445" s="155"/>
      <c r="L445" s="155"/>
      <c r="M445" s="155"/>
      <c r="N445" s="249"/>
      <c r="O445" s="249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  <c r="AA445" s="155"/>
      <c r="AB445" s="155"/>
      <c r="AC445" s="155"/>
      <c r="AD445" s="155"/>
      <c r="AE445" s="155"/>
      <c r="AF445" s="155"/>
      <c r="AG445" s="155"/>
      <c r="AH445" s="155"/>
      <c r="AI445" s="155"/>
      <c r="AJ445" s="155"/>
      <c r="AK445" s="155"/>
      <c r="AL445" s="155"/>
      <c r="AM445" s="155"/>
      <c r="AN445" s="155"/>
      <c r="AO445" s="155"/>
      <c r="AP445" s="155"/>
      <c r="AQ445" s="155"/>
      <c r="AR445" s="155"/>
      <c r="AS445" s="155"/>
      <c r="AT445" s="155"/>
      <c r="AU445" s="155"/>
      <c r="AV445" s="155"/>
      <c r="AW445" s="155"/>
      <c r="AX445" s="155"/>
      <c r="AY445" s="155"/>
      <c r="AZ445" s="155"/>
      <c r="BA445" s="155"/>
      <c r="BB445" s="155"/>
      <c r="BC445" s="155"/>
      <c r="BD445" s="155"/>
      <c r="BE445" s="155"/>
      <c r="BF445" s="155"/>
      <c r="BG445" s="155"/>
      <c r="BH445" s="155"/>
      <c r="BI445" s="155"/>
      <c r="BJ445" s="155"/>
      <c r="BK445" s="155"/>
      <c r="BL445" s="155"/>
      <c r="BM445" s="155"/>
      <c r="BN445" s="155"/>
      <c r="BO445" s="155"/>
      <c r="BP445" s="155"/>
      <c r="BQ445" s="155"/>
      <c r="BR445" s="155"/>
      <c r="BS445" s="155"/>
      <c r="BT445" s="155"/>
      <c r="BU445" s="155"/>
      <c r="BV445" s="155"/>
      <c r="BW445" s="155"/>
      <c r="BX445" s="155"/>
      <c r="BY445" s="155"/>
      <c r="BZ445" s="155"/>
      <c r="CA445" s="155"/>
      <c r="CB445" s="155"/>
      <c r="CC445" s="155"/>
      <c r="CD445" s="155"/>
      <c r="CE445" s="155"/>
      <c r="CF445" s="155"/>
      <c r="CG445" s="155"/>
      <c r="CH445" s="155"/>
      <c r="CI445" s="155"/>
      <c r="CJ445" s="155"/>
      <c r="CK445" s="155"/>
      <c r="CL445" s="155"/>
      <c r="CM445" s="155"/>
      <c r="CN445" s="155"/>
      <c r="CO445" s="155"/>
      <c r="CP445" s="155"/>
      <c r="CQ445" s="155"/>
      <c r="CR445" s="155"/>
      <c r="CS445" s="155"/>
      <c r="CT445" s="155"/>
      <c r="CU445" s="155"/>
      <c r="CV445" s="155"/>
    </row>
    <row r="446" spans="2:100" ht="51.6" customHeight="1" x14ac:dyDescent="0.25">
      <c r="B446" s="155"/>
      <c r="C446" s="155"/>
      <c r="D446" s="155"/>
      <c r="E446" s="155"/>
      <c r="F446" s="155"/>
      <c r="G446" s="155"/>
      <c r="H446" s="155"/>
      <c r="I446" s="155"/>
      <c r="J446" s="249"/>
      <c r="K446" s="155"/>
      <c r="L446" s="155"/>
      <c r="M446" s="155"/>
      <c r="N446" s="249"/>
      <c r="O446" s="249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  <c r="AA446" s="155"/>
      <c r="AB446" s="155"/>
      <c r="AC446" s="155"/>
      <c r="AD446" s="155"/>
      <c r="AE446" s="155"/>
      <c r="AF446" s="155"/>
      <c r="AG446" s="155"/>
      <c r="AH446" s="155"/>
      <c r="AI446" s="155"/>
      <c r="AJ446" s="155"/>
      <c r="AK446" s="155"/>
      <c r="AL446" s="155"/>
      <c r="AM446" s="155"/>
      <c r="AN446" s="155"/>
      <c r="AO446" s="155"/>
      <c r="AP446" s="155"/>
      <c r="AQ446" s="155"/>
      <c r="AR446" s="155"/>
      <c r="AS446" s="155"/>
      <c r="AT446" s="155"/>
      <c r="AU446" s="155"/>
      <c r="AV446" s="155"/>
      <c r="AW446" s="155"/>
      <c r="AX446" s="155"/>
      <c r="AY446" s="155"/>
      <c r="AZ446" s="155"/>
      <c r="BA446" s="155"/>
      <c r="BB446" s="155"/>
      <c r="BC446" s="155"/>
      <c r="BD446" s="155"/>
      <c r="BE446" s="155"/>
      <c r="BF446" s="155"/>
      <c r="BG446" s="155"/>
      <c r="BH446" s="155"/>
      <c r="BI446" s="155"/>
      <c r="BJ446" s="155"/>
      <c r="BK446" s="155"/>
      <c r="BL446" s="155"/>
      <c r="BM446" s="155"/>
      <c r="BN446" s="155"/>
      <c r="BO446" s="155"/>
      <c r="BP446" s="155"/>
      <c r="BQ446" s="155"/>
      <c r="BR446" s="155"/>
      <c r="BS446" s="155"/>
      <c r="BT446" s="155"/>
      <c r="BU446" s="155"/>
      <c r="BV446" s="155"/>
      <c r="BW446" s="155"/>
      <c r="BX446" s="155"/>
      <c r="BY446" s="155"/>
      <c r="BZ446" s="155"/>
      <c r="CA446" s="155"/>
      <c r="CB446" s="155"/>
      <c r="CC446" s="155"/>
      <c r="CD446" s="155"/>
      <c r="CE446" s="155"/>
      <c r="CF446" s="155"/>
      <c r="CG446" s="155"/>
      <c r="CH446" s="155"/>
      <c r="CI446" s="155"/>
      <c r="CJ446" s="155"/>
      <c r="CK446" s="155"/>
      <c r="CL446" s="155"/>
      <c r="CM446" s="155"/>
      <c r="CN446" s="155"/>
      <c r="CO446" s="155"/>
      <c r="CP446" s="155"/>
      <c r="CQ446" s="155"/>
      <c r="CR446" s="155"/>
      <c r="CS446" s="155"/>
      <c r="CT446" s="155"/>
      <c r="CU446" s="155"/>
      <c r="CV446" s="155"/>
    </row>
    <row r="447" spans="2:100" ht="51.6" customHeight="1" x14ac:dyDescent="0.25">
      <c r="B447" s="155"/>
      <c r="C447" s="155"/>
      <c r="D447" s="155"/>
      <c r="E447" s="155"/>
      <c r="F447" s="155"/>
      <c r="G447" s="155"/>
      <c r="H447" s="155"/>
      <c r="I447" s="155"/>
      <c r="J447" s="249"/>
      <c r="K447" s="155"/>
      <c r="L447" s="155"/>
      <c r="M447" s="155"/>
      <c r="N447" s="249"/>
      <c r="O447" s="249"/>
      <c r="P447" s="155"/>
      <c r="Q447" s="155"/>
      <c r="R447" s="155"/>
      <c r="S447" s="155"/>
      <c r="T447" s="155"/>
      <c r="U447" s="155"/>
      <c r="V447" s="155"/>
      <c r="W447" s="155"/>
      <c r="X447" s="155"/>
      <c r="Y447" s="155"/>
      <c r="Z447" s="155"/>
      <c r="AA447" s="155"/>
      <c r="AB447" s="155"/>
      <c r="AC447" s="155"/>
      <c r="AD447" s="155"/>
      <c r="AE447" s="155"/>
      <c r="AF447" s="155"/>
      <c r="AG447" s="155"/>
      <c r="AH447" s="155"/>
      <c r="AI447" s="155"/>
      <c r="AJ447" s="155"/>
      <c r="AK447" s="155"/>
      <c r="AL447" s="155"/>
      <c r="AM447" s="155"/>
      <c r="AN447" s="155"/>
      <c r="AO447" s="155"/>
      <c r="AP447" s="155"/>
      <c r="AQ447" s="155"/>
      <c r="AR447" s="155"/>
      <c r="AS447" s="155"/>
      <c r="AT447" s="155"/>
      <c r="AU447" s="155"/>
      <c r="AV447" s="155"/>
      <c r="AW447" s="155"/>
      <c r="AX447" s="155"/>
      <c r="AY447" s="155"/>
      <c r="AZ447" s="155"/>
      <c r="BA447" s="155"/>
      <c r="BB447" s="155"/>
      <c r="BC447" s="155"/>
      <c r="BD447" s="155"/>
      <c r="BE447" s="155"/>
      <c r="BF447" s="155"/>
      <c r="BG447" s="155"/>
      <c r="BH447" s="155"/>
      <c r="BI447" s="155"/>
      <c r="BJ447" s="155"/>
      <c r="BK447" s="155"/>
      <c r="BL447" s="155"/>
      <c r="BM447" s="155"/>
      <c r="BN447" s="155"/>
      <c r="BO447" s="155"/>
      <c r="BP447" s="155"/>
      <c r="BQ447" s="155"/>
      <c r="BR447" s="155"/>
      <c r="BS447" s="155"/>
      <c r="BT447" s="155"/>
      <c r="BU447" s="155"/>
      <c r="BV447" s="155"/>
      <c r="BW447" s="155"/>
      <c r="BX447" s="155"/>
      <c r="BY447" s="155"/>
      <c r="BZ447" s="155"/>
      <c r="CA447" s="155"/>
      <c r="CB447" s="155"/>
      <c r="CC447" s="155"/>
      <c r="CD447" s="155"/>
      <c r="CE447" s="155"/>
      <c r="CF447" s="155"/>
      <c r="CG447" s="155"/>
      <c r="CH447" s="155"/>
      <c r="CI447" s="155"/>
      <c r="CJ447" s="155"/>
      <c r="CK447" s="155"/>
      <c r="CL447" s="155"/>
      <c r="CM447" s="155"/>
      <c r="CN447" s="155"/>
      <c r="CO447" s="155"/>
      <c r="CP447" s="155"/>
      <c r="CQ447" s="155"/>
      <c r="CR447" s="155"/>
      <c r="CS447" s="155"/>
      <c r="CT447" s="155"/>
      <c r="CU447" s="155"/>
      <c r="CV447" s="155"/>
    </row>
    <row r="448" spans="2:100" ht="51.6" customHeight="1" x14ac:dyDescent="0.25">
      <c r="B448" s="155"/>
      <c r="C448" s="155"/>
      <c r="D448" s="155"/>
      <c r="E448" s="155"/>
      <c r="F448" s="155"/>
      <c r="G448" s="155"/>
      <c r="H448" s="155"/>
      <c r="I448" s="155"/>
      <c r="J448" s="249"/>
      <c r="K448" s="155"/>
      <c r="L448" s="155"/>
      <c r="M448" s="155"/>
      <c r="N448" s="249"/>
      <c r="O448" s="249"/>
      <c r="P448" s="155"/>
      <c r="Q448" s="155"/>
      <c r="R448" s="155"/>
      <c r="S448" s="155"/>
      <c r="T448" s="155"/>
      <c r="U448" s="155"/>
      <c r="V448" s="155"/>
      <c r="W448" s="155"/>
      <c r="X448" s="155"/>
      <c r="Y448" s="155"/>
      <c r="Z448" s="155"/>
      <c r="AA448" s="155"/>
      <c r="AB448" s="155"/>
      <c r="AC448" s="155"/>
      <c r="AD448" s="155"/>
      <c r="AE448" s="155"/>
      <c r="AF448" s="155"/>
      <c r="AG448" s="155"/>
      <c r="AH448" s="155"/>
      <c r="AI448" s="155"/>
      <c r="AJ448" s="155"/>
      <c r="AK448" s="155"/>
      <c r="AL448" s="155"/>
      <c r="AM448" s="155"/>
      <c r="AN448" s="155"/>
      <c r="AO448" s="155"/>
      <c r="AP448" s="155"/>
      <c r="AQ448" s="155"/>
      <c r="AR448" s="155"/>
      <c r="AS448" s="155"/>
      <c r="AT448" s="155"/>
      <c r="AU448" s="155"/>
      <c r="AV448" s="155"/>
      <c r="AW448" s="155"/>
      <c r="AX448" s="155"/>
      <c r="AY448" s="155"/>
      <c r="AZ448" s="155"/>
      <c r="BA448" s="155"/>
      <c r="BB448" s="155"/>
      <c r="BC448" s="155"/>
      <c r="BD448" s="155"/>
      <c r="BE448" s="155"/>
      <c r="BF448" s="155"/>
      <c r="BG448" s="155"/>
      <c r="BH448" s="155"/>
      <c r="BI448" s="155"/>
      <c r="BJ448" s="155"/>
      <c r="BK448" s="155"/>
      <c r="BL448" s="155"/>
      <c r="BM448" s="155"/>
      <c r="BN448" s="155"/>
      <c r="BO448" s="155"/>
      <c r="BP448" s="155"/>
      <c r="BQ448" s="155"/>
      <c r="BR448" s="155"/>
      <c r="BS448" s="155"/>
      <c r="BT448" s="155"/>
      <c r="BU448" s="155"/>
      <c r="BV448" s="155"/>
      <c r="BW448" s="155"/>
      <c r="BX448" s="155"/>
      <c r="BY448" s="155"/>
      <c r="BZ448" s="155"/>
      <c r="CA448" s="155"/>
      <c r="CB448" s="155"/>
      <c r="CC448" s="155"/>
      <c r="CD448" s="155"/>
      <c r="CE448" s="155"/>
      <c r="CF448" s="155"/>
      <c r="CG448" s="155"/>
      <c r="CH448" s="155"/>
      <c r="CI448" s="155"/>
      <c r="CJ448" s="155"/>
      <c r="CK448" s="155"/>
      <c r="CL448" s="155"/>
      <c r="CM448" s="155"/>
      <c r="CN448" s="155"/>
      <c r="CO448" s="155"/>
      <c r="CP448" s="155"/>
      <c r="CQ448" s="155"/>
      <c r="CR448" s="155"/>
      <c r="CS448" s="155"/>
      <c r="CT448" s="155"/>
      <c r="CU448" s="155"/>
      <c r="CV448" s="155"/>
    </row>
    <row r="449" spans="2:100" ht="51.6" customHeight="1" x14ac:dyDescent="0.25">
      <c r="B449" s="155"/>
      <c r="C449" s="155"/>
      <c r="D449" s="155"/>
      <c r="E449" s="155"/>
      <c r="F449" s="155"/>
      <c r="G449" s="155"/>
      <c r="H449" s="155"/>
      <c r="I449" s="155"/>
      <c r="J449" s="249"/>
      <c r="K449" s="155"/>
      <c r="L449" s="155"/>
      <c r="M449" s="155"/>
      <c r="N449" s="249"/>
      <c r="O449" s="249"/>
      <c r="P449" s="155"/>
      <c r="Q449" s="155"/>
      <c r="R449" s="155"/>
      <c r="S449" s="155"/>
      <c r="T449" s="155"/>
      <c r="U449" s="155"/>
      <c r="V449" s="155"/>
      <c r="W449" s="155"/>
      <c r="X449" s="155"/>
      <c r="Y449" s="155"/>
      <c r="Z449" s="155"/>
      <c r="AA449" s="155"/>
      <c r="AB449" s="155"/>
      <c r="AC449" s="155"/>
      <c r="AD449" s="155"/>
      <c r="AE449" s="155"/>
      <c r="AF449" s="155"/>
      <c r="AG449" s="155"/>
      <c r="AH449" s="155"/>
      <c r="AI449" s="155"/>
      <c r="AJ449" s="155"/>
      <c r="AK449" s="155"/>
      <c r="AL449" s="155"/>
      <c r="AM449" s="155"/>
      <c r="AN449" s="155"/>
      <c r="AO449" s="155"/>
      <c r="AP449" s="155"/>
      <c r="AQ449" s="155"/>
      <c r="AR449" s="155"/>
      <c r="AS449" s="155"/>
      <c r="AT449" s="155"/>
      <c r="AU449" s="155"/>
      <c r="AV449" s="155"/>
      <c r="AW449" s="155"/>
      <c r="AX449" s="155"/>
      <c r="AY449" s="155"/>
      <c r="AZ449" s="155"/>
      <c r="BA449" s="155"/>
      <c r="BB449" s="155"/>
      <c r="BC449" s="155"/>
      <c r="BD449" s="155"/>
      <c r="BE449" s="155"/>
      <c r="BF449" s="155"/>
      <c r="BG449" s="155"/>
      <c r="BH449" s="155"/>
      <c r="BI449" s="155"/>
      <c r="BJ449" s="155"/>
      <c r="BK449" s="155"/>
      <c r="BL449" s="155"/>
      <c r="BM449" s="155"/>
      <c r="BN449" s="155"/>
      <c r="BO449" s="155"/>
      <c r="BP449" s="155"/>
      <c r="BQ449" s="155"/>
      <c r="BR449" s="155"/>
      <c r="BS449" s="155"/>
      <c r="BT449" s="155"/>
      <c r="BU449" s="155"/>
      <c r="BV449" s="155"/>
      <c r="BW449" s="155"/>
      <c r="BX449" s="155"/>
      <c r="BY449" s="155"/>
      <c r="BZ449" s="155"/>
      <c r="CA449" s="155"/>
      <c r="CB449" s="155"/>
      <c r="CC449" s="155"/>
      <c r="CD449" s="155"/>
      <c r="CE449" s="155"/>
      <c r="CF449" s="155"/>
      <c r="CG449" s="155"/>
      <c r="CH449" s="155"/>
      <c r="CI449" s="155"/>
      <c r="CJ449" s="155"/>
      <c r="CK449" s="155"/>
      <c r="CL449" s="155"/>
      <c r="CM449" s="155"/>
      <c r="CN449" s="155"/>
      <c r="CO449" s="155"/>
      <c r="CP449" s="155"/>
      <c r="CQ449" s="155"/>
      <c r="CR449" s="155"/>
      <c r="CS449" s="155"/>
      <c r="CT449" s="155"/>
      <c r="CU449" s="155"/>
      <c r="CV449" s="155"/>
    </row>
    <row r="450" spans="2:100" ht="51.6" customHeight="1" x14ac:dyDescent="0.25">
      <c r="B450" s="155"/>
      <c r="C450" s="155"/>
      <c r="D450" s="155"/>
      <c r="E450" s="155"/>
      <c r="F450" s="155"/>
      <c r="G450" s="155"/>
      <c r="H450" s="155"/>
      <c r="I450" s="155"/>
      <c r="J450" s="249"/>
      <c r="K450" s="155"/>
      <c r="L450" s="155"/>
      <c r="M450" s="155"/>
      <c r="N450" s="249"/>
      <c r="O450" s="249"/>
      <c r="P450" s="155"/>
      <c r="Q450" s="155"/>
      <c r="R450" s="155"/>
      <c r="S450" s="155"/>
      <c r="T450" s="155"/>
      <c r="U450" s="155"/>
      <c r="V450" s="155"/>
      <c r="W450" s="155"/>
      <c r="X450" s="155"/>
      <c r="Y450" s="155"/>
      <c r="Z450" s="155"/>
      <c r="AA450" s="155"/>
      <c r="AB450" s="155"/>
      <c r="AC450" s="155"/>
      <c r="AD450" s="155"/>
      <c r="AE450" s="155"/>
      <c r="AF450" s="155"/>
      <c r="AG450" s="155"/>
      <c r="AH450" s="155"/>
      <c r="AI450" s="155"/>
      <c r="AJ450" s="155"/>
      <c r="AK450" s="155"/>
      <c r="AL450" s="155"/>
      <c r="AM450" s="155"/>
      <c r="AN450" s="155"/>
      <c r="AO450" s="155"/>
      <c r="AP450" s="155"/>
      <c r="AQ450" s="155"/>
      <c r="AR450" s="155"/>
      <c r="AS450" s="155"/>
      <c r="AT450" s="155"/>
      <c r="AU450" s="155"/>
      <c r="AV450" s="155"/>
      <c r="AW450" s="155"/>
      <c r="AX450" s="155"/>
      <c r="AY450" s="155"/>
      <c r="AZ450" s="155"/>
      <c r="BA450" s="155"/>
      <c r="BB450" s="155"/>
      <c r="BC450" s="155"/>
      <c r="BD450" s="155"/>
      <c r="BE450" s="155"/>
      <c r="BF450" s="155"/>
      <c r="BG450" s="155"/>
      <c r="BH450" s="155"/>
      <c r="BI450" s="155"/>
      <c r="BJ450" s="155"/>
      <c r="BK450" s="155"/>
      <c r="BL450" s="155"/>
      <c r="BM450" s="155"/>
      <c r="BN450" s="155"/>
      <c r="BO450" s="155"/>
      <c r="BP450" s="155"/>
      <c r="BQ450" s="155"/>
      <c r="BR450" s="155"/>
      <c r="BS450" s="155"/>
      <c r="BT450" s="155"/>
      <c r="BU450" s="155"/>
      <c r="BV450" s="155"/>
      <c r="BW450" s="155"/>
      <c r="BX450" s="155"/>
      <c r="BY450" s="155"/>
      <c r="BZ450" s="155"/>
      <c r="CA450" s="155"/>
      <c r="CB450" s="155"/>
      <c r="CC450" s="155"/>
      <c r="CD450" s="155"/>
      <c r="CE450" s="155"/>
      <c r="CF450" s="155"/>
      <c r="CG450" s="155"/>
      <c r="CH450" s="155"/>
      <c r="CI450" s="155"/>
      <c r="CJ450" s="155"/>
      <c r="CK450" s="155"/>
      <c r="CL450" s="155"/>
      <c r="CM450" s="155"/>
      <c r="CN450" s="155"/>
      <c r="CO450" s="155"/>
      <c r="CP450" s="155"/>
      <c r="CQ450" s="155"/>
      <c r="CR450" s="155"/>
      <c r="CS450" s="155"/>
      <c r="CT450" s="155"/>
      <c r="CU450" s="155"/>
      <c r="CV450" s="155"/>
    </row>
    <row r="451" spans="2:100" ht="51.6" customHeight="1" x14ac:dyDescent="0.25">
      <c r="B451" s="155"/>
      <c r="C451" s="155"/>
      <c r="D451" s="155"/>
      <c r="E451" s="155"/>
      <c r="F451" s="155"/>
      <c r="G451" s="155"/>
      <c r="H451" s="155"/>
      <c r="I451" s="155"/>
      <c r="J451" s="249"/>
      <c r="K451" s="155"/>
      <c r="L451" s="155"/>
      <c r="M451" s="155"/>
      <c r="N451" s="249"/>
      <c r="O451" s="249"/>
      <c r="P451" s="155"/>
      <c r="Q451" s="155"/>
      <c r="R451" s="155"/>
      <c r="S451" s="155"/>
      <c r="T451" s="155"/>
      <c r="U451" s="155"/>
      <c r="V451" s="155"/>
      <c r="W451" s="155"/>
      <c r="X451" s="155"/>
      <c r="Y451" s="155"/>
      <c r="Z451" s="155"/>
      <c r="AA451" s="155"/>
      <c r="AB451" s="155"/>
      <c r="AC451" s="155"/>
      <c r="AD451" s="155"/>
      <c r="AE451" s="155"/>
      <c r="AF451" s="155"/>
      <c r="AG451" s="155"/>
      <c r="AH451" s="155"/>
      <c r="AI451" s="155"/>
      <c r="AJ451" s="155"/>
      <c r="AK451" s="155"/>
      <c r="AL451" s="155"/>
      <c r="AM451" s="155"/>
      <c r="AN451" s="155"/>
      <c r="AO451" s="155"/>
      <c r="AP451" s="155"/>
      <c r="AQ451" s="155"/>
      <c r="AR451" s="155"/>
      <c r="AS451" s="155"/>
      <c r="AT451" s="155"/>
      <c r="AU451" s="155"/>
      <c r="AV451" s="155"/>
      <c r="AW451" s="155"/>
      <c r="AX451" s="155"/>
      <c r="AY451" s="155"/>
      <c r="AZ451" s="155"/>
      <c r="BA451" s="155"/>
      <c r="BB451" s="155"/>
      <c r="BC451" s="155"/>
      <c r="BD451" s="155"/>
      <c r="BE451" s="155"/>
      <c r="BF451" s="155"/>
      <c r="BG451" s="155"/>
      <c r="BH451" s="155"/>
      <c r="BI451" s="155"/>
      <c r="BJ451" s="155"/>
      <c r="BK451" s="155"/>
      <c r="BL451" s="155"/>
      <c r="BM451" s="155"/>
      <c r="BN451" s="155"/>
      <c r="BO451" s="155"/>
      <c r="BP451" s="155"/>
      <c r="BQ451" s="155"/>
      <c r="BR451" s="155"/>
      <c r="BS451" s="155"/>
      <c r="BT451" s="155"/>
      <c r="BU451" s="155"/>
      <c r="BV451" s="155"/>
      <c r="BW451" s="155"/>
      <c r="BX451" s="155"/>
      <c r="BY451" s="155"/>
      <c r="BZ451" s="155"/>
      <c r="CA451" s="155"/>
      <c r="CB451" s="155"/>
      <c r="CC451" s="155"/>
      <c r="CD451" s="155"/>
      <c r="CE451" s="155"/>
      <c r="CF451" s="155"/>
      <c r="CG451" s="155"/>
      <c r="CH451" s="155"/>
      <c r="CI451" s="155"/>
      <c r="CJ451" s="155"/>
      <c r="CK451" s="155"/>
      <c r="CL451" s="155"/>
      <c r="CM451" s="155"/>
      <c r="CN451" s="155"/>
      <c r="CO451" s="155"/>
      <c r="CP451" s="155"/>
      <c r="CQ451" s="155"/>
      <c r="CR451" s="155"/>
      <c r="CS451" s="155"/>
      <c r="CT451" s="155"/>
      <c r="CU451" s="155"/>
      <c r="CV451" s="155"/>
    </row>
    <row r="452" spans="2:100" ht="51.6" customHeight="1" x14ac:dyDescent="0.25">
      <c r="B452" s="155"/>
      <c r="C452" s="155"/>
      <c r="D452" s="155"/>
      <c r="E452" s="155"/>
      <c r="F452" s="155"/>
      <c r="G452" s="155"/>
      <c r="H452" s="155"/>
      <c r="I452" s="155"/>
      <c r="J452" s="249"/>
      <c r="K452" s="155"/>
      <c r="L452" s="155"/>
      <c r="M452" s="155"/>
      <c r="N452" s="249"/>
      <c r="O452" s="249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  <c r="AB452" s="155"/>
      <c r="AC452" s="155"/>
      <c r="AD452" s="155"/>
      <c r="AE452" s="155"/>
      <c r="AF452" s="155"/>
      <c r="AG452" s="155"/>
      <c r="AH452" s="155"/>
      <c r="AI452" s="155"/>
      <c r="AJ452" s="155"/>
      <c r="AK452" s="155"/>
      <c r="AL452" s="155"/>
      <c r="AM452" s="155"/>
      <c r="AN452" s="155"/>
      <c r="AO452" s="155"/>
      <c r="AP452" s="155"/>
      <c r="AQ452" s="155"/>
      <c r="AR452" s="155"/>
      <c r="AS452" s="155"/>
      <c r="AT452" s="155"/>
      <c r="AU452" s="155"/>
      <c r="AV452" s="155"/>
      <c r="AW452" s="155"/>
      <c r="AX452" s="155"/>
      <c r="AY452" s="155"/>
      <c r="AZ452" s="155"/>
      <c r="BA452" s="155"/>
      <c r="BB452" s="155"/>
      <c r="BC452" s="155"/>
      <c r="BD452" s="155"/>
      <c r="BE452" s="155"/>
      <c r="BF452" s="155"/>
      <c r="BG452" s="155"/>
      <c r="BH452" s="155"/>
      <c r="BI452" s="155"/>
      <c r="BJ452" s="155"/>
      <c r="BK452" s="155"/>
      <c r="BL452" s="155"/>
      <c r="BM452" s="155"/>
      <c r="BN452" s="155"/>
      <c r="BO452" s="155"/>
      <c r="BP452" s="155"/>
      <c r="BQ452" s="155"/>
      <c r="BR452" s="155"/>
      <c r="BS452" s="155"/>
      <c r="BT452" s="155"/>
      <c r="BU452" s="155"/>
      <c r="BV452" s="155"/>
      <c r="BW452" s="155"/>
      <c r="BX452" s="155"/>
      <c r="BY452" s="155"/>
      <c r="BZ452" s="155"/>
      <c r="CA452" s="155"/>
      <c r="CB452" s="155"/>
      <c r="CC452" s="155"/>
      <c r="CD452" s="155"/>
      <c r="CE452" s="155"/>
      <c r="CF452" s="155"/>
      <c r="CG452" s="155"/>
      <c r="CH452" s="155"/>
      <c r="CI452" s="155"/>
      <c r="CJ452" s="155"/>
      <c r="CK452" s="155"/>
      <c r="CL452" s="155"/>
      <c r="CM452" s="155"/>
      <c r="CN452" s="155"/>
      <c r="CO452" s="155"/>
      <c r="CP452" s="155"/>
      <c r="CQ452" s="155"/>
      <c r="CR452" s="155"/>
      <c r="CS452" s="155"/>
      <c r="CT452" s="155"/>
      <c r="CU452" s="155"/>
      <c r="CV452" s="155"/>
    </row>
    <row r="453" spans="2:100" ht="51.6" customHeight="1" x14ac:dyDescent="0.25">
      <c r="B453" s="155"/>
      <c r="C453" s="155"/>
      <c r="D453" s="155"/>
      <c r="E453" s="155"/>
      <c r="F453" s="155"/>
      <c r="G453" s="155"/>
      <c r="H453" s="155"/>
      <c r="I453" s="155"/>
      <c r="J453" s="249"/>
      <c r="K453" s="155"/>
      <c r="L453" s="155"/>
      <c r="M453" s="155"/>
      <c r="N453" s="249"/>
      <c r="O453" s="249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  <c r="AB453" s="155"/>
      <c r="AC453" s="155"/>
      <c r="AD453" s="155"/>
      <c r="AE453" s="155"/>
      <c r="AF453" s="155"/>
      <c r="AG453" s="155"/>
      <c r="AH453" s="155"/>
      <c r="AI453" s="155"/>
      <c r="AJ453" s="155"/>
      <c r="AK453" s="155"/>
      <c r="AL453" s="155"/>
      <c r="AM453" s="155"/>
      <c r="AN453" s="155"/>
      <c r="AO453" s="155"/>
      <c r="AP453" s="155"/>
      <c r="AQ453" s="155"/>
      <c r="AR453" s="155"/>
      <c r="AS453" s="155"/>
      <c r="AT453" s="155"/>
      <c r="AU453" s="155"/>
      <c r="AV453" s="155"/>
      <c r="AW453" s="155"/>
      <c r="AX453" s="155"/>
      <c r="AY453" s="155"/>
      <c r="AZ453" s="155"/>
      <c r="BA453" s="155"/>
      <c r="BB453" s="155"/>
      <c r="BC453" s="155"/>
      <c r="BD453" s="155"/>
      <c r="BE453" s="155"/>
      <c r="BF453" s="155"/>
      <c r="BG453" s="155"/>
      <c r="BH453" s="155"/>
      <c r="BI453" s="155"/>
      <c r="BJ453" s="155"/>
      <c r="BK453" s="155"/>
      <c r="BL453" s="155"/>
      <c r="BM453" s="155"/>
      <c r="BN453" s="155"/>
      <c r="BO453" s="155"/>
      <c r="BP453" s="155"/>
      <c r="BQ453" s="155"/>
      <c r="BR453" s="155"/>
      <c r="BS453" s="155"/>
      <c r="BT453" s="155"/>
      <c r="BU453" s="155"/>
      <c r="BV453" s="155"/>
      <c r="BW453" s="155"/>
      <c r="BX453" s="155"/>
      <c r="BY453" s="155"/>
      <c r="BZ453" s="155"/>
      <c r="CA453" s="155"/>
      <c r="CB453" s="155"/>
      <c r="CC453" s="155"/>
      <c r="CD453" s="155"/>
      <c r="CE453" s="155"/>
      <c r="CF453" s="155"/>
      <c r="CG453" s="155"/>
      <c r="CH453" s="155"/>
      <c r="CI453" s="155"/>
      <c r="CJ453" s="155"/>
      <c r="CK453" s="155"/>
      <c r="CL453" s="155"/>
      <c r="CM453" s="155"/>
      <c r="CN453" s="155"/>
      <c r="CO453" s="155"/>
      <c r="CP453" s="155"/>
      <c r="CQ453" s="155"/>
      <c r="CR453" s="155"/>
      <c r="CS453" s="155"/>
      <c r="CT453" s="155"/>
      <c r="CU453" s="155"/>
      <c r="CV453" s="155"/>
    </row>
    <row r="454" spans="2:100" ht="51.6" customHeight="1" x14ac:dyDescent="0.25">
      <c r="B454" s="155"/>
      <c r="C454" s="155"/>
      <c r="D454" s="155"/>
      <c r="E454" s="155"/>
      <c r="F454" s="155"/>
      <c r="G454" s="155"/>
      <c r="H454" s="155"/>
      <c r="I454" s="155"/>
      <c r="J454" s="249"/>
      <c r="K454" s="155"/>
      <c r="L454" s="155"/>
      <c r="M454" s="155"/>
      <c r="N454" s="249"/>
      <c r="O454" s="249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  <c r="AB454" s="155"/>
      <c r="AC454" s="155"/>
      <c r="AD454" s="155"/>
      <c r="AE454" s="155"/>
      <c r="AF454" s="155"/>
      <c r="AG454" s="155"/>
      <c r="AH454" s="155"/>
      <c r="AI454" s="155"/>
      <c r="AJ454" s="155"/>
      <c r="AK454" s="155"/>
      <c r="AL454" s="155"/>
      <c r="AM454" s="155"/>
      <c r="AN454" s="155"/>
      <c r="AO454" s="155"/>
      <c r="AP454" s="155"/>
      <c r="AQ454" s="155"/>
      <c r="AR454" s="155"/>
      <c r="AS454" s="155"/>
      <c r="AT454" s="155"/>
      <c r="AU454" s="155"/>
      <c r="AV454" s="155"/>
      <c r="AW454" s="155"/>
      <c r="AX454" s="155"/>
      <c r="AY454" s="155"/>
      <c r="AZ454" s="155"/>
      <c r="BA454" s="155"/>
      <c r="BB454" s="155"/>
      <c r="BC454" s="155"/>
      <c r="BD454" s="155"/>
      <c r="BE454" s="155"/>
      <c r="BF454" s="155"/>
      <c r="BG454" s="155"/>
      <c r="BH454" s="155"/>
      <c r="BI454" s="155"/>
      <c r="BJ454" s="155"/>
      <c r="BK454" s="155"/>
      <c r="BL454" s="155"/>
      <c r="BM454" s="155"/>
      <c r="BN454" s="155"/>
      <c r="BO454" s="155"/>
      <c r="BP454" s="155"/>
      <c r="BQ454" s="155"/>
      <c r="BR454" s="155"/>
      <c r="BS454" s="155"/>
      <c r="BT454" s="155"/>
      <c r="BU454" s="155"/>
      <c r="BV454" s="155"/>
      <c r="BW454" s="155"/>
      <c r="BX454" s="155"/>
      <c r="BY454" s="155"/>
      <c r="BZ454" s="155"/>
      <c r="CA454" s="155"/>
      <c r="CB454" s="155"/>
      <c r="CC454" s="155"/>
      <c r="CD454" s="155"/>
      <c r="CE454" s="155"/>
      <c r="CF454" s="155"/>
      <c r="CG454" s="155"/>
      <c r="CH454" s="155"/>
      <c r="CI454" s="155"/>
      <c r="CJ454" s="155"/>
      <c r="CK454" s="155"/>
      <c r="CL454" s="155"/>
      <c r="CM454" s="155"/>
      <c r="CN454" s="155"/>
      <c r="CO454" s="155"/>
      <c r="CP454" s="155"/>
      <c r="CQ454" s="155"/>
      <c r="CR454" s="155"/>
      <c r="CS454" s="155"/>
      <c r="CT454" s="155"/>
      <c r="CU454" s="155"/>
      <c r="CV454" s="155"/>
    </row>
    <row r="455" spans="2:100" ht="51.6" customHeight="1" x14ac:dyDescent="0.25">
      <c r="B455" s="155"/>
      <c r="C455" s="155"/>
      <c r="D455" s="155"/>
      <c r="E455" s="155"/>
      <c r="F455" s="155"/>
      <c r="G455" s="155"/>
      <c r="H455" s="155"/>
      <c r="I455" s="155"/>
      <c r="J455" s="249"/>
      <c r="K455" s="155"/>
      <c r="L455" s="155"/>
      <c r="M455" s="155"/>
      <c r="N455" s="249"/>
      <c r="O455" s="249"/>
      <c r="P455" s="155"/>
      <c r="Q455" s="155"/>
      <c r="R455" s="155"/>
      <c r="S455" s="155"/>
      <c r="T455" s="155"/>
      <c r="U455" s="155"/>
      <c r="V455" s="155"/>
      <c r="W455" s="155"/>
      <c r="X455" s="155"/>
      <c r="Y455" s="155"/>
      <c r="Z455" s="155"/>
      <c r="AA455" s="155"/>
      <c r="AB455" s="155"/>
      <c r="AC455" s="155"/>
      <c r="AD455" s="155"/>
      <c r="AE455" s="155"/>
      <c r="AF455" s="155"/>
      <c r="AG455" s="155"/>
      <c r="AH455" s="155"/>
      <c r="AI455" s="155"/>
      <c r="AJ455" s="155"/>
      <c r="AK455" s="155"/>
      <c r="AL455" s="155"/>
      <c r="AM455" s="155"/>
      <c r="AN455" s="155"/>
      <c r="AO455" s="155"/>
      <c r="AP455" s="155"/>
      <c r="AQ455" s="155"/>
      <c r="AR455" s="155"/>
      <c r="AS455" s="155"/>
      <c r="AT455" s="155"/>
      <c r="AU455" s="155"/>
      <c r="AV455" s="155"/>
      <c r="AW455" s="155"/>
      <c r="AX455" s="155"/>
      <c r="AY455" s="155"/>
      <c r="AZ455" s="155"/>
      <c r="BA455" s="155"/>
      <c r="BB455" s="155"/>
      <c r="BC455" s="155"/>
      <c r="BD455" s="155"/>
      <c r="BE455" s="155"/>
      <c r="BF455" s="155"/>
      <c r="BG455" s="155"/>
      <c r="BH455" s="155"/>
      <c r="BI455" s="155"/>
      <c r="BJ455" s="155"/>
      <c r="BK455" s="155"/>
      <c r="BL455" s="155"/>
      <c r="BM455" s="155"/>
      <c r="BN455" s="155"/>
      <c r="BO455" s="155"/>
      <c r="BP455" s="155"/>
      <c r="BQ455" s="155"/>
      <c r="BR455" s="155"/>
      <c r="BS455" s="155"/>
      <c r="BT455" s="155"/>
      <c r="BU455" s="155"/>
      <c r="BV455" s="155"/>
      <c r="BW455" s="155"/>
      <c r="BX455" s="155"/>
      <c r="BY455" s="155"/>
      <c r="BZ455" s="155"/>
      <c r="CA455" s="155"/>
      <c r="CB455" s="155"/>
      <c r="CC455" s="155"/>
      <c r="CD455" s="155"/>
      <c r="CE455" s="155"/>
      <c r="CF455" s="155"/>
      <c r="CG455" s="155"/>
      <c r="CH455" s="155"/>
      <c r="CI455" s="155"/>
      <c r="CJ455" s="155"/>
      <c r="CK455" s="155"/>
      <c r="CL455" s="155"/>
      <c r="CM455" s="155"/>
      <c r="CN455" s="155"/>
      <c r="CO455" s="155"/>
      <c r="CP455" s="155"/>
      <c r="CQ455" s="155"/>
      <c r="CR455" s="155"/>
      <c r="CS455" s="155"/>
      <c r="CT455" s="155"/>
      <c r="CU455" s="155"/>
      <c r="CV455" s="155"/>
    </row>
    <row r="456" spans="2:100" ht="51.6" customHeight="1" x14ac:dyDescent="0.25">
      <c r="B456" s="155"/>
      <c r="C456" s="155"/>
      <c r="D456" s="155"/>
      <c r="E456" s="155"/>
      <c r="F456" s="155"/>
      <c r="G456" s="155"/>
      <c r="H456" s="155"/>
      <c r="I456" s="155"/>
      <c r="J456" s="249"/>
      <c r="K456" s="155"/>
      <c r="L456" s="155"/>
      <c r="M456" s="155"/>
      <c r="N456" s="249"/>
      <c r="O456" s="249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  <c r="AA456" s="155"/>
      <c r="AB456" s="155"/>
      <c r="AC456" s="155"/>
      <c r="AD456" s="155"/>
      <c r="AE456" s="155"/>
      <c r="AF456" s="155"/>
      <c r="AG456" s="155"/>
      <c r="AH456" s="155"/>
      <c r="AI456" s="155"/>
      <c r="AJ456" s="155"/>
      <c r="AK456" s="155"/>
      <c r="AL456" s="155"/>
      <c r="AM456" s="155"/>
      <c r="AN456" s="155"/>
      <c r="AO456" s="155"/>
      <c r="AP456" s="155"/>
      <c r="AQ456" s="155"/>
      <c r="AR456" s="155"/>
      <c r="AS456" s="155"/>
      <c r="AT456" s="155"/>
      <c r="AU456" s="155"/>
      <c r="AV456" s="155"/>
      <c r="AW456" s="155"/>
      <c r="AX456" s="155"/>
      <c r="AY456" s="155"/>
      <c r="AZ456" s="155"/>
      <c r="BA456" s="155"/>
      <c r="BB456" s="155"/>
      <c r="BC456" s="155"/>
      <c r="BD456" s="155"/>
      <c r="BE456" s="155"/>
      <c r="BF456" s="155"/>
      <c r="BG456" s="155"/>
      <c r="BH456" s="155"/>
      <c r="BI456" s="155"/>
      <c r="BJ456" s="155"/>
      <c r="BK456" s="155"/>
      <c r="BL456" s="155"/>
      <c r="BM456" s="155"/>
      <c r="BN456" s="155"/>
      <c r="BO456" s="155"/>
      <c r="BP456" s="155"/>
      <c r="BQ456" s="155"/>
      <c r="BR456" s="155"/>
      <c r="BS456" s="155"/>
      <c r="BT456" s="155"/>
      <c r="BU456" s="155"/>
      <c r="BV456" s="155"/>
      <c r="BW456" s="155"/>
      <c r="BX456" s="155"/>
      <c r="BY456" s="155"/>
      <c r="BZ456" s="155"/>
      <c r="CA456" s="155"/>
      <c r="CB456" s="155"/>
      <c r="CC456" s="155"/>
      <c r="CD456" s="155"/>
      <c r="CE456" s="155"/>
      <c r="CF456" s="155"/>
      <c r="CG456" s="155"/>
      <c r="CH456" s="155"/>
      <c r="CI456" s="155"/>
      <c r="CJ456" s="155"/>
      <c r="CK456" s="155"/>
      <c r="CL456" s="155"/>
      <c r="CM456" s="155"/>
      <c r="CN456" s="155"/>
      <c r="CO456" s="155"/>
      <c r="CP456" s="155"/>
      <c r="CQ456" s="155"/>
      <c r="CR456" s="155"/>
      <c r="CS456" s="155"/>
      <c r="CT456" s="155"/>
      <c r="CU456" s="155"/>
      <c r="CV456" s="155"/>
    </row>
    <row r="457" spans="2:100" ht="51.6" customHeight="1" x14ac:dyDescent="0.25">
      <c r="B457" s="155"/>
      <c r="C457" s="155"/>
      <c r="D457" s="155"/>
      <c r="E457" s="155"/>
      <c r="F457" s="155"/>
      <c r="G457" s="155"/>
      <c r="H457" s="155"/>
      <c r="I457" s="155"/>
      <c r="J457" s="249"/>
      <c r="K457" s="155"/>
      <c r="L457" s="155"/>
      <c r="M457" s="155"/>
      <c r="N457" s="249"/>
      <c r="O457" s="249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  <c r="AA457" s="155"/>
      <c r="AB457" s="155"/>
      <c r="AC457" s="155"/>
      <c r="AD457" s="155"/>
      <c r="AE457" s="155"/>
      <c r="AF457" s="155"/>
      <c r="AG457" s="155"/>
      <c r="AH457" s="155"/>
      <c r="AI457" s="155"/>
      <c r="AJ457" s="155"/>
      <c r="AK457" s="155"/>
      <c r="AL457" s="155"/>
      <c r="AM457" s="155"/>
      <c r="AN457" s="155"/>
      <c r="AO457" s="155"/>
      <c r="AP457" s="155"/>
      <c r="AQ457" s="155"/>
      <c r="AR457" s="155"/>
      <c r="AS457" s="155"/>
      <c r="AT457" s="155"/>
      <c r="AU457" s="155"/>
      <c r="AV457" s="155"/>
      <c r="AW457" s="155"/>
      <c r="AX457" s="155"/>
      <c r="AY457" s="155"/>
      <c r="AZ457" s="155"/>
      <c r="BA457" s="155"/>
      <c r="BB457" s="155"/>
      <c r="BC457" s="155"/>
      <c r="BD457" s="155"/>
      <c r="BE457" s="155"/>
      <c r="BF457" s="155"/>
      <c r="BG457" s="155"/>
      <c r="BH457" s="155"/>
      <c r="BI457" s="155"/>
      <c r="BJ457" s="155"/>
      <c r="BK457" s="155"/>
      <c r="BL457" s="155"/>
      <c r="BM457" s="155"/>
      <c r="BN457" s="155"/>
      <c r="BO457" s="155"/>
      <c r="BP457" s="155"/>
      <c r="BQ457" s="155"/>
      <c r="BR457" s="155"/>
      <c r="BS457" s="155"/>
      <c r="BT457" s="155"/>
      <c r="BU457" s="155"/>
      <c r="BV457" s="155"/>
      <c r="BW457" s="155"/>
      <c r="BX457" s="155"/>
      <c r="BY457" s="155"/>
      <c r="BZ457" s="155"/>
      <c r="CA457" s="155"/>
      <c r="CB457" s="155"/>
      <c r="CC457" s="155"/>
      <c r="CD457" s="155"/>
      <c r="CE457" s="155"/>
      <c r="CF457" s="155"/>
      <c r="CG457" s="155"/>
      <c r="CH457" s="155"/>
      <c r="CI457" s="155"/>
      <c r="CJ457" s="155"/>
      <c r="CK457" s="155"/>
      <c r="CL457" s="155"/>
      <c r="CM457" s="155"/>
      <c r="CN457" s="155"/>
      <c r="CO457" s="155"/>
      <c r="CP457" s="155"/>
      <c r="CQ457" s="155"/>
      <c r="CR457" s="155"/>
      <c r="CS457" s="155"/>
      <c r="CT457" s="155"/>
      <c r="CU457" s="155"/>
      <c r="CV457" s="155"/>
    </row>
    <row r="458" spans="2:100" ht="51.6" customHeight="1" x14ac:dyDescent="0.25">
      <c r="B458" s="155"/>
      <c r="C458" s="155"/>
      <c r="D458" s="155"/>
      <c r="E458" s="155"/>
      <c r="F458" s="155"/>
      <c r="G458" s="155"/>
      <c r="H458" s="155"/>
      <c r="I458" s="155"/>
      <c r="J458" s="249"/>
      <c r="K458" s="155"/>
      <c r="L458" s="155"/>
      <c r="M458" s="155"/>
      <c r="N458" s="249"/>
      <c r="O458" s="249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  <c r="AA458" s="155"/>
      <c r="AB458" s="155"/>
      <c r="AC458" s="155"/>
      <c r="AD458" s="155"/>
      <c r="AE458" s="155"/>
      <c r="AF458" s="155"/>
      <c r="AG458" s="155"/>
      <c r="AH458" s="155"/>
      <c r="AI458" s="155"/>
      <c r="AJ458" s="155"/>
      <c r="AK458" s="155"/>
      <c r="AL458" s="155"/>
      <c r="AM458" s="155"/>
      <c r="AN458" s="155"/>
      <c r="AO458" s="155"/>
      <c r="AP458" s="155"/>
      <c r="AQ458" s="155"/>
      <c r="AR458" s="155"/>
      <c r="AS458" s="155"/>
      <c r="AT458" s="155"/>
      <c r="AU458" s="155"/>
      <c r="AV458" s="155"/>
      <c r="AW458" s="155"/>
      <c r="AX458" s="155"/>
      <c r="AY458" s="155"/>
      <c r="AZ458" s="155"/>
      <c r="BA458" s="155"/>
      <c r="BB458" s="155"/>
      <c r="BC458" s="155"/>
      <c r="BD458" s="155"/>
      <c r="BE458" s="155"/>
      <c r="BF458" s="155"/>
      <c r="BG458" s="155"/>
      <c r="BH458" s="155"/>
      <c r="BI458" s="155"/>
      <c r="BJ458" s="155"/>
      <c r="BK458" s="155"/>
      <c r="BL458" s="155"/>
      <c r="BM458" s="155"/>
      <c r="BN458" s="155"/>
      <c r="BO458" s="155"/>
      <c r="BP458" s="155"/>
      <c r="BQ458" s="155"/>
      <c r="BR458" s="155"/>
      <c r="BS458" s="155"/>
      <c r="BT458" s="155"/>
      <c r="BU458" s="155"/>
      <c r="BV458" s="155"/>
      <c r="BW458" s="155"/>
      <c r="BX458" s="155"/>
      <c r="BY458" s="155"/>
      <c r="BZ458" s="155"/>
      <c r="CA458" s="155"/>
      <c r="CB458" s="155"/>
      <c r="CC458" s="155"/>
      <c r="CD458" s="155"/>
      <c r="CE458" s="155"/>
      <c r="CF458" s="155"/>
      <c r="CG458" s="155"/>
      <c r="CH458" s="155"/>
      <c r="CI458" s="155"/>
      <c r="CJ458" s="155"/>
      <c r="CK458" s="155"/>
      <c r="CL458" s="155"/>
      <c r="CM458" s="155"/>
      <c r="CN458" s="155"/>
      <c r="CO458" s="155"/>
      <c r="CP458" s="155"/>
      <c r="CQ458" s="155"/>
      <c r="CR458" s="155"/>
      <c r="CS458" s="155"/>
      <c r="CT458" s="155"/>
      <c r="CU458" s="155"/>
      <c r="CV458" s="155"/>
    </row>
    <row r="459" spans="2:100" ht="51.6" customHeight="1" x14ac:dyDescent="0.25">
      <c r="B459" s="155"/>
      <c r="C459" s="155"/>
      <c r="D459" s="155"/>
      <c r="E459" s="155"/>
      <c r="F459" s="155"/>
      <c r="G459" s="155"/>
      <c r="H459" s="155"/>
      <c r="I459" s="155"/>
      <c r="J459" s="249"/>
      <c r="K459" s="155"/>
      <c r="L459" s="155"/>
      <c r="M459" s="155"/>
      <c r="N459" s="249"/>
      <c r="O459" s="249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  <c r="AA459" s="155"/>
      <c r="AB459" s="155"/>
      <c r="AC459" s="155"/>
      <c r="AD459" s="155"/>
      <c r="AE459" s="155"/>
      <c r="AF459" s="155"/>
      <c r="AG459" s="155"/>
      <c r="AH459" s="155"/>
      <c r="AI459" s="155"/>
      <c r="AJ459" s="155"/>
      <c r="AK459" s="155"/>
      <c r="AL459" s="155"/>
      <c r="AM459" s="155"/>
      <c r="AN459" s="155"/>
      <c r="AO459" s="155"/>
      <c r="AP459" s="155"/>
      <c r="AQ459" s="155"/>
      <c r="AR459" s="155"/>
      <c r="AS459" s="155"/>
      <c r="AT459" s="155"/>
      <c r="AU459" s="155"/>
      <c r="AV459" s="155"/>
      <c r="AW459" s="155"/>
      <c r="AX459" s="155"/>
      <c r="AY459" s="155"/>
      <c r="AZ459" s="155"/>
      <c r="BA459" s="155"/>
      <c r="BB459" s="155"/>
      <c r="BC459" s="155"/>
      <c r="BD459" s="155"/>
      <c r="BE459" s="155"/>
      <c r="BF459" s="155"/>
      <c r="BG459" s="155"/>
      <c r="BH459" s="155"/>
      <c r="BI459" s="155"/>
      <c r="BJ459" s="155"/>
      <c r="BK459" s="155"/>
      <c r="BL459" s="155"/>
      <c r="BM459" s="155"/>
      <c r="BN459" s="155"/>
      <c r="BO459" s="155"/>
      <c r="BP459" s="155"/>
      <c r="BQ459" s="155"/>
      <c r="BR459" s="155"/>
      <c r="BS459" s="155"/>
      <c r="BT459" s="155"/>
      <c r="BU459" s="155"/>
      <c r="BV459" s="155"/>
      <c r="BW459" s="155"/>
      <c r="BX459" s="155"/>
      <c r="BY459" s="155"/>
      <c r="BZ459" s="155"/>
      <c r="CA459" s="155"/>
      <c r="CB459" s="155"/>
      <c r="CC459" s="155"/>
      <c r="CD459" s="155"/>
      <c r="CE459" s="155"/>
      <c r="CF459" s="155"/>
      <c r="CG459" s="155"/>
      <c r="CH459" s="155"/>
      <c r="CI459" s="155"/>
      <c r="CJ459" s="155"/>
      <c r="CK459" s="155"/>
      <c r="CL459" s="155"/>
      <c r="CM459" s="155"/>
      <c r="CN459" s="155"/>
      <c r="CO459" s="155"/>
      <c r="CP459" s="155"/>
      <c r="CQ459" s="155"/>
      <c r="CR459" s="155"/>
      <c r="CS459" s="155"/>
      <c r="CT459" s="155"/>
      <c r="CU459" s="155"/>
      <c r="CV459" s="155"/>
    </row>
    <row r="460" spans="2:100" ht="51.6" customHeight="1" x14ac:dyDescent="0.25">
      <c r="B460" s="155"/>
      <c r="C460" s="155"/>
      <c r="D460" s="155"/>
      <c r="E460" s="155"/>
      <c r="F460" s="155"/>
      <c r="G460" s="155"/>
      <c r="H460" s="155"/>
      <c r="I460" s="155"/>
      <c r="J460" s="249"/>
      <c r="K460" s="155"/>
      <c r="L460" s="155"/>
      <c r="M460" s="155"/>
      <c r="N460" s="249"/>
      <c r="O460" s="249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  <c r="AA460" s="155"/>
      <c r="AB460" s="155"/>
      <c r="AC460" s="155"/>
      <c r="AD460" s="155"/>
      <c r="AE460" s="155"/>
      <c r="AF460" s="155"/>
      <c r="AG460" s="155"/>
      <c r="AH460" s="155"/>
      <c r="AI460" s="155"/>
      <c r="AJ460" s="155"/>
      <c r="AK460" s="155"/>
      <c r="AL460" s="155"/>
      <c r="AM460" s="155"/>
      <c r="AN460" s="155"/>
      <c r="AO460" s="155"/>
      <c r="AP460" s="155"/>
      <c r="AQ460" s="155"/>
      <c r="AR460" s="155"/>
      <c r="AS460" s="155"/>
      <c r="AT460" s="155"/>
      <c r="AU460" s="155"/>
      <c r="AV460" s="155"/>
      <c r="AW460" s="155"/>
      <c r="AX460" s="155"/>
      <c r="AY460" s="155"/>
      <c r="AZ460" s="155"/>
      <c r="BA460" s="155"/>
      <c r="BB460" s="155"/>
      <c r="BC460" s="155"/>
      <c r="BD460" s="155"/>
      <c r="BE460" s="155"/>
      <c r="BF460" s="155"/>
      <c r="BG460" s="155"/>
      <c r="BH460" s="155"/>
      <c r="BI460" s="155"/>
      <c r="BJ460" s="155"/>
      <c r="BK460" s="155"/>
      <c r="BL460" s="155"/>
      <c r="BM460" s="155"/>
      <c r="BN460" s="155"/>
      <c r="BO460" s="155"/>
      <c r="BP460" s="155"/>
      <c r="BQ460" s="155"/>
      <c r="BR460" s="155"/>
      <c r="BS460" s="155"/>
      <c r="BT460" s="155"/>
      <c r="BU460" s="155"/>
      <c r="BV460" s="155"/>
      <c r="BW460" s="155"/>
      <c r="BX460" s="155"/>
      <c r="BY460" s="155"/>
      <c r="BZ460" s="155"/>
      <c r="CA460" s="155"/>
      <c r="CB460" s="155"/>
      <c r="CC460" s="155"/>
      <c r="CD460" s="155"/>
      <c r="CE460" s="155"/>
      <c r="CF460" s="155"/>
      <c r="CG460" s="155"/>
      <c r="CH460" s="155"/>
      <c r="CI460" s="155"/>
      <c r="CJ460" s="155"/>
      <c r="CK460" s="155"/>
      <c r="CL460" s="155"/>
      <c r="CM460" s="155"/>
      <c r="CN460" s="155"/>
      <c r="CO460" s="155"/>
      <c r="CP460" s="155"/>
      <c r="CQ460" s="155"/>
      <c r="CR460" s="155"/>
      <c r="CS460" s="155"/>
      <c r="CT460" s="155"/>
      <c r="CU460" s="155"/>
      <c r="CV460" s="155"/>
    </row>
    <row r="461" spans="2:100" ht="51.6" customHeight="1" x14ac:dyDescent="0.25">
      <c r="B461" s="155"/>
      <c r="C461" s="155"/>
      <c r="D461" s="155"/>
      <c r="E461" s="155"/>
      <c r="F461" s="155"/>
      <c r="G461" s="155"/>
      <c r="H461" s="155"/>
      <c r="I461" s="155"/>
      <c r="J461" s="249"/>
      <c r="K461" s="155"/>
      <c r="L461" s="155"/>
      <c r="M461" s="155"/>
      <c r="N461" s="249"/>
      <c r="O461" s="249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  <c r="AV461" s="155"/>
      <c r="AW461" s="155"/>
      <c r="AX461" s="155"/>
      <c r="AY461" s="155"/>
      <c r="AZ461" s="155"/>
      <c r="BA461" s="155"/>
      <c r="BB461" s="155"/>
      <c r="BC461" s="155"/>
      <c r="BD461" s="155"/>
      <c r="BE461" s="155"/>
      <c r="BF461" s="155"/>
      <c r="BG461" s="155"/>
      <c r="BH461" s="155"/>
      <c r="BI461" s="155"/>
      <c r="BJ461" s="155"/>
      <c r="BK461" s="155"/>
      <c r="BL461" s="155"/>
      <c r="BM461" s="155"/>
      <c r="BN461" s="155"/>
      <c r="BO461" s="155"/>
      <c r="BP461" s="155"/>
      <c r="BQ461" s="155"/>
      <c r="BR461" s="155"/>
      <c r="BS461" s="155"/>
      <c r="BT461" s="155"/>
      <c r="BU461" s="155"/>
      <c r="BV461" s="155"/>
      <c r="BW461" s="155"/>
      <c r="BX461" s="155"/>
      <c r="BY461" s="155"/>
      <c r="BZ461" s="155"/>
      <c r="CA461" s="155"/>
      <c r="CB461" s="155"/>
      <c r="CC461" s="155"/>
      <c r="CD461" s="155"/>
      <c r="CE461" s="155"/>
      <c r="CF461" s="155"/>
      <c r="CG461" s="155"/>
      <c r="CH461" s="155"/>
      <c r="CI461" s="155"/>
      <c r="CJ461" s="155"/>
      <c r="CK461" s="155"/>
      <c r="CL461" s="155"/>
      <c r="CM461" s="155"/>
      <c r="CN461" s="155"/>
      <c r="CO461" s="155"/>
      <c r="CP461" s="155"/>
      <c r="CQ461" s="155"/>
      <c r="CR461" s="155"/>
      <c r="CS461" s="155"/>
      <c r="CT461" s="155"/>
      <c r="CU461" s="155"/>
      <c r="CV461" s="155"/>
    </row>
    <row r="462" spans="2:100" ht="51.6" customHeight="1" x14ac:dyDescent="0.25">
      <c r="B462" s="155"/>
      <c r="C462" s="155"/>
      <c r="D462" s="155"/>
      <c r="E462" s="155"/>
      <c r="F462" s="155"/>
      <c r="G462" s="155"/>
      <c r="H462" s="155"/>
      <c r="I462" s="155"/>
      <c r="J462" s="249"/>
      <c r="K462" s="155"/>
      <c r="L462" s="155"/>
      <c r="M462" s="155"/>
      <c r="N462" s="249"/>
      <c r="O462" s="249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5"/>
      <c r="AG462" s="155"/>
      <c r="AH462" s="155"/>
      <c r="AI462" s="155"/>
      <c r="AJ462" s="155"/>
      <c r="AK462" s="155"/>
      <c r="AL462" s="155"/>
      <c r="AM462" s="155"/>
      <c r="AN462" s="155"/>
      <c r="AO462" s="155"/>
      <c r="AP462" s="155"/>
      <c r="AQ462" s="155"/>
      <c r="AR462" s="155"/>
      <c r="AS462" s="155"/>
      <c r="AT462" s="155"/>
      <c r="AU462" s="155"/>
      <c r="AV462" s="155"/>
      <c r="AW462" s="155"/>
      <c r="AX462" s="155"/>
      <c r="AY462" s="155"/>
      <c r="AZ462" s="155"/>
      <c r="BA462" s="155"/>
      <c r="BB462" s="155"/>
      <c r="BC462" s="155"/>
      <c r="BD462" s="155"/>
      <c r="BE462" s="155"/>
      <c r="BF462" s="155"/>
      <c r="BG462" s="155"/>
      <c r="BH462" s="155"/>
      <c r="BI462" s="155"/>
      <c r="BJ462" s="155"/>
      <c r="BK462" s="155"/>
      <c r="BL462" s="155"/>
      <c r="BM462" s="155"/>
      <c r="BN462" s="155"/>
      <c r="BO462" s="155"/>
      <c r="BP462" s="155"/>
      <c r="BQ462" s="155"/>
      <c r="BR462" s="155"/>
      <c r="BS462" s="155"/>
      <c r="BT462" s="155"/>
      <c r="BU462" s="155"/>
      <c r="BV462" s="155"/>
      <c r="BW462" s="155"/>
      <c r="BX462" s="155"/>
      <c r="BY462" s="155"/>
      <c r="BZ462" s="155"/>
      <c r="CA462" s="155"/>
      <c r="CB462" s="155"/>
      <c r="CC462" s="155"/>
      <c r="CD462" s="155"/>
      <c r="CE462" s="155"/>
      <c r="CF462" s="155"/>
      <c r="CG462" s="155"/>
      <c r="CH462" s="155"/>
      <c r="CI462" s="155"/>
      <c r="CJ462" s="155"/>
      <c r="CK462" s="155"/>
      <c r="CL462" s="155"/>
      <c r="CM462" s="155"/>
      <c r="CN462" s="155"/>
      <c r="CO462" s="155"/>
      <c r="CP462" s="155"/>
      <c r="CQ462" s="155"/>
      <c r="CR462" s="155"/>
      <c r="CS462" s="155"/>
      <c r="CT462" s="155"/>
      <c r="CU462" s="155"/>
      <c r="CV462" s="155"/>
    </row>
    <row r="463" spans="2:100" ht="51.6" customHeight="1" x14ac:dyDescent="0.25">
      <c r="B463" s="155"/>
      <c r="C463" s="155"/>
      <c r="D463" s="155"/>
      <c r="E463" s="155"/>
      <c r="F463" s="155"/>
      <c r="G463" s="155"/>
      <c r="H463" s="155"/>
      <c r="I463" s="155"/>
      <c r="J463" s="249"/>
      <c r="K463" s="155"/>
      <c r="L463" s="155"/>
      <c r="M463" s="155"/>
      <c r="N463" s="249"/>
      <c r="O463" s="249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  <c r="AF463" s="155"/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55"/>
      <c r="BN463" s="155"/>
      <c r="BO463" s="155"/>
      <c r="BP463" s="155"/>
      <c r="BQ463" s="155"/>
      <c r="BR463" s="155"/>
      <c r="BS463" s="155"/>
      <c r="BT463" s="155"/>
      <c r="BU463" s="155"/>
      <c r="BV463" s="155"/>
      <c r="BW463" s="155"/>
      <c r="BX463" s="155"/>
      <c r="BY463" s="155"/>
      <c r="BZ463" s="155"/>
      <c r="CA463" s="155"/>
      <c r="CB463" s="155"/>
      <c r="CC463" s="155"/>
      <c r="CD463" s="155"/>
      <c r="CE463" s="155"/>
      <c r="CF463" s="155"/>
      <c r="CG463" s="155"/>
      <c r="CH463" s="155"/>
      <c r="CI463" s="155"/>
      <c r="CJ463" s="155"/>
      <c r="CK463" s="155"/>
      <c r="CL463" s="155"/>
      <c r="CM463" s="155"/>
      <c r="CN463" s="155"/>
      <c r="CO463" s="155"/>
      <c r="CP463" s="155"/>
      <c r="CQ463" s="155"/>
      <c r="CR463" s="155"/>
      <c r="CS463" s="155"/>
      <c r="CT463" s="155"/>
      <c r="CU463" s="155"/>
      <c r="CV463" s="155"/>
    </row>
    <row r="464" spans="2:100" ht="51.6" customHeight="1" x14ac:dyDescent="0.25">
      <c r="B464" s="155"/>
      <c r="C464" s="155"/>
      <c r="D464" s="155"/>
      <c r="E464" s="155"/>
      <c r="F464" s="155"/>
      <c r="G464" s="155"/>
      <c r="H464" s="155"/>
      <c r="I464" s="155"/>
      <c r="J464" s="249"/>
      <c r="K464" s="155"/>
      <c r="L464" s="155"/>
      <c r="M464" s="155"/>
      <c r="N464" s="249"/>
      <c r="O464" s="249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5"/>
      <c r="BN464" s="155"/>
      <c r="BO464" s="155"/>
      <c r="BP464" s="155"/>
      <c r="BQ464" s="155"/>
      <c r="BR464" s="155"/>
      <c r="BS464" s="155"/>
      <c r="BT464" s="155"/>
      <c r="BU464" s="155"/>
      <c r="BV464" s="155"/>
      <c r="BW464" s="155"/>
      <c r="BX464" s="155"/>
      <c r="BY464" s="155"/>
      <c r="BZ464" s="155"/>
      <c r="CA464" s="155"/>
      <c r="CB464" s="155"/>
      <c r="CC464" s="155"/>
      <c r="CD464" s="155"/>
      <c r="CE464" s="155"/>
      <c r="CF464" s="155"/>
      <c r="CG464" s="155"/>
      <c r="CH464" s="155"/>
      <c r="CI464" s="155"/>
      <c r="CJ464" s="155"/>
      <c r="CK464" s="155"/>
      <c r="CL464" s="155"/>
      <c r="CM464" s="155"/>
      <c r="CN464" s="155"/>
      <c r="CO464" s="155"/>
      <c r="CP464" s="155"/>
      <c r="CQ464" s="155"/>
      <c r="CR464" s="155"/>
      <c r="CS464" s="155"/>
      <c r="CT464" s="155"/>
      <c r="CU464" s="155"/>
      <c r="CV464" s="155"/>
    </row>
    <row r="465" spans="2:100" ht="51.6" customHeight="1" x14ac:dyDescent="0.25">
      <c r="B465" s="155"/>
      <c r="C465" s="155"/>
      <c r="D465" s="155"/>
      <c r="E465" s="155"/>
      <c r="F465" s="155"/>
      <c r="G465" s="155"/>
      <c r="H465" s="155"/>
      <c r="I465" s="155"/>
      <c r="J465" s="249"/>
      <c r="K465" s="155"/>
      <c r="L465" s="155"/>
      <c r="M465" s="155"/>
      <c r="N465" s="249"/>
      <c r="O465" s="249"/>
      <c r="P465" s="155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  <c r="AA465" s="155"/>
      <c r="AB465" s="155"/>
      <c r="AC465" s="155"/>
      <c r="AD465" s="155"/>
      <c r="AE465" s="155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5"/>
      <c r="BN465" s="155"/>
      <c r="BO465" s="155"/>
      <c r="BP465" s="155"/>
      <c r="BQ465" s="155"/>
      <c r="BR465" s="155"/>
      <c r="BS465" s="155"/>
      <c r="BT465" s="155"/>
      <c r="BU465" s="155"/>
      <c r="BV465" s="155"/>
      <c r="BW465" s="155"/>
      <c r="BX465" s="155"/>
      <c r="BY465" s="155"/>
      <c r="BZ465" s="155"/>
      <c r="CA465" s="155"/>
      <c r="CB465" s="155"/>
      <c r="CC465" s="155"/>
      <c r="CD465" s="155"/>
      <c r="CE465" s="155"/>
      <c r="CF465" s="155"/>
      <c r="CG465" s="155"/>
      <c r="CH465" s="155"/>
      <c r="CI465" s="155"/>
      <c r="CJ465" s="155"/>
      <c r="CK465" s="155"/>
      <c r="CL465" s="155"/>
      <c r="CM465" s="155"/>
      <c r="CN465" s="155"/>
      <c r="CO465" s="155"/>
      <c r="CP465" s="155"/>
      <c r="CQ465" s="155"/>
      <c r="CR465" s="155"/>
      <c r="CS465" s="155"/>
      <c r="CT465" s="155"/>
      <c r="CU465" s="155"/>
      <c r="CV465" s="155"/>
    </row>
    <row r="466" spans="2:100" ht="51.6" customHeight="1" x14ac:dyDescent="0.25">
      <c r="B466" s="155"/>
      <c r="C466" s="155"/>
      <c r="D466" s="155"/>
      <c r="E466" s="155"/>
      <c r="F466" s="155"/>
      <c r="G466" s="155"/>
      <c r="H466" s="155"/>
      <c r="I466" s="155"/>
      <c r="J466" s="249"/>
      <c r="K466" s="155"/>
      <c r="L466" s="155"/>
      <c r="M466" s="155"/>
      <c r="N466" s="249"/>
      <c r="O466" s="249"/>
      <c r="P466" s="155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  <c r="AA466" s="155"/>
      <c r="AB466" s="155"/>
      <c r="AC466" s="155"/>
      <c r="AD466" s="155"/>
      <c r="AE466" s="155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5"/>
      <c r="BN466" s="155"/>
      <c r="BO466" s="155"/>
      <c r="BP466" s="155"/>
      <c r="BQ466" s="155"/>
      <c r="BR466" s="155"/>
      <c r="BS466" s="155"/>
      <c r="BT466" s="155"/>
      <c r="BU466" s="155"/>
      <c r="BV466" s="155"/>
      <c r="BW466" s="155"/>
      <c r="BX466" s="155"/>
      <c r="BY466" s="155"/>
      <c r="BZ466" s="155"/>
      <c r="CA466" s="155"/>
      <c r="CB466" s="155"/>
      <c r="CC466" s="155"/>
      <c r="CD466" s="155"/>
      <c r="CE466" s="155"/>
      <c r="CF466" s="155"/>
      <c r="CG466" s="155"/>
      <c r="CH466" s="155"/>
      <c r="CI466" s="155"/>
      <c r="CJ466" s="155"/>
      <c r="CK466" s="155"/>
      <c r="CL466" s="155"/>
      <c r="CM466" s="155"/>
      <c r="CN466" s="155"/>
      <c r="CO466" s="155"/>
      <c r="CP466" s="155"/>
      <c r="CQ466" s="155"/>
      <c r="CR466" s="155"/>
      <c r="CS466" s="155"/>
      <c r="CT466" s="155"/>
      <c r="CU466" s="155"/>
      <c r="CV466" s="155"/>
    </row>
    <row r="467" spans="2:100" ht="51.6" customHeight="1" x14ac:dyDescent="0.25">
      <c r="B467" s="155"/>
      <c r="C467" s="155"/>
      <c r="D467" s="155"/>
      <c r="E467" s="155"/>
      <c r="F467" s="155"/>
      <c r="G467" s="155"/>
      <c r="H467" s="155"/>
      <c r="I467" s="155"/>
      <c r="J467" s="249"/>
      <c r="K467" s="155"/>
      <c r="L467" s="155"/>
      <c r="M467" s="155"/>
      <c r="N467" s="249"/>
      <c r="O467" s="249"/>
      <c r="P467" s="155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  <c r="AA467" s="155"/>
      <c r="AB467" s="155"/>
      <c r="AC467" s="155"/>
      <c r="AD467" s="155"/>
      <c r="AE467" s="155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5"/>
      <c r="BN467" s="155"/>
      <c r="BO467" s="155"/>
      <c r="BP467" s="155"/>
      <c r="BQ467" s="155"/>
      <c r="BR467" s="155"/>
      <c r="BS467" s="155"/>
      <c r="BT467" s="155"/>
      <c r="BU467" s="155"/>
      <c r="BV467" s="155"/>
      <c r="BW467" s="155"/>
      <c r="BX467" s="155"/>
      <c r="BY467" s="155"/>
      <c r="BZ467" s="155"/>
      <c r="CA467" s="155"/>
      <c r="CB467" s="155"/>
      <c r="CC467" s="155"/>
      <c r="CD467" s="155"/>
      <c r="CE467" s="155"/>
      <c r="CF467" s="155"/>
      <c r="CG467" s="155"/>
      <c r="CH467" s="155"/>
      <c r="CI467" s="155"/>
      <c r="CJ467" s="155"/>
      <c r="CK467" s="155"/>
      <c r="CL467" s="155"/>
      <c r="CM467" s="155"/>
      <c r="CN467" s="155"/>
      <c r="CO467" s="155"/>
      <c r="CP467" s="155"/>
      <c r="CQ467" s="155"/>
      <c r="CR467" s="155"/>
      <c r="CS467" s="155"/>
      <c r="CT467" s="155"/>
      <c r="CU467" s="155"/>
      <c r="CV467" s="155"/>
    </row>
    <row r="468" spans="2:100" ht="51.6" customHeight="1" x14ac:dyDescent="0.25">
      <c r="B468" s="155"/>
      <c r="C468" s="155"/>
      <c r="D468" s="155"/>
      <c r="E468" s="155"/>
      <c r="F468" s="155"/>
      <c r="G468" s="155"/>
      <c r="H468" s="155"/>
      <c r="I468" s="155"/>
      <c r="J468" s="249"/>
      <c r="K468" s="155"/>
      <c r="L468" s="155"/>
      <c r="M468" s="155"/>
      <c r="N468" s="249"/>
      <c r="O468" s="249"/>
      <c r="P468" s="155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  <c r="AA468" s="155"/>
      <c r="AB468" s="155"/>
      <c r="AC468" s="155"/>
      <c r="AD468" s="155"/>
      <c r="AE468" s="155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5"/>
      <c r="BN468" s="155"/>
      <c r="BO468" s="155"/>
      <c r="BP468" s="155"/>
      <c r="BQ468" s="155"/>
      <c r="BR468" s="155"/>
      <c r="BS468" s="155"/>
      <c r="BT468" s="155"/>
      <c r="BU468" s="155"/>
      <c r="BV468" s="155"/>
      <c r="BW468" s="155"/>
      <c r="BX468" s="155"/>
      <c r="BY468" s="155"/>
      <c r="BZ468" s="155"/>
      <c r="CA468" s="155"/>
      <c r="CB468" s="155"/>
      <c r="CC468" s="155"/>
      <c r="CD468" s="155"/>
      <c r="CE468" s="155"/>
      <c r="CF468" s="155"/>
      <c r="CG468" s="155"/>
      <c r="CH468" s="155"/>
      <c r="CI468" s="155"/>
      <c r="CJ468" s="155"/>
      <c r="CK468" s="155"/>
      <c r="CL468" s="155"/>
      <c r="CM468" s="155"/>
      <c r="CN468" s="155"/>
      <c r="CO468" s="155"/>
      <c r="CP468" s="155"/>
      <c r="CQ468" s="155"/>
      <c r="CR468" s="155"/>
      <c r="CS468" s="155"/>
      <c r="CT468" s="155"/>
      <c r="CU468" s="155"/>
      <c r="CV468" s="155"/>
    </row>
    <row r="469" spans="2:100" ht="51.6" customHeight="1" x14ac:dyDescent="0.25">
      <c r="B469" s="155"/>
      <c r="C469" s="155"/>
      <c r="D469" s="155"/>
      <c r="E469" s="155"/>
      <c r="F469" s="155"/>
      <c r="G469" s="155"/>
      <c r="H469" s="155"/>
      <c r="I469" s="155"/>
      <c r="J469" s="249"/>
      <c r="K469" s="155"/>
      <c r="L469" s="155"/>
      <c r="M469" s="155"/>
      <c r="N469" s="249"/>
      <c r="O469" s="249"/>
      <c r="P469" s="155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  <c r="AA469" s="155"/>
      <c r="AB469" s="155"/>
      <c r="AC469" s="155"/>
      <c r="AD469" s="155"/>
      <c r="AE469" s="155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5"/>
      <c r="BN469" s="155"/>
      <c r="BO469" s="155"/>
      <c r="BP469" s="155"/>
      <c r="BQ469" s="155"/>
      <c r="BR469" s="155"/>
      <c r="BS469" s="155"/>
      <c r="BT469" s="155"/>
      <c r="BU469" s="155"/>
      <c r="BV469" s="155"/>
      <c r="BW469" s="155"/>
      <c r="BX469" s="155"/>
      <c r="BY469" s="155"/>
      <c r="BZ469" s="155"/>
      <c r="CA469" s="155"/>
      <c r="CB469" s="155"/>
      <c r="CC469" s="155"/>
      <c r="CD469" s="155"/>
      <c r="CE469" s="155"/>
      <c r="CF469" s="155"/>
      <c r="CG469" s="155"/>
      <c r="CH469" s="155"/>
      <c r="CI469" s="155"/>
      <c r="CJ469" s="155"/>
      <c r="CK469" s="155"/>
      <c r="CL469" s="155"/>
      <c r="CM469" s="155"/>
      <c r="CN469" s="155"/>
      <c r="CO469" s="155"/>
      <c r="CP469" s="155"/>
      <c r="CQ469" s="155"/>
      <c r="CR469" s="155"/>
      <c r="CS469" s="155"/>
      <c r="CT469" s="155"/>
      <c r="CU469" s="155"/>
      <c r="CV469" s="155"/>
    </row>
    <row r="470" spans="2:100" ht="51.6" customHeight="1" x14ac:dyDescent="0.25">
      <c r="B470" s="155"/>
      <c r="C470" s="155"/>
      <c r="D470" s="155"/>
      <c r="E470" s="155"/>
      <c r="F470" s="155"/>
      <c r="G470" s="155"/>
      <c r="H470" s="155"/>
      <c r="I470" s="155"/>
      <c r="J470" s="249"/>
      <c r="K470" s="155"/>
      <c r="L470" s="155"/>
      <c r="M470" s="155"/>
      <c r="N470" s="249"/>
      <c r="O470" s="249"/>
      <c r="P470" s="155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  <c r="AA470" s="155"/>
      <c r="AB470" s="155"/>
      <c r="AC470" s="155"/>
      <c r="AD470" s="155"/>
      <c r="AE470" s="155"/>
      <c r="AF470" s="155"/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155"/>
      <c r="BN470" s="155"/>
      <c r="BO470" s="155"/>
      <c r="BP470" s="155"/>
      <c r="BQ470" s="155"/>
      <c r="BR470" s="155"/>
      <c r="BS470" s="155"/>
      <c r="BT470" s="155"/>
      <c r="BU470" s="155"/>
      <c r="BV470" s="155"/>
      <c r="BW470" s="155"/>
      <c r="BX470" s="155"/>
      <c r="BY470" s="155"/>
      <c r="BZ470" s="155"/>
      <c r="CA470" s="155"/>
      <c r="CB470" s="155"/>
      <c r="CC470" s="155"/>
      <c r="CD470" s="155"/>
      <c r="CE470" s="155"/>
      <c r="CF470" s="155"/>
      <c r="CG470" s="155"/>
      <c r="CH470" s="155"/>
      <c r="CI470" s="155"/>
      <c r="CJ470" s="155"/>
      <c r="CK470" s="155"/>
      <c r="CL470" s="155"/>
      <c r="CM470" s="155"/>
      <c r="CN470" s="155"/>
      <c r="CO470" s="155"/>
      <c r="CP470" s="155"/>
      <c r="CQ470" s="155"/>
      <c r="CR470" s="155"/>
      <c r="CS470" s="155"/>
      <c r="CT470" s="155"/>
      <c r="CU470" s="155"/>
      <c r="CV470" s="155"/>
    </row>
    <row r="471" spans="2:100" ht="51.6" customHeight="1" x14ac:dyDescent="0.25">
      <c r="B471" s="155"/>
      <c r="C471" s="155"/>
      <c r="D471" s="155"/>
      <c r="E471" s="155"/>
      <c r="F471" s="155"/>
      <c r="G471" s="155"/>
      <c r="H471" s="155"/>
      <c r="I471" s="155"/>
      <c r="J471" s="249"/>
      <c r="K471" s="155"/>
      <c r="L471" s="155"/>
      <c r="M471" s="155"/>
      <c r="N471" s="249"/>
      <c r="O471" s="249"/>
      <c r="P471" s="155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  <c r="AA471" s="155"/>
      <c r="AB471" s="155"/>
      <c r="AC471" s="155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55"/>
      <c r="BN471" s="155"/>
      <c r="BO471" s="155"/>
      <c r="BP471" s="155"/>
      <c r="BQ471" s="155"/>
      <c r="BR471" s="155"/>
      <c r="BS471" s="155"/>
      <c r="BT471" s="155"/>
      <c r="BU471" s="155"/>
      <c r="BV471" s="155"/>
      <c r="BW471" s="155"/>
      <c r="BX471" s="155"/>
      <c r="BY471" s="155"/>
      <c r="BZ471" s="155"/>
      <c r="CA471" s="155"/>
      <c r="CB471" s="155"/>
      <c r="CC471" s="155"/>
      <c r="CD471" s="155"/>
      <c r="CE471" s="155"/>
      <c r="CF471" s="155"/>
      <c r="CG471" s="155"/>
      <c r="CH471" s="155"/>
      <c r="CI471" s="155"/>
      <c r="CJ471" s="155"/>
      <c r="CK471" s="155"/>
      <c r="CL471" s="155"/>
      <c r="CM471" s="155"/>
      <c r="CN471" s="155"/>
      <c r="CO471" s="155"/>
      <c r="CP471" s="155"/>
      <c r="CQ471" s="155"/>
      <c r="CR471" s="155"/>
      <c r="CS471" s="155"/>
      <c r="CT471" s="155"/>
      <c r="CU471" s="155"/>
      <c r="CV471" s="155"/>
    </row>
    <row r="472" spans="2:100" ht="51.6" customHeight="1" x14ac:dyDescent="0.25">
      <c r="B472" s="155"/>
      <c r="C472" s="155"/>
      <c r="D472" s="155"/>
      <c r="E472" s="155"/>
      <c r="F472" s="155"/>
      <c r="G472" s="155"/>
      <c r="H472" s="155"/>
      <c r="I472" s="155"/>
      <c r="J472" s="249"/>
      <c r="K472" s="155"/>
      <c r="L472" s="155"/>
      <c r="M472" s="155"/>
      <c r="N472" s="249"/>
      <c r="O472" s="249"/>
      <c r="P472" s="155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  <c r="AA472" s="155"/>
      <c r="AB472" s="155"/>
      <c r="AC472" s="155"/>
      <c r="AD472" s="155"/>
      <c r="AE472" s="155"/>
      <c r="AF472" s="155"/>
      <c r="AG472" s="155"/>
      <c r="AH472" s="155"/>
      <c r="AI472" s="155"/>
      <c r="AJ472" s="155"/>
      <c r="AK472" s="155"/>
      <c r="AL472" s="155"/>
      <c r="AM472" s="155"/>
      <c r="AN472" s="155"/>
      <c r="AO472" s="155"/>
      <c r="AP472" s="155"/>
      <c r="AQ472" s="155"/>
      <c r="AR472" s="155"/>
      <c r="AS472" s="155"/>
      <c r="AT472" s="155"/>
      <c r="AU472" s="155"/>
      <c r="AV472" s="155"/>
      <c r="AW472" s="155"/>
      <c r="AX472" s="155"/>
      <c r="AY472" s="155"/>
      <c r="AZ472" s="155"/>
      <c r="BA472" s="155"/>
      <c r="BB472" s="155"/>
      <c r="BC472" s="155"/>
      <c r="BD472" s="155"/>
      <c r="BE472" s="155"/>
      <c r="BF472" s="155"/>
      <c r="BG472" s="155"/>
      <c r="BH472" s="155"/>
      <c r="BI472" s="155"/>
      <c r="BJ472" s="155"/>
      <c r="BK472" s="155"/>
      <c r="BL472" s="155"/>
      <c r="BM472" s="155"/>
      <c r="BN472" s="155"/>
      <c r="BO472" s="155"/>
      <c r="BP472" s="155"/>
      <c r="BQ472" s="155"/>
      <c r="BR472" s="155"/>
      <c r="BS472" s="155"/>
      <c r="BT472" s="155"/>
      <c r="BU472" s="155"/>
      <c r="BV472" s="155"/>
      <c r="BW472" s="155"/>
      <c r="BX472" s="155"/>
      <c r="BY472" s="155"/>
      <c r="BZ472" s="155"/>
      <c r="CA472" s="155"/>
      <c r="CB472" s="155"/>
      <c r="CC472" s="155"/>
      <c r="CD472" s="155"/>
      <c r="CE472" s="155"/>
      <c r="CF472" s="155"/>
      <c r="CG472" s="155"/>
      <c r="CH472" s="155"/>
      <c r="CI472" s="155"/>
      <c r="CJ472" s="155"/>
      <c r="CK472" s="155"/>
      <c r="CL472" s="155"/>
      <c r="CM472" s="155"/>
      <c r="CN472" s="155"/>
      <c r="CO472" s="155"/>
      <c r="CP472" s="155"/>
      <c r="CQ472" s="155"/>
      <c r="CR472" s="155"/>
      <c r="CS472" s="155"/>
      <c r="CT472" s="155"/>
      <c r="CU472" s="155"/>
      <c r="CV472" s="155"/>
    </row>
    <row r="473" spans="2:100" ht="51.6" customHeight="1" x14ac:dyDescent="0.25">
      <c r="B473" s="155"/>
      <c r="C473" s="155"/>
      <c r="D473" s="155"/>
      <c r="E473" s="155"/>
      <c r="F473" s="155"/>
      <c r="G473" s="155"/>
      <c r="H473" s="155"/>
      <c r="I473" s="155"/>
      <c r="J473" s="249"/>
      <c r="K473" s="155"/>
      <c r="L473" s="155"/>
      <c r="M473" s="155"/>
      <c r="N473" s="249"/>
      <c r="O473" s="249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  <c r="AA473" s="155"/>
      <c r="AB473" s="155"/>
      <c r="AC473" s="155"/>
      <c r="AD473" s="155"/>
      <c r="AE473" s="155"/>
      <c r="AF473" s="155"/>
      <c r="AG473" s="155"/>
      <c r="AH473" s="155"/>
      <c r="AI473" s="155"/>
      <c r="AJ473" s="155"/>
      <c r="AK473" s="155"/>
      <c r="AL473" s="155"/>
      <c r="AM473" s="155"/>
      <c r="AN473" s="155"/>
      <c r="AO473" s="155"/>
      <c r="AP473" s="155"/>
      <c r="AQ473" s="155"/>
      <c r="AR473" s="155"/>
      <c r="AS473" s="155"/>
      <c r="AT473" s="155"/>
      <c r="AU473" s="155"/>
      <c r="AV473" s="155"/>
      <c r="AW473" s="155"/>
      <c r="AX473" s="155"/>
      <c r="AY473" s="155"/>
      <c r="AZ473" s="155"/>
      <c r="BA473" s="155"/>
      <c r="BB473" s="155"/>
      <c r="BC473" s="155"/>
      <c r="BD473" s="155"/>
      <c r="BE473" s="155"/>
      <c r="BF473" s="155"/>
      <c r="BG473" s="155"/>
      <c r="BH473" s="155"/>
      <c r="BI473" s="155"/>
      <c r="BJ473" s="155"/>
      <c r="BK473" s="155"/>
      <c r="BL473" s="155"/>
      <c r="BM473" s="155"/>
      <c r="BN473" s="155"/>
      <c r="BO473" s="155"/>
      <c r="BP473" s="155"/>
      <c r="BQ473" s="155"/>
      <c r="BR473" s="155"/>
      <c r="BS473" s="155"/>
      <c r="BT473" s="155"/>
      <c r="BU473" s="155"/>
      <c r="BV473" s="155"/>
      <c r="BW473" s="155"/>
      <c r="BX473" s="155"/>
      <c r="BY473" s="155"/>
      <c r="BZ473" s="155"/>
      <c r="CA473" s="155"/>
      <c r="CB473" s="155"/>
      <c r="CC473" s="155"/>
      <c r="CD473" s="155"/>
      <c r="CE473" s="155"/>
      <c r="CF473" s="155"/>
      <c r="CG473" s="155"/>
      <c r="CH473" s="155"/>
      <c r="CI473" s="155"/>
      <c r="CJ473" s="155"/>
      <c r="CK473" s="155"/>
      <c r="CL473" s="155"/>
      <c r="CM473" s="155"/>
      <c r="CN473" s="155"/>
      <c r="CO473" s="155"/>
      <c r="CP473" s="155"/>
      <c r="CQ473" s="155"/>
      <c r="CR473" s="155"/>
      <c r="CS473" s="155"/>
      <c r="CT473" s="155"/>
      <c r="CU473" s="155"/>
      <c r="CV473" s="155"/>
    </row>
    <row r="474" spans="2:100" ht="51.6" customHeight="1" x14ac:dyDescent="0.25">
      <c r="B474" s="155"/>
      <c r="C474" s="155"/>
      <c r="D474" s="155"/>
      <c r="E474" s="155"/>
      <c r="F474" s="155"/>
      <c r="G474" s="155"/>
      <c r="H474" s="155"/>
      <c r="I474" s="155"/>
      <c r="J474" s="249"/>
      <c r="K474" s="155"/>
      <c r="L474" s="155"/>
      <c r="M474" s="155"/>
      <c r="N474" s="249"/>
      <c r="O474" s="249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5"/>
      <c r="AG474" s="155"/>
      <c r="AH474" s="155"/>
      <c r="AI474" s="155"/>
      <c r="AJ474" s="155"/>
      <c r="AK474" s="155"/>
      <c r="AL474" s="155"/>
      <c r="AM474" s="155"/>
      <c r="AN474" s="155"/>
      <c r="AO474" s="155"/>
      <c r="AP474" s="155"/>
      <c r="AQ474" s="155"/>
      <c r="AR474" s="155"/>
      <c r="AS474" s="155"/>
      <c r="AT474" s="155"/>
      <c r="AU474" s="155"/>
      <c r="AV474" s="155"/>
      <c r="AW474" s="155"/>
      <c r="AX474" s="155"/>
      <c r="AY474" s="155"/>
      <c r="AZ474" s="155"/>
      <c r="BA474" s="155"/>
      <c r="BB474" s="155"/>
      <c r="BC474" s="155"/>
      <c r="BD474" s="155"/>
      <c r="BE474" s="155"/>
      <c r="BF474" s="155"/>
      <c r="BG474" s="155"/>
      <c r="BH474" s="155"/>
      <c r="BI474" s="155"/>
      <c r="BJ474" s="155"/>
      <c r="BK474" s="155"/>
      <c r="BL474" s="155"/>
      <c r="BM474" s="155"/>
      <c r="BN474" s="155"/>
      <c r="BO474" s="155"/>
      <c r="BP474" s="155"/>
      <c r="BQ474" s="155"/>
      <c r="BR474" s="155"/>
      <c r="BS474" s="155"/>
      <c r="BT474" s="155"/>
      <c r="BU474" s="155"/>
      <c r="BV474" s="155"/>
      <c r="BW474" s="155"/>
      <c r="BX474" s="155"/>
      <c r="BY474" s="155"/>
      <c r="BZ474" s="155"/>
      <c r="CA474" s="155"/>
      <c r="CB474" s="155"/>
      <c r="CC474" s="155"/>
      <c r="CD474" s="155"/>
      <c r="CE474" s="155"/>
      <c r="CF474" s="155"/>
      <c r="CG474" s="155"/>
      <c r="CH474" s="155"/>
      <c r="CI474" s="155"/>
      <c r="CJ474" s="155"/>
      <c r="CK474" s="155"/>
      <c r="CL474" s="155"/>
      <c r="CM474" s="155"/>
      <c r="CN474" s="155"/>
      <c r="CO474" s="155"/>
      <c r="CP474" s="155"/>
      <c r="CQ474" s="155"/>
      <c r="CR474" s="155"/>
      <c r="CS474" s="155"/>
      <c r="CT474" s="155"/>
      <c r="CU474" s="155"/>
      <c r="CV474" s="155"/>
    </row>
    <row r="475" spans="2:100" ht="51.6" customHeight="1" x14ac:dyDescent="0.25">
      <c r="B475" s="155"/>
      <c r="C475" s="155"/>
      <c r="D475" s="155"/>
      <c r="E475" s="155"/>
      <c r="F475" s="155"/>
      <c r="G475" s="155"/>
      <c r="H475" s="155"/>
      <c r="I475" s="155"/>
      <c r="J475" s="249"/>
      <c r="K475" s="155"/>
      <c r="L475" s="155"/>
      <c r="M475" s="155"/>
      <c r="N475" s="249"/>
      <c r="O475" s="249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5"/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5"/>
      <c r="BN475" s="155"/>
      <c r="BO475" s="155"/>
      <c r="BP475" s="155"/>
      <c r="BQ475" s="155"/>
      <c r="BR475" s="155"/>
      <c r="BS475" s="155"/>
      <c r="BT475" s="155"/>
      <c r="BU475" s="155"/>
      <c r="BV475" s="155"/>
      <c r="BW475" s="155"/>
      <c r="BX475" s="155"/>
      <c r="BY475" s="155"/>
      <c r="BZ475" s="155"/>
      <c r="CA475" s="155"/>
      <c r="CB475" s="155"/>
      <c r="CC475" s="155"/>
      <c r="CD475" s="155"/>
      <c r="CE475" s="155"/>
      <c r="CF475" s="155"/>
      <c r="CG475" s="155"/>
      <c r="CH475" s="155"/>
      <c r="CI475" s="155"/>
      <c r="CJ475" s="155"/>
      <c r="CK475" s="155"/>
      <c r="CL475" s="155"/>
      <c r="CM475" s="155"/>
      <c r="CN475" s="155"/>
      <c r="CO475" s="155"/>
      <c r="CP475" s="155"/>
      <c r="CQ475" s="155"/>
      <c r="CR475" s="155"/>
      <c r="CS475" s="155"/>
      <c r="CT475" s="155"/>
      <c r="CU475" s="155"/>
      <c r="CV475" s="155"/>
    </row>
    <row r="476" spans="2:100" ht="51.6" customHeight="1" x14ac:dyDescent="0.25">
      <c r="B476" s="155"/>
      <c r="C476" s="155"/>
      <c r="D476" s="155"/>
      <c r="E476" s="155"/>
      <c r="F476" s="155"/>
      <c r="G476" s="155"/>
      <c r="H476" s="155"/>
      <c r="I476" s="155"/>
      <c r="J476" s="249"/>
      <c r="K476" s="155"/>
      <c r="L476" s="155"/>
      <c r="M476" s="155"/>
      <c r="N476" s="249"/>
      <c r="O476" s="249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5"/>
      <c r="BN476" s="155"/>
      <c r="BO476" s="155"/>
      <c r="BP476" s="155"/>
      <c r="BQ476" s="155"/>
      <c r="BR476" s="155"/>
      <c r="BS476" s="155"/>
      <c r="BT476" s="155"/>
      <c r="BU476" s="155"/>
      <c r="BV476" s="155"/>
      <c r="BW476" s="155"/>
      <c r="BX476" s="155"/>
      <c r="BY476" s="155"/>
      <c r="BZ476" s="155"/>
      <c r="CA476" s="155"/>
      <c r="CB476" s="155"/>
      <c r="CC476" s="155"/>
      <c r="CD476" s="155"/>
      <c r="CE476" s="155"/>
      <c r="CF476" s="155"/>
      <c r="CG476" s="155"/>
      <c r="CH476" s="155"/>
      <c r="CI476" s="155"/>
      <c r="CJ476" s="155"/>
      <c r="CK476" s="155"/>
      <c r="CL476" s="155"/>
      <c r="CM476" s="155"/>
      <c r="CN476" s="155"/>
      <c r="CO476" s="155"/>
      <c r="CP476" s="155"/>
      <c r="CQ476" s="155"/>
      <c r="CR476" s="155"/>
      <c r="CS476" s="155"/>
      <c r="CT476" s="155"/>
      <c r="CU476" s="155"/>
      <c r="CV476" s="155"/>
    </row>
    <row r="477" spans="2:100" ht="51.6" customHeight="1" x14ac:dyDescent="0.25">
      <c r="B477" s="155"/>
      <c r="C477" s="155"/>
      <c r="D477" s="155"/>
      <c r="E477" s="155"/>
      <c r="F477" s="155"/>
      <c r="G477" s="155"/>
      <c r="H477" s="155"/>
      <c r="I477" s="155"/>
      <c r="J477" s="249"/>
      <c r="K477" s="155"/>
      <c r="L477" s="155"/>
      <c r="M477" s="155"/>
      <c r="N477" s="249"/>
      <c r="O477" s="249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5"/>
      <c r="BN477" s="155"/>
      <c r="BO477" s="155"/>
      <c r="BP477" s="155"/>
      <c r="BQ477" s="155"/>
      <c r="BR477" s="155"/>
      <c r="BS477" s="155"/>
      <c r="BT477" s="155"/>
      <c r="BU477" s="155"/>
      <c r="BV477" s="155"/>
      <c r="BW477" s="155"/>
      <c r="BX477" s="155"/>
      <c r="BY477" s="155"/>
      <c r="BZ477" s="155"/>
      <c r="CA477" s="155"/>
      <c r="CB477" s="155"/>
      <c r="CC477" s="155"/>
      <c r="CD477" s="155"/>
      <c r="CE477" s="155"/>
      <c r="CF477" s="155"/>
      <c r="CG477" s="155"/>
      <c r="CH477" s="155"/>
      <c r="CI477" s="155"/>
      <c r="CJ477" s="155"/>
      <c r="CK477" s="155"/>
      <c r="CL477" s="155"/>
      <c r="CM477" s="155"/>
      <c r="CN477" s="155"/>
      <c r="CO477" s="155"/>
      <c r="CP477" s="155"/>
      <c r="CQ477" s="155"/>
      <c r="CR477" s="155"/>
      <c r="CS477" s="155"/>
      <c r="CT477" s="155"/>
      <c r="CU477" s="155"/>
      <c r="CV477" s="155"/>
    </row>
    <row r="478" spans="2:100" ht="51.6" customHeight="1" x14ac:dyDescent="0.25">
      <c r="B478" s="155"/>
      <c r="C478" s="155"/>
      <c r="D478" s="155"/>
      <c r="E478" s="155"/>
      <c r="F478" s="155"/>
      <c r="G478" s="155"/>
      <c r="H478" s="155"/>
      <c r="I478" s="155"/>
      <c r="J478" s="249"/>
      <c r="K478" s="155"/>
      <c r="L478" s="155"/>
      <c r="M478" s="155"/>
      <c r="N478" s="249"/>
      <c r="O478" s="249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5"/>
      <c r="BN478" s="155"/>
      <c r="BO478" s="155"/>
      <c r="BP478" s="155"/>
      <c r="BQ478" s="155"/>
      <c r="BR478" s="155"/>
      <c r="BS478" s="155"/>
      <c r="BT478" s="155"/>
      <c r="BU478" s="155"/>
      <c r="BV478" s="155"/>
      <c r="BW478" s="155"/>
      <c r="BX478" s="155"/>
      <c r="BY478" s="155"/>
      <c r="BZ478" s="155"/>
      <c r="CA478" s="155"/>
      <c r="CB478" s="155"/>
      <c r="CC478" s="155"/>
      <c r="CD478" s="155"/>
      <c r="CE478" s="155"/>
      <c r="CF478" s="155"/>
      <c r="CG478" s="155"/>
      <c r="CH478" s="155"/>
      <c r="CI478" s="155"/>
      <c r="CJ478" s="155"/>
      <c r="CK478" s="155"/>
      <c r="CL478" s="155"/>
      <c r="CM478" s="155"/>
      <c r="CN478" s="155"/>
      <c r="CO478" s="155"/>
      <c r="CP478" s="155"/>
      <c r="CQ478" s="155"/>
      <c r="CR478" s="155"/>
      <c r="CS478" s="155"/>
      <c r="CT478" s="155"/>
      <c r="CU478" s="155"/>
      <c r="CV478" s="155"/>
    </row>
    <row r="479" spans="2:100" ht="51.6" customHeight="1" x14ac:dyDescent="0.25">
      <c r="B479" s="155"/>
      <c r="C479" s="155"/>
      <c r="D479" s="155"/>
      <c r="E479" s="155"/>
      <c r="F479" s="155"/>
      <c r="G479" s="155"/>
      <c r="H479" s="155"/>
      <c r="I479" s="155"/>
      <c r="J479" s="249"/>
      <c r="K479" s="155"/>
      <c r="L479" s="155"/>
      <c r="M479" s="155"/>
      <c r="N479" s="249"/>
      <c r="O479" s="249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5"/>
      <c r="BN479" s="155"/>
      <c r="BO479" s="155"/>
      <c r="BP479" s="155"/>
      <c r="BQ479" s="155"/>
      <c r="BR479" s="155"/>
      <c r="BS479" s="155"/>
      <c r="BT479" s="155"/>
      <c r="BU479" s="155"/>
      <c r="BV479" s="155"/>
      <c r="BW479" s="155"/>
      <c r="BX479" s="155"/>
      <c r="BY479" s="155"/>
      <c r="BZ479" s="155"/>
      <c r="CA479" s="155"/>
      <c r="CB479" s="155"/>
      <c r="CC479" s="155"/>
      <c r="CD479" s="155"/>
      <c r="CE479" s="155"/>
      <c r="CF479" s="155"/>
      <c r="CG479" s="155"/>
      <c r="CH479" s="155"/>
      <c r="CI479" s="155"/>
      <c r="CJ479" s="155"/>
      <c r="CK479" s="155"/>
      <c r="CL479" s="155"/>
      <c r="CM479" s="155"/>
      <c r="CN479" s="155"/>
      <c r="CO479" s="155"/>
      <c r="CP479" s="155"/>
      <c r="CQ479" s="155"/>
      <c r="CR479" s="155"/>
      <c r="CS479" s="155"/>
      <c r="CT479" s="155"/>
      <c r="CU479" s="155"/>
      <c r="CV479" s="155"/>
    </row>
    <row r="480" spans="2:100" ht="51.6" customHeight="1" x14ac:dyDescent="0.25">
      <c r="B480" s="155"/>
      <c r="C480" s="155"/>
      <c r="D480" s="155"/>
      <c r="E480" s="155"/>
      <c r="F480" s="155"/>
      <c r="G480" s="155"/>
      <c r="H480" s="155"/>
      <c r="I480" s="155"/>
      <c r="J480" s="249"/>
      <c r="K480" s="155"/>
      <c r="L480" s="155"/>
      <c r="M480" s="155"/>
      <c r="N480" s="249"/>
      <c r="O480" s="249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5"/>
      <c r="BN480" s="155"/>
      <c r="BO480" s="155"/>
      <c r="BP480" s="155"/>
      <c r="BQ480" s="155"/>
      <c r="BR480" s="155"/>
      <c r="BS480" s="155"/>
      <c r="BT480" s="155"/>
      <c r="BU480" s="155"/>
      <c r="BV480" s="155"/>
      <c r="BW480" s="155"/>
      <c r="BX480" s="155"/>
      <c r="BY480" s="155"/>
      <c r="BZ480" s="155"/>
      <c r="CA480" s="155"/>
      <c r="CB480" s="155"/>
      <c r="CC480" s="155"/>
      <c r="CD480" s="155"/>
      <c r="CE480" s="155"/>
      <c r="CF480" s="155"/>
      <c r="CG480" s="155"/>
      <c r="CH480" s="155"/>
      <c r="CI480" s="155"/>
      <c r="CJ480" s="155"/>
      <c r="CK480" s="155"/>
      <c r="CL480" s="155"/>
      <c r="CM480" s="155"/>
      <c r="CN480" s="155"/>
      <c r="CO480" s="155"/>
      <c r="CP480" s="155"/>
      <c r="CQ480" s="155"/>
      <c r="CR480" s="155"/>
      <c r="CS480" s="155"/>
      <c r="CT480" s="155"/>
      <c r="CU480" s="155"/>
      <c r="CV480" s="155"/>
    </row>
    <row r="481" spans="2:100" ht="51.6" customHeight="1" x14ac:dyDescent="0.25">
      <c r="B481" s="155"/>
      <c r="C481" s="155"/>
      <c r="D481" s="155"/>
      <c r="E481" s="155"/>
      <c r="F481" s="155"/>
      <c r="G481" s="155"/>
      <c r="H481" s="155"/>
      <c r="I481" s="155"/>
      <c r="J481" s="249"/>
      <c r="K481" s="155"/>
      <c r="L481" s="155"/>
      <c r="M481" s="155"/>
      <c r="N481" s="249"/>
      <c r="O481" s="249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5"/>
      <c r="BN481" s="155"/>
      <c r="BO481" s="155"/>
      <c r="BP481" s="155"/>
      <c r="BQ481" s="155"/>
      <c r="BR481" s="155"/>
      <c r="BS481" s="155"/>
      <c r="BT481" s="155"/>
      <c r="BU481" s="155"/>
      <c r="BV481" s="155"/>
      <c r="BW481" s="155"/>
      <c r="BX481" s="155"/>
      <c r="BY481" s="155"/>
      <c r="BZ481" s="155"/>
      <c r="CA481" s="155"/>
      <c r="CB481" s="155"/>
      <c r="CC481" s="155"/>
      <c r="CD481" s="155"/>
      <c r="CE481" s="155"/>
      <c r="CF481" s="155"/>
      <c r="CG481" s="155"/>
      <c r="CH481" s="155"/>
      <c r="CI481" s="155"/>
      <c r="CJ481" s="155"/>
      <c r="CK481" s="155"/>
      <c r="CL481" s="155"/>
      <c r="CM481" s="155"/>
      <c r="CN481" s="155"/>
      <c r="CO481" s="155"/>
      <c r="CP481" s="155"/>
      <c r="CQ481" s="155"/>
      <c r="CR481" s="155"/>
      <c r="CS481" s="155"/>
      <c r="CT481" s="155"/>
      <c r="CU481" s="155"/>
      <c r="CV481" s="155"/>
    </row>
    <row r="482" spans="2:100" ht="51.6" customHeight="1" x14ac:dyDescent="0.25">
      <c r="B482" s="155"/>
      <c r="C482" s="155"/>
      <c r="D482" s="155"/>
      <c r="E482" s="155"/>
      <c r="F482" s="155"/>
      <c r="G482" s="155"/>
      <c r="H482" s="155"/>
      <c r="I482" s="155"/>
      <c r="J482" s="249"/>
      <c r="K482" s="155"/>
      <c r="L482" s="155"/>
      <c r="M482" s="155"/>
      <c r="N482" s="249"/>
      <c r="O482" s="249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5"/>
      <c r="BN482" s="155"/>
      <c r="BO482" s="155"/>
      <c r="BP482" s="155"/>
      <c r="BQ482" s="155"/>
      <c r="BR482" s="155"/>
      <c r="BS482" s="155"/>
      <c r="BT482" s="155"/>
      <c r="BU482" s="155"/>
      <c r="BV482" s="155"/>
      <c r="BW482" s="155"/>
      <c r="BX482" s="155"/>
      <c r="BY482" s="155"/>
      <c r="BZ482" s="155"/>
      <c r="CA482" s="155"/>
      <c r="CB482" s="155"/>
      <c r="CC482" s="155"/>
      <c r="CD482" s="155"/>
      <c r="CE482" s="155"/>
      <c r="CF482" s="155"/>
      <c r="CG482" s="155"/>
      <c r="CH482" s="155"/>
      <c r="CI482" s="155"/>
      <c r="CJ482" s="155"/>
      <c r="CK482" s="155"/>
      <c r="CL482" s="155"/>
      <c r="CM482" s="155"/>
      <c r="CN482" s="155"/>
      <c r="CO482" s="155"/>
      <c r="CP482" s="155"/>
      <c r="CQ482" s="155"/>
      <c r="CR482" s="155"/>
      <c r="CS482" s="155"/>
      <c r="CT482" s="155"/>
      <c r="CU482" s="155"/>
      <c r="CV482" s="155"/>
    </row>
    <row r="483" spans="2:100" ht="51.6" customHeight="1" x14ac:dyDescent="0.25">
      <c r="B483" s="155"/>
      <c r="C483" s="155"/>
      <c r="D483" s="155"/>
      <c r="E483" s="155"/>
      <c r="F483" s="155"/>
      <c r="G483" s="155"/>
      <c r="H483" s="155"/>
      <c r="I483" s="155"/>
      <c r="J483" s="249"/>
      <c r="K483" s="155"/>
      <c r="L483" s="155"/>
      <c r="M483" s="155"/>
      <c r="N483" s="249"/>
      <c r="O483" s="249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5"/>
      <c r="BN483" s="155"/>
      <c r="BO483" s="155"/>
      <c r="BP483" s="155"/>
      <c r="BQ483" s="155"/>
      <c r="BR483" s="155"/>
      <c r="BS483" s="155"/>
      <c r="BT483" s="155"/>
      <c r="BU483" s="155"/>
      <c r="BV483" s="155"/>
      <c r="BW483" s="155"/>
      <c r="BX483" s="155"/>
      <c r="BY483" s="155"/>
      <c r="BZ483" s="155"/>
      <c r="CA483" s="155"/>
      <c r="CB483" s="155"/>
      <c r="CC483" s="155"/>
      <c r="CD483" s="155"/>
      <c r="CE483" s="155"/>
      <c r="CF483" s="155"/>
      <c r="CG483" s="155"/>
      <c r="CH483" s="155"/>
      <c r="CI483" s="155"/>
      <c r="CJ483" s="155"/>
      <c r="CK483" s="155"/>
      <c r="CL483" s="155"/>
      <c r="CM483" s="155"/>
      <c r="CN483" s="155"/>
      <c r="CO483" s="155"/>
      <c r="CP483" s="155"/>
      <c r="CQ483" s="155"/>
      <c r="CR483" s="155"/>
      <c r="CS483" s="155"/>
      <c r="CT483" s="155"/>
      <c r="CU483" s="155"/>
      <c r="CV483" s="155"/>
    </row>
    <row r="484" spans="2:100" ht="51.6" customHeight="1" x14ac:dyDescent="0.25">
      <c r="B484" s="155"/>
      <c r="C484" s="155"/>
      <c r="D484" s="155"/>
      <c r="E484" s="155"/>
      <c r="F484" s="155"/>
      <c r="G484" s="155"/>
      <c r="H484" s="155"/>
      <c r="I484" s="155"/>
      <c r="J484" s="249"/>
      <c r="K484" s="155"/>
      <c r="L484" s="155"/>
      <c r="M484" s="155"/>
      <c r="N484" s="249"/>
      <c r="O484" s="249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5"/>
      <c r="BN484" s="155"/>
      <c r="BO484" s="155"/>
      <c r="BP484" s="155"/>
      <c r="BQ484" s="155"/>
      <c r="BR484" s="155"/>
      <c r="BS484" s="155"/>
      <c r="BT484" s="155"/>
      <c r="BU484" s="155"/>
      <c r="BV484" s="155"/>
      <c r="BW484" s="155"/>
      <c r="BX484" s="155"/>
      <c r="BY484" s="155"/>
      <c r="BZ484" s="155"/>
      <c r="CA484" s="155"/>
      <c r="CB484" s="155"/>
      <c r="CC484" s="155"/>
      <c r="CD484" s="155"/>
      <c r="CE484" s="155"/>
      <c r="CF484" s="155"/>
      <c r="CG484" s="155"/>
      <c r="CH484" s="155"/>
      <c r="CI484" s="155"/>
      <c r="CJ484" s="155"/>
      <c r="CK484" s="155"/>
      <c r="CL484" s="155"/>
      <c r="CM484" s="155"/>
      <c r="CN484" s="155"/>
      <c r="CO484" s="155"/>
      <c r="CP484" s="155"/>
      <c r="CQ484" s="155"/>
      <c r="CR484" s="155"/>
      <c r="CS484" s="155"/>
      <c r="CT484" s="155"/>
      <c r="CU484" s="155"/>
      <c r="CV484" s="155"/>
    </row>
    <row r="485" spans="2:100" ht="51.6" customHeight="1" x14ac:dyDescent="0.25">
      <c r="B485" s="155"/>
      <c r="C485" s="155"/>
      <c r="D485" s="155"/>
      <c r="E485" s="155"/>
      <c r="F485" s="155"/>
      <c r="G485" s="155"/>
      <c r="H485" s="155"/>
      <c r="I485" s="155"/>
      <c r="J485" s="249"/>
      <c r="K485" s="155"/>
      <c r="L485" s="155"/>
      <c r="M485" s="155"/>
      <c r="N485" s="249"/>
      <c r="O485" s="249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5"/>
      <c r="BN485" s="155"/>
      <c r="BO485" s="155"/>
      <c r="BP485" s="155"/>
      <c r="BQ485" s="155"/>
      <c r="BR485" s="155"/>
      <c r="BS485" s="155"/>
      <c r="BT485" s="155"/>
      <c r="BU485" s="155"/>
      <c r="BV485" s="155"/>
      <c r="BW485" s="155"/>
      <c r="BX485" s="155"/>
      <c r="BY485" s="155"/>
      <c r="BZ485" s="155"/>
      <c r="CA485" s="155"/>
      <c r="CB485" s="155"/>
      <c r="CC485" s="155"/>
      <c r="CD485" s="155"/>
      <c r="CE485" s="155"/>
      <c r="CF485" s="155"/>
      <c r="CG485" s="155"/>
      <c r="CH485" s="155"/>
      <c r="CI485" s="155"/>
      <c r="CJ485" s="155"/>
      <c r="CK485" s="155"/>
      <c r="CL485" s="155"/>
      <c r="CM485" s="155"/>
      <c r="CN485" s="155"/>
      <c r="CO485" s="155"/>
      <c r="CP485" s="155"/>
      <c r="CQ485" s="155"/>
      <c r="CR485" s="155"/>
      <c r="CS485" s="155"/>
      <c r="CT485" s="155"/>
      <c r="CU485" s="155"/>
      <c r="CV485" s="155"/>
    </row>
    <row r="486" spans="2:100" ht="51.6" customHeight="1" x14ac:dyDescent="0.25">
      <c r="B486" s="155"/>
      <c r="C486" s="155"/>
      <c r="D486" s="155"/>
      <c r="E486" s="155"/>
      <c r="F486" s="155"/>
      <c r="G486" s="155"/>
      <c r="H486" s="155"/>
      <c r="I486" s="155"/>
      <c r="J486" s="249"/>
      <c r="K486" s="155"/>
      <c r="L486" s="155"/>
      <c r="M486" s="155"/>
      <c r="N486" s="249"/>
      <c r="O486" s="249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5"/>
      <c r="BP486" s="155"/>
      <c r="BQ486" s="155"/>
      <c r="BR486" s="155"/>
      <c r="BS486" s="155"/>
      <c r="BT486" s="155"/>
      <c r="BU486" s="155"/>
      <c r="BV486" s="155"/>
      <c r="BW486" s="155"/>
      <c r="BX486" s="155"/>
      <c r="BY486" s="155"/>
      <c r="BZ486" s="155"/>
      <c r="CA486" s="155"/>
      <c r="CB486" s="155"/>
      <c r="CC486" s="155"/>
      <c r="CD486" s="155"/>
      <c r="CE486" s="155"/>
      <c r="CF486" s="155"/>
      <c r="CG486" s="155"/>
      <c r="CH486" s="155"/>
      <c r="CI486" s="155"/>
      <c r="CJ486" s="155"/>
      <c r="CK486" s="155"/>
      <c r="CL486" s="155"/>
      <c r="CM486" s="155"/>
      <c r="CN486" s="155"/>
      <c r="CO486" s="155"/>
      <c r="CP486" s="155"/>
      <c r="CQ486" s="155"/>
      <c r="CR486" s="155"/>
      <c r="CS486" s="155"/>
      <c r="CT486" s="155"/>
      <c r="CU486" s="155"/>
      <c r="CV486" s="155"/>
    </row>
    <row r="487" spans="2:100" ht="51.6" customHeight="1" x14ac:dyDescent="0.25">
      <c r="B487" s="155"/>
      <c r="C487" s="155"/>
      <c r="D487" s="155"/>
      <c r="E487" s="155"/>
      <c r="F487" s="155"/>
      <c r="G487" s="155"/>
      <c r="H487" s="155"/>
      <c r="I487" s="155"/>
      <c r="J487" s="249"/>
      <c r="K487" s="155"/>
      <c r="L487" s="155"/>
      <c r="M487" s="155"/>
      <c r="N487" s="249"/>
      <c r="O487" s="249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55"/>
      <c r="BN487" s="155"/>
      <c r="BO487" s="155"/>
      <c r="BP487" s="155"/>
      <c r="BQ487" s="155"/>
      <c r="BR487" s="155"/>
      <c r="BS487" s="155"/>
      <c r="BT487" s="155"/>
      <c r="BU487" s="155"/>
      <c r="BV487" s="155"/>
      <c r="BW487" s="155"/>
      <c r="BX487" s="155"/>
      <c r="BY487" s="155"/>
      <c r="BZ487" s="155"/>
      <c r="CA487" s="155"/>
      <c r="CB487" s="155"/>
      <c r="CC487" s="155"/>
      <c r="CD487" s="155"/>
      <c r="CE487" s="155"/>
      <c r="CF487" s="155"/>
      <c r="CG487" s="155"/>
      <c r="CH487" s="155"/>
      <c r="CI487" s="155"/>
      <c r="CJ487" s="155"/>
      <c r="CK487" s="155"/>
      <c r="CL487" s="155"/>
      <c r="CM487" s="155"/>
      <c r="CN487" s="155"/>
      <c r="CO487" s="155"/>
      <c r="CP487" s="155"/>
      <c r="CQ487" s="155"/>
      <c r="CR487" s="155"/>
      <c r="CS487" s="155"/>
      <c r="CT487" s="155"/>
      <c r="CU487" s="155"/>
      <c r="CV487" s="155"/>
    </row>
    <row r="488" spans="2:100" ht="51.6" customHeight="1" x14ac:dyDescent="0.25">
      <c r="B488" s="155"/>
      <c r="C488" s="155"/>
      <c r="D488" s="155"/>
      <c r="E488" s="155"/>
      <c r="F488" s="155"/>
      <c r="G488" s="155"/>
      <c r="H488" s="155"/>
      <c r="I488" s="155"/>
      <c r="J488" s="249"/>
      <c r="K488" s="155"/>
      <c r="L488" s="155"/>
      <c r="M488" s="155"/>
      <c r="N488" s="249"/>
      <c r="O488" s="249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  <c r="AA488" s="155"/>
      <c r="AB488" s="155"/>
      <c r="AC488" s="155"/>
      <c r="AD488" s="155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155"/>
      <c r="BN488" s="155"/>
      <c r="BO488" s="155"/>
      <c r="BP488" s="155"/>
      <c r="BQ488" s="155"/>
      <c r="BR488" s="155"/>
      <c r="BS488" s="155"/>
      <c r="BT488" s="155"/>
      <c r="BU488" s="155"/>
      <c r="BV488" s="155"/>
      <c r="BW488" s="155"/>
      <c r="BX488" s="155"/>
      <c r="BY488" s="155"/>
      <c r="BZ488" s="155"/>
      <c r="CA488" s="155"/>
      <c r="CB488" s="155"/>
      <c r="CC488" s="155"/>
      <c r="CD488" s="155"/>
      <c r="CE488" s="155"/>
      <c r="CF488" s="155"/>
      <c r="CG488" s="155"/>
      <c r="CH488" s="155"/>
      <c r="CI488" s="155"/>
      <c r="CJ488" s="155"/>
      <c r="CK488" s="155"/>
      <c r="CL488" s="155"/>
      <c r="CM488" s="155"/>
      <c r="CN488" s="155"/>
      <c r="CO488" s="155"/>
      <c r="CP488" s="155"/>
      <c r="CQ488" s="155"/>
      <c r="CR488" s="155"/>
      <c r="CS488" s="155"/>
      <c r="CT488" s="155"/>
      <c r="CU488" s="155"/>
      <c r="CV488" s="155"/>
    </row>
    <row r="489" spans="2:100" ht="51.6" customHeight="1" x14ac:dyDescent="0.25">
      <c r="B489" s="155"/>
      <c r="C489" s="155"/>
      <c r="D489" s="155"/>
      <c r="E489" s="155"/>
      <c r="F489" s="155"/>
      <c r="G489" s="155"/>
      <c r="H489" s="155"/>
      <c r="I489" s="155"/>
      <c r="J489" s="249"/>
      <c r="K489" s="155"/>
      <c r="L489" s="155"/>
      <c r="M489" s="155"/>
      <c r="N489" s="249"/>
      <c r="O489" s="249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  <c r="AA489" s="155"/>
      <c r="AB489" s="155"/>
      <c r="AC489" s="155"/>
      <c r="AD489" s="155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5"/>
      <c r="BA489" s="155"/>
      <c r="BB489" s="155"/>
      <c r="BC489" s="155"/>
      <c r="BD489" s="155"/>
      <c r="BE489" s="155"/>
      <c r="BF489" s="155"/>
      <c r="BG489" s="155"/>
      <c r="BH489" s="155"/>
      <c r="BI489" s="155"/>
      <c r="BJ489" s="155"/>
      <c r="BK489" s="155"/>
      <c r="BL489" s="155"/>
      <c r="BM489" s="155"/>
      <c r="BN489" s="155"/>
      <c r="BO489" s="155"/>
      <c r="BP489" s="155"/>
      <c r="BQ489" s="155"/>
      <c r="BR489" s="155"/>
      <c r="BS489" s="155"/>
      <c r="BT489" s="155"/>
      <c r="BU489" s="155"/>
      <c r="BV489" s="155"/>
      <c r="BW489" s="155"/>
      <c r="BX489" s="155"/>
      <c r="BY489" s="155"/>
      <c r="BZ489" s="155"/>
      <c r="CA489" s="155"/>
      <c r="CB489" s="155"/>
      <c r="CC489" s="155"/>
      <c r="CD489" s="155"/>
      <c r="CE489" s="155"/>
      <c r="CF489" s="155"/>
      <c r="CG489" s="155"/>
      <c r="CH489" s="155"/>
      <c r="CI489" s="155"/>
      <c r="CJ489" s="155"/>
      <c r="CK489" s="155"/>
      <c r="CL489" s="155"/>
      <c r="CM489" s="155"/>
      <c r="CN489" s="155"/>
      <c r="CO489" s="155"/>
      <c r="CP489" s="155"/>
      <c r="CQ489" s="155"/>
      <c r="CR489" s="155"/>
      <c r="CS489" s="155"/>
      <c r="CT489" s="155"/>
      <c r="CU489" s="155"/>
      <c r="CV489" s="155"/>
    </row>
    <row r="490" spans="2:100" ht="51.6" customHeight="1" x14ac:dyDescent="0.25">
      <c r="B490" s="155"/>
      <c r="C490" s="155"/>
      <c r="D490" s="155"/>
      <c r="E490" s="155"/>
      <c r="F490" s="155"/>
      <c r="G490" s="155"/>
      <c r="H490" s="155"/>
      <c r="I490" s="155"/>
      <c r="J490" s="249"/>
      <c r="K490" s="155"/>
      <c r="L490" s="155"/>
      <c r="M490" s="155"/>
      <c r="N490" s="249"/>
      <c r="O490" s="249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  <c r="AA490" s="155"/>
      <c r="AB490" s="155"/>
      <c r="AC490" s="155"/>
      <c r="AD490" s="155"/>
      <c r="AE490" s="155"/>
      <c r="AF490" s="155"/>
      <c r="AG490" s="155"/>
      <c r="AH490" s="155"/>
      <c r="AI490" s="155"/>
      <c r="AJ490" s="155"/>
      <c r="AK490" s="155"/>
      <c r="AL490" s="155"/>
      <c r="AM490" s="155"/>
      <c r="AN490" s="155"/>
      <c r="AO490" s="155"/>
      <c r="AP490" s="155"/>
      <c r="AQ490" s="155"/>
      <c r="AR490" s="155"/>
      <c r="AS490" s="155"/>
      <c r="AT490" s="155"/>
      <c r="AU490" s="155"/>
      <c r="AV490" s="155"/>
      <c r="AW490" s="155"/>
      <c r="AX490" s="155"/>
      <c r="AY490" s="155"/>
      <c r="AZ490" s="155"/>
      <c r="BA490" s="155"/>
      <c r="BB490" s="155"/>
      <c r="BC490" s="155"/>
      <c r="BD490" s="155"/>
      <c r="BE490" s="155"/>
      <c r="BF490" s="155"/>
      <c r="BG490" s="155"/>
      <c r="BH490" s="155"/>
      <c r="BI490" s="155"/>
      <c r="BJ490" s="155"/>
      <c r="BK490" s="155"/>
      <c r="BL490" s="155"/>
      <c r="BM490" s="155"/>
      <c r="BN490" s="155"/>
      <c r="BO490" s="155"/>
      <c r="BP490" s="155"/>
      <c r="BQ490" s="155"/>
      <c r="BR490" s="155"/>
      <c r="BS490" s="155"/>
      <c r="BT490" s="155"/>
      <c r="BU490" s="155"/>
      <c r="BV490" s="155"/>
      <c r="BW490" s="155"/>
      <c r="BX490" s="155"/>
      <c r="BY490" s="155"/>
      <c r="BZ490" s="155"/>
      <c r="CA490" s="155"/>
      <c r="CB490" s="155"/>
      <c r="CC490" s="155"/>
      <c r="CD490" s="155"/>
      <c r="CE490" s="155"/>
      <c r="CF490" s="155"/>
      <c r="CG490" s="155"/>
      <c r="CH490" s="155"/>
      <c r="CI490" s="155"/>
      <c r="CJ490" s="155"/>
      <c r="CK490" s="155"/>
      <c r="CL490" s="155"/>
      <c r="CM490" s="155"/>
      <c r="CN490" s="155"/>
      <c r="CO490" s="155"/>
      <c r="CP490" s="155"/>
      <c r="CQ490" s="155"/>
      <c r="CR490" s="155"/>
      <c r="CS490" s="155"/>
      <c r="CT490" s="155"/>
      <c r="CU490" s="155"/>
      <c r="CV490" s="155"/>
    </row>
    <row r="491" spans="2:100" ht="51.6" customHeight="1" x14ac:dyDescent="0.25">
      <c r="B491" s="155"/>
      <c r="C491" s="155"/>
      <c r="D491" s="155"/>
      <c r="E491" s="155"/>
      <c r="F491" s="155"/>
      <c r="G491" s="155"/>
      <c r="H491" s="155"/>
      <c r="I491" s="155"/>
      <c r="J491" s="249"/>
      <c r="K491" s="155"/>
      <c r="L491" s="155"/>
      <c r="M491" s="155"/>
      <c r="N491" s="249"/>
      <c r="O491" s="249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  <c r="AA491" s="155"/>
      <c r="AB491" s="155"/>
      <c r="AC491" s="155"/>
      <c r="AD491" s="155"/>
      <c r="AE491" s="155"/>
      <c r="AF491" s="155"/>
      <c r="AG491" s="155"/>
      <c r="AH491" s="155"/>
      <c r="AI491" s="155"/>
      <c r="AJ491" s="155"/>
      <c r="AK491" s="155"/>
      <c r="AL491" s="155"/>
      <c r="AM491" s="155"/>
      <c r="AN491" s="155"/>
      <c r="AO491" s="155"/>
      <c r="AP491" s="155"/>
      <c r="AQ491" s="155"/>
      <c r="AR491" s="155"/>
      <c r="AS491" s="155"/>
      <c r="AT491" s="155"/>
      <c r="AU491" s="155"/>
      <c r="AV491" s="155"/>
      <c r="AW491" s="155"/>
      <c r="AX491" s="155"/>
      <c r="AY491" s="155"/>
      <c r="AZ491" s="155"/>
      <c r="BA491" s="155"/>
      <c r="BB491" s="155"/>
      <c r="BC491" s="155"/>
      <c r="BD491" s="155"/>
      <c r="BE491" s="155"/>
      <c r="BF491" s="155"/>
      <c r="BG491" s="155"/>
      <c r="BH491" s="155"/>
      <c r="BI491" s="155"/>
      <c r="BJ491" s="155"/>
      <c r="BK491" s="155"/>
      <c r="BL491" s="155"/>
      <c r="BM491" s="155"/>
      <c r="BN491" s="155"/>
      <c r="BO491" s="155"/>
      <c r="BP491" s="155"/>
      <c r="BQ491" s="155"/>
      <c r="BR491" s="155"/>
      <c r="BS491" s="155"/>
      <c r="BT491" s="155"/>
      <c r="BU491" s="155"/>
      <c r="BV491" s="155"/>
      <c r="BW491" s="155"/>
      <c r="BX491" s="155"/>
      <c r="BY491" s="155"/>
      <c r="BZ491" s="155"/>
      <c r="CA491" s="155"/>
      <c r="CB491" s="155"/>
      <c r="CC491" s="155"/>
      <c r="CD491" s="155"/>
      <c r="CE491" s="155"/>
      <c r="CF491" s="155"/>
      <c r="CG491" s="155"/>
      <c r="CH491" s="155"/>
      <c r="CI491" s="155"/>
      <c r="CJ491" s="155"/>
      <c r="CK491" s="155"/>
      <c r="CL491" s="155"/>
      <c r="CM491" s="155"/>
      <c r="CN491" s="155"/>
      <c r="CO491" s="155"/>
      <c r="CP491" s="155"/>
      <c r="CQ491" s="155"/>
      <c r="CR491" s="155"/>
      <c r="CS491" s="155"/>
      <c r="CT491" s="155"/>
      <c r="CU491" s="155"/>
      <c r="CV491" s="155"/>
    </row>
    <row r="492" spans="2:100" ht="51.6" customHeight="1" x14ac:dyDescent="0.25">
      <c r="B492" s="155"/>
      <c r="C492" s="155"/>
      <c r="D492" s="155"/>
      <c r="E492" s="155"/>
      <c r="F492" s="155"/>
      <c r="G492" s="155"/>
      <c r="H492" s="155"/>
      <c r="I492" s="155"/>
      <c r="J492" s="249"/>
      <c r="K492" s="155"/>
      <c r="L492" s="155"/>
      <c r="M492" s="155"/>
      <c r="N492" s="249"/>
      <c r="O492" s="249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  <c r="AA492" s="155"/>
      <c r="AB492" s="155"/>
      <c r="AC492" s="155"/>
      <c r="AD492" s="155"/>
      <c r="AE492" s="155"/>
      <c r="AF492" s="155"/>
      <c r="AG492" s="155"/>
      <c r="AH492" s="155"/>
      <c r="AI492" s="155"/>
      <c r="AJ492" s="155"/>
      <c r="AK492" s="155"/>
      <c r="AL492" s="155"/>
      <c r="AM492" s="155"/>
      <c r="AN492" s="155"/>
      <c r="AO492" s="155"/>
      <c r="AP492" s="155"/>
      <c r="AQ492" s="155"/>
      <c r="AR492" s="155"/>
      <c r="AS492" s="155"/>
      <c r="AT492" s="155"/>
      <c r="AU492" s="155"/>
      <c r="AV492" s="155"/>
      <c r="AW492" s="155"/>
      <c r="AX492" s="155"/>
      <c r="AY492" s="155"/>
      <c r="AZ492" s="155"/>
      <c r="BA492" s="155"/>
      <c r="BB492" s="155"/>
      <c r="BC492" s="155"/>
      <c r="BD492" s="155"/>
      <c r="BE492" s="155"/>
      <c r="BF492" s="155"/>
      <c r="BG492" s="155"/>
      <c r="BH492" s="155"/>
      <c r="BI492" s="155"/>
      <c r="BJ492" s="155"/>
      <c r="BK492" s="155"/>
      <c r="BL492" s="155"/>
      <c r="BM492" s="155"/>
      <c r="BN492" s="155"/>
      <c r="BO492" s="155"/>
      <c r="BP492" s="155"/>
      <c r="BQ492" s="155"/>
      <c r="BR492" s="155"/>
      <c r="BS492" s="155"/>
      <c r="BT492" s="155"/>
      <c r="BU492" s="155"/>
      <c r="BV492" s="155"/>
      <c r="BW492" s="155"/>
      <c r="BX492" s="155"/>
      <c r="BY492" s="155"/>
      <c r="BZ492" s="155"/>
      <c r="CA492" s="155"/>
      <c r="CB492" s="155"/>
      <c r="CC492" s="155"/>
      <c r="CD492" s="155"/>
      <c r="CE492" s="155"/>
      <c r="CF492" s="155"/>
      <c r="CG492" s="155"/>
      <c r="CH492" s="155"/>
      <c r="CI492" s="155"/>
      <c r="CJ492" s="155"/>
      <c r="CK492" s="155"/>
      <c r="CL492" s="155"/>
      <c r="CM492" s="155"/>
      <c r="CN492" s="155"/>
      <c r="CO492" s="155"/>
      <c r="CP492" s="155"/>
      <c r="CQ492" s="155"/>
      <c r="CR492" s="155"/>
      <c r="CS492" s="155"/>
      <c r="CT492" s="155"/>
      <c r="CU492" s="155"/>
      <c r="CV492" s="155"/>
    </row>
    <row r="493" spans="2:100" ht="51.6" customHeight="1" x14ac:dyDescent="0.25">
      <c r="B493" s="155"/>
      <c r="C493" s="155"/>
      <c r="D493" s="155"/>
      <c r="E493" s="155"/>
      <c r="F493" s="155"/>
      <c r="G493" s="155"/>
      <c r="H493" s="155"/>
      <c r="I493" s="155"/>
      <c r="J493" s="249"/>
      <c r="K493" s="155"/>
      <c r="L493" s="155"/>
      <c r="M493" s="155"/>
      <c r="N493" s="249"/>
      <c r="O493" s="249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  <c r="AA493" s="155"/>
      <c r="AB493" s="155"/>
      <c r="AC493" s="155"/>
      <c r="AD493" s="155"/>
      <c r="AE493" s="155"/>
      <c r="AF493" s="155"/>
      <c r="AG493" s="155"/>
      <c r="AH493" s="155"/>
      <c r="AI493" s="155"/>
      <c r="AJ493" s="155"/>
      <c r="AK493" s="155"/>
      <c r="AL493" s="155"/>
      <c r="AM493" s="155"/>
      <c r="AN493" s="155"/>
      <c r="AO493" s="155"/>
      <c r="AP493" s="155"/>
      <c r="AQ493" s="155"/>
      <c r="AR493" s="155"/>
      <c r="AS493" s="155"/>
      <c r="AT493" s="155"/>
      <c r="AU493" s="155"/>
      <c r="AV493" s="155"/>
      <c r="AW493" s="155"/>
      <c r="AX493" s="155"/>
      <c r="AY493" s="155"/>
      <c r="AZ493" s="155"/>
      <c r="BA493" s="155"/>
      <c r="BB493" s="155"/>
      <c r="BC493" s="155"/>
      <c r="BD493" s="155"/>
      <c r="BE493" s="155"/>
      <c r="BF493" s="155"/>
      <c r="BG493" s="155"/>
      <c r="BH493" s="155"/>
      <c r="BI493" s="155"/>
      <c r="BJ493" s="155"/>
      <c r="BK493" s="155"/>
      <c r="BL493" s="155"/>
      <c r="BM493" s="155"/>
      <c r="BN493" s="155"/>
      <c r="BO493" s="155"/>
      <c r="BP493" s="155"/>
      <c r="BQ493" s="155"/>
      <c r="BR493" s="155"/>
      <c r="BS493" s="155"/>
      <c r="BT493" s="155"/>
      <c r="BU493" s="155"/>
      <c r="BV493" s="155"/>
      <c r="BW493" s="155"/>
      <c r="BX493" s="155"/>
      <c r="BY493" s="155"/>
      <c r="BZ493" s="155"/>
      <c r="CA493" s="155"/>
      <c r="CB493" s="155"/>
      <c r="CC493" s="155"/>
      <c r="CD493" s="155"/>
      <c r="CE493" s="155"/>
      <c r="CF493" s="155"/>
      <c r="CG493" s="155"/>
      <c r="CH493" s="155"/>
      <c r="CI493" s="155"/>
      <c r="CJ493" s="155"/>
      <c r="CK493" s="155"/>
      <c r="CL493" s="155"/>
      <c r="CM493" s="155"/>
      <c r="CN493" s="155"/>
      <c r="CO493" s="155"/>
      <c r="CP493" s="155"/>
      <c r="CQ493" s="155"/>
      <c r="CR493" s="155"/>
      <c r="CS493" s="155"/>
      <c r="CT493" s="155"/>
      <c r="CU493" s="155"/>
      <c r="CV493" s="155"/>
    </row>
    <row r="494" spans="2:100" ht="51.6" customHeight="1" x14ac:dyDescent="0.25">
      <c r="B494" s="155"/>
      <c r="C494" s="155"/>
      <c r="D494" s="155"/>
      <c r="E494" s="155"/>
      <c r="F494" s="155"/>
      <c r="G494" s="155"/>
      <c r="H494" s="155"/>
      <c r="I494" s="155"/>
      <c r="J494" s="249"/>
      <c r="K494" s="155"/>
      <c r="L494" s="155"/>
      <c r="M494" s="155"/>
      <c r="N494" s="249"/>
      <c r="O494" s="249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  <c r="AA494" s="155"/>
      <c r="AB494" s="155"/>
      <c r="AC494" s="155"/>
      <c r="AD494" s="155"/>
      <c r="AE494" s="155"/>
      <c r="AF494" s="155"/>
      <c r="AG494" s="155"/>
      <c r="AH494" s="155"/>
      <c r="AI494" s="155"/>
      <c r="AJ494" s="155"/>
      <c r="AK494" s="155"/>
      <c r="AL494" s="155"/>
      <c r="AM494" s="155"/>
      <c r="AN494" s="155"/>
      <c r="AO494" s="155"/>
      <c r="AP494" s="155"/>
      <c r="AQ494" s="155"/>
      <c r="AR494" s="155"/>
      <c r="AS494" s="155"/>
      <c r="AT494" s="155"/>
      <c r="AU494" s="155"/>
      <c r="AV494" s="155"/>
      <c r="AW494" s="155"/>
      <c r="AX494" s="155"/>
      <c r="AY494" s="155"/>
      <c r="AZ494" s="155"/>
      <c r="BA494" s="155"/>
      <c r="BB494" s="155"/>
      <c r="BC494" s="155"/>
      <c r="BD494" s="155"/>
      <c r="BE494" s="155"/>
      <c r="BF494" s="155"/>
      <c r="BG494" s="155"/>
      <c r="BH494" s="155"/>
      <c r="BI494" s="155"/>
      <c r="BJ494" s="155"/>
      <c r="BK494" s="155"/>
      <c r="BL494" s="155"/>
      <c r="BM494" s="155"/>
      <c r="BN494" s="155"/>
      <c r="BO494" s="155"/>
      <c r="BP494" s="155"/>
      <c r="BQ494" s="155"/>
      <c r="BR494" s="155"/>
      <c r="BS494" s="155"/>
      <c r="BT494" s="155"/>
      <c r="BU494" s="155"/>
      <c r="BV494" s="155"/>
      <c r="BW494" s="155"/>
      <c r="BX494" s="155"/>
      <c r="BY494" s="155"/>
      <c r="BZ494" s="155"/>
      <c r="CA494" s="155"/>
      <c r="CB494" s="155"/>
      <c r="CC494" s="155"/>
      <c r="CD494" s="155"/>
      <c r="CE494" s="155"/>
      <c r="CF494" s="155"/>
      <c r="CG494" s="155"/>
      <c r="CH494" s="155"/>
      <c r="CI494" s="155"/>
      <c r="CJ494" s="155"/>
      <c r="CK494" s="155"/>
      <c r="CL494" s="155"/>
      <c r="CM494" s="155"/>
      <c r="CN494" s="155"/>
      <c r="CO494" s="155"/>
      <c r="CP494" s="155"/>
      <c r="CQ494" s="155"/>
      <c r="CR494" s="155"/>
      <c r="CS494" s="155"/>
      <c r="CT494" s="155"/>
      <c r="CU494" s="155"/>
      <c r="CV494" s="155"/>
    </row>
    <row r="495" spans="2:100" ht="51.6" customHeight="1" x14ac:dyDescent="0.25">
      <c r="B495" s="155"/>
      <c r="C495" s="155"/>
      <c r="D495" s="155"/>
      <c r="E495" s="155"/>
      <c r="F495" s="155"/>
      <c r="G495" s="155"/>
      <c r="H495" s="155"/>
      <c r="I495" s="155"/>
      <c r="J495" s="249"/>
      <c r="K495" s="155"/>
      <c r="L495" s="155"/>
      <c r="M495" s="155"/>
      <c r="N495" s="249"/>
      <c r="O495" s="249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  <c r="AA495" s="155"/>
      <c r="AB495" s="155"/>
      <c r="AC495" s="155"/>
      <c r="AD495" s="155"/>
      <c r="AE495" s="155"/>
      <c r="AF495" s="155"/>
      <c r="AG495" s="155"/>
      <c r="AH495" s="155"/>
      <c r="AI495" s="155"/>
      <c r="AJ495" s="155"/>
      <c r="AK495" s="155"/>
      <c r="AL495" s="155"/>
      <c r="AM495" s="155"/>
      <c r="AN495" s="155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5"/>
      <c r="BA495" s="155"/>
      <c r="BB495" s="155"/>
      <c r="BC495" s="155"/>
      <c r="BD495" s="155"/>
      <c r="BE495" s="155"/>
      <c r="BF495" s="155"/>
      <c r="BG495" s="155"/>
      <c r="BH495" s="155"/>
      <c r="BI495" s="155"/>
      <c r="BJ495" s="155"/>
      <c r="BK495" s="155"/>
      <c r="BL495" s="155"/>
      <c r="BM495" s="155"/>
      <c r="BN495" s="155"/>
      <c r="BO495" s="155"/>
      <c r="BP495" s="155"/>
      <c r="BQ495" s="155"/>
      <c r="BR495" s="155"/>
      <c r="BS495" s="155"/>
      <c r="BT495" s="155"/>
      <c r="BU495" s="155"/>
      <c r="BV495" s="155"/>
      <c r="BW495" s="155"/>
      <c r="BX495" s="155"/>
      <c r="BY495" s="155"/>
      <c r="BZ495" s="155"/>
      <c r="CA495" s="155"/>
      <c r="CB495" s="155"/>
      <c r="CC495" s="155"/>
      <c r="CD495" s="155"/>
      <c r="CE495" s="155"/>
      <c r="CF495" s="155"/>
      <c r="CG495" s="155"/>
      <c r="CH495" s="155"/>
      <c r="CI495" s="155"/>
      <c r="CJ495" s="155"/>
      <c r="CK495" s="155"/>
      <c r="CL495" s="155"/>
      <c r="CM495" s="155"/>
      <c r="CN495" s="155"/>
      <c r="CO495" s="155"/>
      <c r="CP495" s="155"/>
      <c r="CQ495" s="155"/>
      <c r="CR495" s="155"/>
      <c r="CS495" s="155"/>
      <c r="CT495" s="155"/>
      <c r="CU495" s="155"/>
      <c r="CV495" s="155"/>
    </row>
    <row r="496" spans="2:100" ht="51.6" customHeight="1" x14ac:dyDescent="0.25">
      <c r="B496" s="155"/>
      <c r="C496" s="155"/>
      <c r="D496" s="155"/>
      <c r="E496" s="155"/>
      <c r="F496" s="155"/>
      <c r="G496" s="155"/>
      <c r="H496" s="155"/>
      <c r="I496" s="155"/>
      <c r="J496" s="249"/>
      <c r="K496" s="155"/>
      <c r="L496" s="155"/>
      <c r="M496" s="155"/>
      <c r="N496" s="249"/>
      <c r="O496" s="249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5"/>
      <c r="AT496" s="155"/>
      <c r="AU496" s="155"/>
      <c r="AV496" s="155"/>
      <c r="AW496" s="155"/>
      <c r="AX496" s="155"/>
      <c r="AY496" s="155"/>
      <c r="AZ496" s="155"/>
      <c r="BA496" s="155"/>
      <c r="BB496" s="155"/>
      <c r="BC496" s="155"/>
      <c r="BD496" s="155"/>
      <c r="BE496" s="155"/>
      <c r="BF496" s="155"/>
      <c r="BG496" s="155"/>
      <c r="BH496" s="155"/>
      <c r="BI496" s="155"/>
      <c r="BJ496" s="155"/>
      <c r="BK496" s="155"/>
      <c r="BL496" s="155"/>
      <c r="BM496" s="155"/>
      <c r="BN496" s="155"/>
      <c r="BO496" s="155"/>
      <c r="BP496" s="155"/>
      <c r="BQ496" s="155"/>
      <c r="BR496" s="155"/>
      <c r="BS496" s="155"/>
      <c r="BT496" s="155"/>
      <c r="BU496" s="155"/>
      <c r="BV496" s="155"/>
      <c r="BW496" s="155"/>
      <c r="BX496" s="155"/>
      <c r="BY496" s="155"/>
      <c r="BZ496" s="155"/>
      <c r="CA496" s="155"/>
      <c r="CB496" s="155"/>
      <c r="CC496" s="155"/>
      <c r="CD496" s="155"/>
      <c r="CE496" s="155"/>
      <c r="CF496" s="155"/>
      <c r="CG496" s="155"/>
      <c r="CH496" s="155"/>
      <c r="CI496" s="155"/>
      <c r="CJ496" s="155"/>
      <c r="CK496" s="155"/>
      <c r="CL496" s="155"/>
      <c r="CM496" s="155"/>
      <c r="CN496" s="155"/>
      <c r="CO496" s="155"/>
      <c r="CP496" s="155"/>
      <c r="CQ496" s="155"/>
      <c r="CR496" s="155"/>
      <c r="CS496" s="155"/>
      <c r="CT496" s="155"/>
      <c r="CU496" s="155"/>
      <c r="CV496" s="155"/>
    </row>
    <row r="497" spans="2:100" ht="51.6" customHeight="1" x14ac:dyDescent="0.25">
      <c r="B497" s="155"/>
      <c r="C497" s="155"/>
      <c r="D497" s="155"/>
      <c r="E497" s="155"/>
      <c r="F497" s="155"/>
      <c r="G497" s="155"/>
      <c r="H497" s="155"/>
      <c r="I497" s="155"/>
      <c r="J497" s="249"/>
      <c r="K497" s="155"/>
      <c r="L497" s="155"/>
      <c r="M497" s="155"/>
      <c r="N497" s="249"/>
      <c r="O497" s="249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5"/>
      <c r="AV497" s="155"/>
      <c r="AW497" s="155"/>
      <c r="AX497" s="155"/>
      <c r="AY497" s="155"/>
      <c r="AZ497" s="155"/>
      <c r="BA497" s="155"/>
      <c r="BB497" s="155"/>
      <c r="BC497" s="155"/>
      <c r="BD497" s="155"/>
      <c r="BE497" s="155"/>
      <c r="BF497" s="155"/>
      <c r="BG497" s="155"/>
      <c r="BH497" s="155"/>
      <c r="BI497" s="155"/>
      <c r="BJ497" s="155"/>
      <c r="BK497" s="155"/>
      <c r="BL497" s="155"/>
      <c r="BM497" s="155"/>
      <c r="BN497" s="155"/>
      <c r="BO497" s="155"/>
      <c r="BP497" s="155"/>
      <c r="BQ497" s="155"/>
      <c r="BR497" s="155"/>
      <c r="BS497" s="155"/>
      <c r="BT497" s="155"/>
      <c r="BU497" s="155"/>
      <c r="BV497" s="155"/>
      <c r="BW497" s="155"/>
      <c r="BX497" s="155"/>
      <c r="BY497" s="155"/>
      <c r="BZ497" s="155"/>
      <c r="CA497" s="155"/>
      <c r="CB497" s="155"/>
      <c r="CC497" s="155"/>
      <c r="CD497" s="155"/>
      <c r="CE497" s="155"/>
      <c r="CF497" s="155"/>
      <c r="CG497" s="155"/>
      <c r="CH497" s="155"/>
      <c r="CI497" s="155"/>
      <c r="CJ497" s="155"/>
      <c r="CK497" s="155"/>
      <c r="CL497" s="155"/>
      <c r="CM497" s="155"/>
      <c r="CN497" s="155"/>
      <c r="CO497" s="155"/>
      <c r="CP497" s="155"/>
      <c r="CQ497" s="155"/>
      <c r="CR497" s="155"/>
      <c r="CS497" s="155"/>
      <c r="CT497" s="155"/>
      <c r="CU497" s="155"/>
      <c r="CV497" s="155"/>
    </row>
    <row r="498" spans="2:100" ht="51.6" customHeight="1" x14ac:dyDescent="0.25">
      <c r="B498" s="155"/>
      <c r="C498" s="155"/>
      <c r="D498" s="155"/>
      <c r="E498" s="155"/>
      <c r="F498" s="155"/>
      <c r="G498" s="155"/>
      <c r="H498" s="155"/>
      <c r="I498" s="155"/>
      <c r="J498" s="249"/>
      <c r="K498" s="155"/>
      <c r="L498" s="155"/>
      <c r="M498" s="155"/>
      <c r="N498" s="249"/>
      <c r="O498" s="249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5"/>
      <c r="AW498" s="155"/>
      <c r="AX498" s="155"/>
      <c r="AY498" s="155"/>
      <c r="AZ498" s="155"/>
      <c r="BA498" s="155"/>
      <c r="BB498" s="155"/>
      <c r="BC498" s="155"/>
      <c r="BD498" s="155"/>
      <c r="BE498" s="155"/>
      <c r="BF498" s="155"/>
      <c r="BG498" s="155"/>
      <c r="BH498" s="155"/>
      <c r="BI498" s="155"/>
      <c r="BJ498" s="155"/>
      <c r="BK498" s="155"/>
      <c r="BL498" s="155"/>
      <c r="BM498" s="155"/>
      <c r="BN498" s="155"/>
      <c r="BO498" s="155"/>
      <c r="BP498" s="155"/>
      <c r="BQ498" s="155"/>
      <c r="BR498" s="155"/>
      <c r="BS498" s="155"/>
      <c r="BT498" s="155"/>
      <c r="BU498" s="155"/>
      <c r="BV498" s="155"/>
      <c r="BW498" s="155"/>
      <c r="BX498" s="155"/>
      <c r="BY498" s="155"/>
      <c r="BZ498" s="155"/>
      <c r="CA498" s="155"/>
      <c r="CB498" s="155"/>
      <c r="CC498" s="155"/>
      <c r="CD498" s="155"/>
      <c r="CE498" s="155"/>
      <c r="CF498" s="155"/>
      <c r="CG498" s="155"/>
      <c r="CH498" s="155"/>
      <c r="CI498" s="155"/>
      <c r="CJ498" s="155"/>
      <c r="CK498" s="155"/>
      <c r="CL498" s="155"/>
      <c r="CM498" s="155"/>
      <c r="CN498" s="155"/>
      <c r="CO498" s="155"/>
      <c r="CP498" s="155"/>
      <c r="CQ498" s="155"/>
      <c r="CR498" s="155"/>
      <c r="CS498" s="155"/>
      <c r="CT498" s="155"/>
      <c r="CU498" s="155"/>
      <c r="CV498" s="155"/>
    </row>
    <row r="499" spans="2:100" ht="51.6" customHeight="1" x14ac:dyDescent="0.25">
      <c r="B499" s="155"/>
      <c r="C499" s="155"/>
      <c r="D499" s="155"/>
      <c r="E499" s="155"/>
      <c r="F499" s="155"/>
      <c r="G499" s="155"/>
      <c r="H499" s="155"/>
      <c r="I499" s="155"/>
      <c r="J499" s="249"/>
      <c r="K499" s="155"/>
      <c r="L499" s="155"/>
      <c r="M499" s="155"/>
      <c r="N499" s="249"/>
      <c r="O499" s="249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55"/>
      <c r="BN499" s="155"/>
      <c r="BO499" s="155"/>
      <c r="BP499" s="155"/>
      <c r="BQ499" s="155"/>
      <c r="BR499" s="155"/>
      <c r="BS499" s="155"/>
      <c r="BT499" s="155"/>
      <c r="BU499" s="155"/>
      <c r="BV499" s="155"/>
      <c r="BW499" s="155"/>
      <c r="BX499" s="155"/>
      <c r="BY499" s="155"/>
      <c r="BZ499" s="155"/>
      <c r="CA499" s="155"/>
      <c r="CB499" s="155"/>
      <c r="CC499" s="155"/>
      <c r="CD499" s="155"/>
      <c r="CE499" s="155"/>
      <c r="CF499" s="155"/>
      <c r="CG499" s="155"/>
      <c r="CH499" s="155"/>
      <c r="CI499" s="155"/>
      <c r="CJ499" s="155"/>
      <c r="CK499" s="155"/>
      <c r="CL499" s="155"/>
      <c r="CM499" s="155"/>
      <c r="CN499" s="155"/>
      <c r="CO499" s="155"/>
      <c r="CP499" s="155"/>
      <c r="CQ499" s="155"/>
      <c r="CR499" s="155"/>
      <c r="CS499" s="155"/>
      <c r="CT499" s="155"/>
      <c r="CU499" s="155"/>
      <c r="CV499" s="155"/>
    </row>
    <row r="500" spans="2:100" ht="51.6" customHeight="1" x14ac:dyDescent="0.25">
      <c r="B500" s="155"/>
      <c r="C500" s="155"/>
      <c r="D500" s="155"/>
      <c r="E500" s="155"/>
      <c r="F500" s="155"/>
      <c r="G500" s="155"/>
      <c r="H500" s="155"/>
      <c r="I500" s="155"/>
      <c r="J500" s="249"/>
      <c r="K500" s="155"/>
      <c r="L500" s="155"/>
      <c r="M500" s="155"/>
      <c r="N500" s="249"/>
      <c r="O500" s="249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55"/>
      <c r="BN500" s="155"/>
      <c r="BO500" s="155"/>
      <c r="BP500" s="155"/>
      <c r="BQ500" s="155"/>
      <c r="BR500" s="155"/>
      <c r="BS500" s="155"/>
      <c r="BT500" s="155"/>
      <c r="BU500" s="155"/>
      <c r="BV500" s="155"/>
      <c r="BW500" s="155"/>
      <c r="BX500" s="155"/>
      <c r="BY500" s="155"/>
      <c r="BZ500" s="155"/>
      <c r="CA500" s="155"/>
      <c r="CB500" s="155"/>
      <c r="CC500" s="155"/>
      <c r="CD500" s="155"/>
      <c r="CE500" s="155"/>
      <c r="CF500" s="155"/>
      <c r="CG500" s="155"/>
      <c r="CH500" s="155"/>
      <c r="CI500" s="155"/>
      <c r="CJ500" s="155"/>
      <c r="CK500" s="155"/>
      <c r="CL500" s="155"/>
      <c r="CM500" s="155"/>
      <c r="CN500" s="155"/>
      <c r="CO500" s="155"/>
      <c r="CP500" s="155"/>
      <c r="CQ500" s="155"/>
      <c r="CR500" s="155"/>
      <c r="CS500" s="155"/>
      <c r="CT500" s="155"/>
      <c r="CU500" s="155"/>
      <c r="CV500" s="155"/>
    </row>
    <row r="501" spans="2:100" ht="51.6" customHeight="1" x14ac:dyDescent="0.25">
      <c r="B501" s="155"/>
      <c r="C501" s="155"/>
      <c r="D501" s="155"/>
      <c r="E501" s="155"/>
      <c r="F501" s="155"/>
      <c r="G501" s="155"/>
      <c r="H501" s="155"/>
      <c r="I501" s="155"/>
      <c r="J501" s="249"/>
      <c r="K501" s="155"/>
      <c r="L501" s="155"/>
      <c r="M501" s="155"/>
      <c r="N501" s="249"/>
      <c r="O501" s="249"/>
      <c r="P501" s="155"/>
      <c r="Q501" s="155"/>
      <c r="R501" s="155"/>
      <c r="S501" s="155"/>
      <c r="T501" s="155"/>
      <c r="U501" s="155"/>
      <c r="V501" s="155"/>
      <c r="W501" s="155"/>
      <c r="X501" s="155"/>
      <c r="Y501" s="155"/>
      <c r="Z501" s="155"/>
      <c r="AA501" s="155"/>
      <c r="AB501" s="155"/>
      <c r="AC501" s="155"/>
      <c r="AD501" s="155"/>
      <c r="AE501" s="155"/>
      <c r="AF501" s="155"/>
      <c r="AG501" s="155"/>
      <c r="AH501" s="155"/>
      <c r="AI501" s="155"/>
      <c r="AJ501" s="155"/>
      <c r="AK501" s="155"/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5"/>
      <c r="AV501" s="15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55"/>
      <c r="BN501" s="155"/>
      <c r="BO501" s="155"/>
      <c r="BP501" s="155"/>
      <c r="BQ501" s="155"/>
      <c r="BR501" s="155"/>
      <c r="BS501" s="155"/>
      <c r="BT501" s="155"/>
      <c r="BU501" s="155"/>
      <c r="BV501" s="155"/>
      <c r="BW501" s="155"/>
      <c r="BX501" s="155"/>
      <c r="BY501" s="155"/>
      <c r="BZ501" s="155"/>
      <c r="CA501" s="155"/>
      <c r="CB501" s="155"/>
      <c r="CC501" s="155"/>
      <c r="CD501" s="155"/>
      <c r="CE501" s="155"/>
      <c r="CF501" s="155"/>
      <c r="CG501" s="155"/>
      <c r="CH501" s="155"/>
      <c r="CI501" s="155"/>
      <c r="CJ501" s="155"/>
      <c r="CK501" s="155"/>
      <c r="CL501" s="155"/>
      <c r="CM501" s="155"/>
      <c r="CN501" s="155"/>
      <c r="CO501" s="155"/>
      <c r="CP501" s="155"/>
      <c r="CQ501" s="155"/>
      <c r="CR501" s="155"/>
      <c r="CS501" s="155"/>
      <c r="CT501" s="155"/>
      <c r="CU501" s="155"/>
      <c r="CV501" s="155"/>
    </row>
    <row r="502" spans="2:100" ht="51.6" customHeight="1" x14ac:dyDescent="0.25">
      <c r="B502" s="155"/>
      <c r="C502" s="155"/>
      <c r="D502" s="155"/>
      <c r="E502" s="155"/>
      <c r="F502" s="155"/>
      <c r="G502" s="155"/>
      <c r="H502" s="155"/>
      <c r="I502" s="155"/>
      <c r="J502" s="249"/>
      <c r="K502" s="155"/>
      <c r="L502" s="155"/>
      <c r="M502" s="155"/>
      <c r="N502" s="249"/>
      <c r="O502" s="249"/>
      <c r="P502" s="155"/>
      <c r="Q502" s="155"/>
      <c r="R502" s="155"/>
      <c r="S502" s="155"/>
      <c r="T502" s="155"/>
      <c r="U502" s="155"/>
      <c r="V502" s="155"/>
      <c r="W502" s="155"/>
      <c r="X502" s="155"/>
      <c r="Y502" s="155"/>
      <c r="Z502" s="155"/>
      <c r="AA502" s="155"/>
      <c r="AB502" s="155"/>
      <c r="AC502" s="155"/>
      <c r="AD502" s="155"/>
      <c r="AE502" s="155"/>
      <c r="AF502" s="155"/>
      <c r="AG502" s="155"/>
      <c r="AH502" s="155"/>
      <c r="AI502" s="155"/>
      <c r="AJ502" s="155"/>
      <c r="AK502" s="155"/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  <c r="AV502" s="15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55"/>
      <c r="BN502" s="155"/>
      <c r="BO502" s="155"/>
      <c r="BP502" s="155"/>
      <c r="BQ502" s="155"/>
      <c r="BR502" s="155"/>
      <c r="BS502" s="155"/>
      <c r="BT502" s="155"/>
      <c r="BU502" s="155"/>
      <c r="BV502" s="155"/>
      <c r="BW502" s="155"/>
      <c r="BX502" s="155"/>
      <c r="BY502" s="155"/>
      <c r="BZ502" s="155"/>
      <c r="CA502" s="155"/>
      <c r="CB502" s="155"/>
      <c r="CC502" s="155"/>
      <c r="CD502" s="155"/>
      <c r="CE502" s="155"/>
      <c r="CF502" s="155"/>
      <c r="CG502" s="155"/>
      <c r="CH502" s="155"/>
      <c r="CI502" s="155"/>
      <c r="CJ502" s="155"/>
      <c r="CK502" s="155"/>
      <c r="CL502" s="155"/>
      <c r="CM502" s="155"/>
      <c r="CN502" s="155"/>
      <c r="CO502" s="155"/>
      <c r="CP502" s="155"/>
      <c r="CQ502" s="155"/>
      <c r="CR502" s="155"/>
      <c r="CS502" s="155"/>
      <c r="CT502" s="155"/>
      <c r="CU502" s="155"/>
      <c r="CV502" s="155"/>
    </row>
    <row r="503" spans="2:100" ht="51.6" customHeight="1" x14ac:dyDescent="0.25">
      <c r="B503" s="155"/>
      <c r="C503" s="155"/>
      <c r="D503" s="155"/>
      <c r="E503" s="155"/>
      <c r="F503" s="155"/>
      <c r="G503" s="155"/>
      <c r="H503" s="155"/>
      <c r="I503" s="155"/>
      <c r="J503" s="249"/>
      <c r="K503" s="155"/>
      <c r="L503" s="155"/>
      <c r="M503" s="155"/>
      <c r="N503" s="249"/>
      <c r="O503" s="249"/>
      <c r="P503" s="155"/>
      <c r="Q503" s="155"/>
      <c r="R503" s="155"/>
      <c r="S503" s="155"/>
      <c r="T503" s="155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  <c r="AE503" s="155"/>
      <c r="AF503" s="155"/>
      <c r="AG503" s="155"/>
      <c r="AH503" s="155"/>
      <c r="AI503" s="155"/>
      <c r="AJ503" s="155"/>
      <c r="AK503" s="155"/>
      <c r="AL503" s="155"/>
      <c r="AM503" s="155"/>
      <c r="AN503" s="155"/>
      <c r="AO503" s="155"/>
      <c r="AP503" s="155"/>
      <c r="AQ503" s="155"/>
      <c r="AR503" s="155"/>
      <c r="AS503" s="155"/>
      <c r="AT503" s="155"/>
      <c r="AU503" s="155"/>
      <c r="AV503" s="15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55"/>
      <c r="BN503" s="155"/>
      <c r="BO503" s="155"/>
      <c r="BP503" s="155"/>
      <c r="BQ503" s="155"/>
      <c r="BR503" s="155"/>
      <c r="BS503" s="155"/>
      <c r="BT503" s="155"/>
      <c r="BU503" s="155"/>
      <c r="BV503" s="155"/>
      <c r="BW503" s="155"/>
      <c r="BX503" s="155"/>
      <c r="BY503" s="155"/>
      <c r="BZ503" s="155"/>
      <c r="CA503" s="155"/>
      <c r="CB503" s="155"/>
      <c r="CC503" s="155"/>
      <c r="CD503" s="155"/>
      <c r="CE503" s="155"/>
      <c r="CF503" s="155"/>
      <c r="CG503" s="155"/>
      <c r="CH503" s="155"/>
      <c r="CI503" s="155"/>
      <c r="CJ503" s="155"/>
      <c r="CK503" s="155"/>
      <c r="CL503" s="155"/>
      <c r="CM503" s="155"/>
      <c r="CN503" s="155"/>
      <c r="CO503" s="155"/>
      <c r="CP503" s="155"/>
      <c r="CQ503" s="155"/>
      <c r="CR503" s="155"/>
      <c r="CS503" s="155"/>
      <c r="CT503" s="155"/>
      <c r="CU503" s="155"/>
      <c r="CV503" s="155"/>
    </row>
    <row r="504" spans="2:100" ht="51.6" customHeight="1" x14ac:dyDescent="0.25">
      <c r="B504" s="155"/>
      <c r="C504" s="155"/>
      <c r="D504" s="155"/>
      <c r="E504" s="155"/>
      <c r="F504" s="155"/>
      <c r="G504" s="155"/>
      <c r="H504" s="155"/>
      <c r="I504" s="155"/>
      <c r="J504" s="249"/>
      <c r="K504" s="155"/>
      <c r="L504" s="155"/>
      <c r="M504" s="155"/>
      <c r="N504" s="249"/>
      <c r="O504" s="249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  <c r="AF504" s="155"/>
      <c r="AG504" s="155"/>
      <c r="AH504" s="155"/>
      <c r="AI504" s="155"/>
      <c r="AJ504" s="155"/>
      <c r="AK504" s="155"/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  <c r="AV504" s="15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55"/>
      <c r="BN504" s="155"/>
      <c r="BO504" s="155"/>
      <c r="BP504" s="155"/>
      <c r="BQ504" s="155"/>
      <c r="BR504" s="155"/>
      <c r="BS504" s="155"/>
      <c r="BT504" s="155"/>
      <c r="BU504" s="155"/>
      <c r="BV504" s="155"/>
      <c r="BW504" s="155"/>
      <c r="BX504" s="155"/>
      <c r="BY504" s="155"/>
      <c r="BZ504" s="155"/>
      <c r="CA504" s="155"/>
      <c r="CB504" s="155"/>
      <c r="CC504" s="155"/>
      <c r="CD504" s="155"/>
      <c r="CE504" s="155"/>
      <c r="CF504" s="155"/>
      <c r="CG504" s="155"/>
      <c r="CH504" s="155"/>
      <c r="CI504" s="155"/>
      <c r="CJ504" s="155"/>
      <c r="CK504" s="155"/>
      <c r="CL504" s="155"/>
      <c r="CM504" s="155"/>
      <c r="CN504" s="155"/>
      <c r="CO504" s="155"/>
      <c r="CP504" s="155"/>
      <c r="CQ504" s="155"/>
      <c r="CR504" s="155"/>
      <c r="CS504" s="155"/>
      <c r="CT504" s="155"/>
      <c r="CU504" s="155"/>
      <c r="CV504" s="155"/>
    </row>
    <row r="505" spans="2:100" ht="51.6" customHeight="1" x14ac:dyDescent="0.25">
      <c r="B505" s="155"/>
      <c r="C505" s="155"/>
      <c r="D505" s="155"/>
      <c r="E505" s="155"/>
      <c r="F505" s="155"/>
      <c r="G505" s="155"/>
      <c r="H505" s="155"/>
      <c r="I505" s="155"/>
      <c r="J505" s="249"/>
      <c r="K505" s="155"/>
      <c r="L505" s="155"/>
      <c r="M505" s="155"/>
      <c r="N505" s="249"/>
      <c r="O505" s="249"/>
      <c r="P505" s="155"/>
      <c r="Q505" s="155"/>
      <c r="R505" s="155"/>
      <c r="S505" s="155"/>
      <c r="T505" s="155"/>
      <c r="U505" s="155"/>
      <c r="V505" s="155"/>
      <c r="W505" s="155"/>
      <c r="X505" s="155"/>
      <c r="Y505" s="155"/>
      <c r="Z505" s="155"/>
      <c r="AA505" s="155"/>
      <c r="AB505" s="155"/>
      <c r="AC505" s="155"/>
      <c r="AD505" s="155"/>
      <c r="AE505" s="155"/>
      <c r="AF505" s="155"/>
      <c r="AG505" s="155"/>
      <c r="AH505" s="155"/>
      <c r="AI505" s="155"/>
      <c r="AJ505" s="155"/>
      <c r="AK505" s="155"/>
      <c r="AL505" s="155"/>
      <c r="AM505" s="155"/>
      <c r="AN505" s="155"/>
      <c r="AO505" s="155"/>
      <c r="AP505" s="155"/>
      <c r="AQ505" s="155"/>
      <c r="AR505" s="155"/>
      <c r="AS505" s="155"/>
      <c r="AT505" s="155"/>
      <c r="AU505" s="155"/>
      <c r="AV505" s="155"/>
      <c r="AW505" s="155"/>
      <c r="AX505" s="155"/>
      <c r="AY505" s="155"/>
      <c r="AZ505" s="155"/>
      <c r="BA505" s="155"/>
      <c r="BB505" s="155"/>
      <c r="BC505" s="155"/>
      <c r="BD505" s="155"/>
      <c r="BE505" s="155"/>
      <c r="BF505" s="155"/>
      <c r="BG505" s="155"/>
      <c r="BH505" s="155"/>
      <c r="BI505" s="155"/>
      <c r="BJ505" s="155"/>
      <c r="BK505" s="155"/>
      <c r="BL505" s="155"/>
      <c r="BM505" s="155"/>
      <c r="BN505" s="155"/>
      <c r="BO505" s="155"/>
      <c r="BP505" s="155"/>
      <c r="BQ505" s="155"/>
      <c r="BR505" s="155"/>
      <c r="BS505" s="155"/>
      <c r="BT505" s="155"/>
      <c r="BU505" s="155"/>
      <c r="BV505" s="155"/>
      <c r="BW505" s="155"/>
      <c r="BX505" s="155"/>
      <c r="BY505" s="155"/>
      <c r="BZ505" s="155"/>
      <c r="CA505" s="155"/>
      <c r="CB505" s="155"/>
      <c r="CC505" s="155"/>
      <c r="CD505" s="155"/>
      <c r="CE505" s="155"/>
      <c r="CF505" s="155"/>
      <c r="CG505" s="155"/>
      <c r="CH505" s="155"/>
      <c r="CI505" s="155"/>
      <c r="CJ505" s="155"/>
      <c r="CK505" s="155"/>
      <c r="CL505" s="155"/>
      <c r="CM505" s="155"/>
      <c r="CN505" s="155"/>
      <c r="CO505" s="155"/>
      <c r="CP505" s="155"/>
      <c r="CQ505" s="155"/>
      <c r="CR505" s="155"/>
      <c r="CS505" s="155"/>
      <c r="CT505" s="155"/>
      <c r="CU505" s="155"/>
      <c r="CV505" s="155"/>
    </row>
    <row r="506" spans="2:100" ht="51.6" customHeight="1" x14ac:dyDescent="0.25">
      <c r="B506" s="155"/>
      <c r="C506" s="155"/>
      <c r="D506" s="155"/>
      <c r="E506" s="155"/>
      <c r="F506" s="155"/>
      <c r="G506" s="155"/>
      <c r="H506" s="155"/>
      <c r="I506" s="155"/>
      <c r="J506" s="249"/>
      <c r="K506" s="155"/>
      <c r="L506" s="155"/>
      <c r="M506" s="155"/>
      <c r="N506" s="249"/>
      <c r="O506" s="249"/>
      <c r="P506" s="155"/>
      <c r="Q506" s="155"/>
      <c r="R506" s="155"/>
      <c r="S506" s="155"/>
      <c r="T506" s="155"/>
      <c r="U506" s="155"/>
      <c r="V506" s="155"/>
      <c r="W506" s="155"/>
      <c r="X506" s="155"/>
      <c r="Y506" s="155"/>
      <c r="Z506" s="155"/>
      <c r="AA506" s="155"/>
      <c r="AB506" s="155"/>
      <c r="AC506" s="155"/>
      <c r="AD506" s="155"/>
      <c r="AE506" s="155"/>
      <c r="AF506" s="155"/>
      <c r="AG506" s="155"/>
      <c r="AH506" s="155"/>
      <c r="AI506" s="155"/>
      <c r="AJ506" s="155"/>
      <c r="AK506" s="155"/>
      <c r="AL506" s="155"/>
      <c r="AM506" s="155"/>
      <c r="AN506" s="155"/>
      <c r="AO506" s="155"/>
      <c r="AP506" s="155"/>
      <c r="AQ506" s="155"/>
      <c r="AR506" s="155"/>
      <c r="AS506" s="155"/>
      <c r="AT506" s="155"/>
      <c r="AU506" s="155"/>
      <c r="AV506" s="155"/>
      <c r="AW506" s="155"/>
      <c r="AX506" s="155"/>
      <c r="AY506" s="155"/>
      <c r="AZ506" s="155"/>
      <c r="BA506" s="155"/>
      <c r="BB506" s="155"/>
      <c r="BC506" s="155"/>
      <c r="BD506" s="155"/>
      <c r="BE506" s="155"/>
      <c r="BF506" s="155"/>
      <c r="BG506" s="155"/>
      <c r="BH506" s="155"/>
      <c r="BI506" s="155"/>
      <c r="BJ506" s="155"/>
      <c r="BK506" s="155"/>
      <c r="BL506" s="155"/>
      <c r="BM506" s="155"/>
      <c r="BN506" s="155"/>
      <c r="BO506" s="155"/>
      <c r="BP506" s="155"/>
      <c r="BQ506" s="155"/>
      <c r="BR506" s="155"/>
      <c r="BS506" s="155"/>
      <c r="BT506" s="155"/>
      <c r="BU506" s="155"/>
      <c r="BV506" s="155"/>
      <c r="BW506" s="155"/>
      <c r="BX506" s="155"/>
      <c r="BY506" s="155"/>
      <c r="BZ506" s="155"/>
      <c r="CA506" s="155"/>
      <c r="CB506" s="155"/>
      <c r="CC506" s="155"/>
      <c r="CD506" s="155"/>
      <c r="CE506" s="155"/>
      <c r="CF506" s="155"/>
      <c r="CG506" s="155"/>
      <c r="CH506" s="155"/>
      <c r="CI506" s="155"/>
      <c r="CJ506" s="155"/>
      <c r="CK506" s="155"/>
      <c r="CL506" s="155"/>
      <c r="CM506" s="155"/>
      <c r="CN506" s="155"/>
      <c r="CO506" s="155"/>
      <c r="CP506" s="155"/>
      <c r="CQ506" s="155"/>
      <c r="CR506" s="155"/>
      <c r="CS506" s="155"/>
      <c r="CT506" s="155"/>
      <c r="CU506" s="155"/>
      <c r="CV506" s="155"/>
    </row>
    <row r="507" spans="2:100" ht="51.6" customHeight="1" x14ac:dyDescent="0.25">
      <c r="B507" s="155"/>
      <c r="C507" s="155"/>
      <c r="D507" s="155"/>
      <c r="E507" s="155"/>
      <c r="F507" s="155"/>
      <c r="G507" s="155"/>
      <c r="H507" s="155"/>
      <c r="I507" s="155"/>
      <c r="J507" s="249"/>
      <c r="K507" s="155"/>
      <c r="L507" s="155"/>
      <c r="M507" s="155"/>
      <c r="N507" s="249"/>
      <c r="O507" s="249"/>
      <c r="P507" s="155"/>
      <c r="Q507" s="155"/>
      <c r="R507" s="155"/>
      <c r="S507" s="155"/>
      <c r="T507" s="155"/>
      <c r="U507" s="155"/>
      <c r="V507" s="155"/>
      <c r="W507" s="155"/>
      <c r="X507" s="155"/>
      <c r="Y507" s="155"/>
      <c r="Z507" s="155"/>
      <c r="AA507" s="155"/>
      <c r="AB507" s="155"/>
      <c r="AC507" s="155"/>
      <c r="AD507" s="155"/>
      <c r="AE507" s="155"/>
      <c r="AF507" s="155"/>
      <c r="AG507" s="155"/>
      <c r="AH507" s="155"/>
      <c r="AI507" s="155"/>
      <c r="AJ507" s="155"/>
      <c r="AK507" s="155"/>
      <c r="AL507" s="155"/>
      <c r="AM507" s="155"/>
      <c r="AN507" s="155"/>
      <c r="AO507" s="155"/>
      <c r="AP507" s="155"/>
      <c r="AQ507" s="155"/>
      <c r="AR507" s="155"/>
      <c r="AS507" s="155"/>
      <c r="AT507" s="155"/>
      <c r="AU507" s="155"/>
      <c r="AV507" s="155"/>
      <c r="AW507" s="155"/>
      <c r="AX507" s="155"/>
      <c r="AY507" s="155"/>
      <c r="AZ507" s="155"/>
      <c r="BA507" s="155"/>
      <c r="BB507" s="155"/>
      <c r="BC507" s="155"/>
      <c r="BD507" s="155"/>
      <c r="BE507" s="155"/>
      <c r="BF507" s="155"/>
      <c r="BG507" s="155"/>
      <c r="BH507" s="155"/>
      <c r="BI507" s="155"/>
      <c r="BJ507" s="155"/>
      <c r="BK507" s="155"/>
      <c r="BL507" s="155"/>
      <c r="BM507" s="155"/>
      <c r="BN507" s="155"/>
      <c r="BO507" s="155"/>
      <c r="BP507" s="155"/>
      <c r="BQ507" s="155"/>
      <c r="BR507" s="155"/>
      <c r="BS507" s="155"/>
      <c r="BT507" s="155"/>
      <c r="BU507" s="155"/>
      <c r="BV507" s="155"/>
      <c r="BW507" s="155"/>
      <c r="BX507" s="155"/>
      <c r="BY507" s="155"/>
      <c r="BZ507" s="155"/>
      <c r="CA507" s="155"/>
      <c r="CB507" s="155"/>
      <c r="CC507" s="155"/>
      <c r="CD507" s="155"/>
      <c r="CE507" s="155"/>
      <c r="CF507" s="155"/>
      <c r="CG507" s="155"/>
      <c r="CH507" s="155"/>
      <c r="CI507" s="155"/>
      <c r="CJ507" s="155"/>
      <c r="CK507" s="155"/>
      <c r="CL507" s="155"/>
      <c r="CM507" s="155"/>
      <c r="CN507" s="155"/>
      <c r="CO507" s="155"/>
      <c r="CP507" s="155"/>
      <c r="CQ507" s="155"/>
      <c r="CR507" s="155"/>
      <c r="CS507" s="155"/>
      <c r="CT507" s="155"/>
      <c r="CU507" s="155"/>
      <c r="CV507" s="155"/>
    </row>
    <row r="508" spans="2:100" ht="51.6" customHeight="1" x14ac:dyDescent="0.25">
      <c r="B508" s="155"/>
      <c r="C508" s="155"/>
      <c r="D508" s="155"/>
      <c r="E508" s="155"/>
      <c r="F508" s="155"/>
      <c r="G508" s="155"/>
      <c r="H508" s="155"/>
      <c r="I508" s="155"/>
      <c r="J508" s="249"/>
      <c r="K508" s="155"/>
      <c r="L508" s="155"/>
      <c r="M508" s="155"/>
      <c r="N508" s="249"/>
      <c r="O508" s="249"/>
      <c r="P508" s="155"/>
      <c r="Q508" s="155"/>
      <c r="R508" s="155"/>
      <c r="S508" s="155"/>
      <c r="T508" s="155"/>
      <c r="U508" s="155"/>
      <c r="V508" s="155"/>
      <c r="W508" s="155"/>
      <c r="X508" s="155"/>
      <c r="Y508" s="155"/>
      <c r="Z508" s="155"/>
      <c r="AA508" s="155"/>
      <c r="AB508" s="155"/>
      <c r="AC508" s="155"/>
      <c r="AD508" s="155"/>
      <c r="AE508" s="155"/>
      <c r="AF508" s="155"/>
      <c r="AG508" s="155"/>
      <c r="AH508" s="155"/>
      <c r="AI508" s="155"/>
      <c r="AJ508" s="155"/>
      <c r="AK508" s="155"/>
      <c r="AL508" s="155"/>
      <c r="AM508" s="155"/>
      <c r="AN508" s="155"/>
      <c r="AO508" s="155"/>
      <c r="AP508" s="155"/>
      <c r="AQ508" s="155"/>
      <c r="AR508" s="155"/>
      <c r="AS508" s="155"/>
      <c r="AT508" s="155"/>
      <c r="AU508" s="155"/>
      <c r="AV508" s="155"/>
      <c r="AW508" s="155"/>
      <c r="AX508" s="155"/>
      <c r="AY508" s="155"/>
      <c r="AZ508" s="155"/>
      <c r="BA508" s="155"/>
      <c r="BB508" s="155"/>
      <c r="BC508" s="155"/>
      <c r="BD508" s="155"/>
      <c r="BE508" s="155"/>
      <c r="BF508" s="155"/>
      <c r="BG508" s="155"/>
      <c r="BH508" s="155"/>
      <c r="BI508" s="155"/>
      <c r="BJ508" s="155"/>
      <c r="BK508" s="155"/>
      <c r="BL508" s="155"/>
      <c r="BM508" s="155"/>
      <c r="BN508" s="155"/>
      <c r="BO508" s="155"/>
      <c r="BP508" s="155"/>
      <c r="BQ508" s="155"/>
      <c r="BR508" s="155"/>
      <c r="BS508" s="155"/>
      <c r="BT508" s="155"/>
      <c r="BU508" s="155"/>
      <c r="BV508" s="155"/>
      <c r="BW508" s="155"/>
      <c r="BX508" s="155"/>
      <c r="BY508" s="155"/>
      <c r="BZ508" s="155"/>
      <c r="CA508" s="155"/>
      <c r="CB508" s="155"/>
      <c r="CC508" s="155"/>
      <c r="CD508" s="155"/>
      <c r="CE508" s="155"/>
      <c r="CF508" s="155"/>
      <c r="CG508" s="155"/>
      <c r="CH508" s="155"/>
      <c r="CI508" s="155"/>
      <c r="CJ508" s="155"/>
      <c r="CK508" s="155"/>
      <c r="CL508" s="155"/>
      <c r="CM508" s="155"/>
      <c r="CN508" s="155"/>
      <c r="CO508" s="155"/>
      <c r="CP508" s="155"/>
      <c r="CQ508" s="155"/>
      <c r="CR508" s="155"/>
      <c r="CS508" s="155"/>
      <c r="CT508" s="155"/>
      <c r="CU508" s="155"/>
      <c r="CV508" s="155"/>
    </row>
    <row r="509" spans="2:100" ht="51.6" customHeight="1" x14ac:dyDescent="0.25">
      <c r="B509" s="155"/>
      <c r="C509" s="155"/>
      <c r="D509" s="155"/>
      <c r="E509" s="155"/>
      <c r="F509" s="155"/>
      <c r="G509" s="155"/>
      <c r="H509" s="155"/>
      <c r="I509" s="155"/>
      <c r="J509" s="249"/>
      <c r="K509" s="155"/>
      <c r="L509" s="155"/>
      <c r="M509" s="155"/>
      <c r="N509" s="249"/>
      <c r="O509" s="249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  <c r="AA509" s="155"/>
      <c r="AB509" s="155"/>
      <c r="AC509" s="155"/>
      <c r="AD509" s="155"/>
      <c r="AE509" s="155"/>
      <c r="AF509" s="155"/>
      <c r="AG509" s="155"/>
      <c r="AH509" s="155"/>
      <c r="AI509" s="155"/>
      <c r="AJ509" s="155"/>
      <c r="AK509" s="155"/>
      <c r="AL509" s="155"/>
      <c r="AM509" s="155"/>
      <c r="AN509" s="155"/>
      <c r="AO509" s="155"/>
      <c r="AP509" s="155"/>
      <c r="AQ509" s="155"/>
      <c r="AR509" s="155"/>
      <c r="AS509" s="155"/>
      <c r="AT509" s="155"/>
      <c r="AU509" s="155"/>
      <c r="AV509" s="155"/>
      <c r="AW509" s="155"/>
      <c r="AX509" s="155"/>
      <c r="AY509" s="155"/>
      <c r="AZ509" s="155"/>
      <c r="BA509" s="155"/>
      <c r="BB509" s="155"/>
      <c r="BC509" s="155"/>
      <c r="BD509" s="155"/>
      <c r="BE509" s="155"/>
      <c r="BF509" s="155"/>
      <c r="BG509" s="155"/>
      <c r="BH509" s="155"/>
      <c r="BI509" s="155"/>
      <c r="BJ509" s="155"/>
      <c r="BK509" s="155"/>
      <c r="BL509" s="155"/>
      <c r="BM509" s="155"/>
      <c r="BN509" s="155"/>
      <c r="BO509" s="155"/>
      <c r="BP509" s="155"/>
      <c r="BQ509" s="155"/>
      <c r="BR509" s="155"/>
      <c r="BS509" s="155"/>
      <c r="BT509" s="155"/>
      <c r="BU509" s="155"/>
      <c r="BV509" s="155"/>
      <c r="BW509" s="155"/>
      <c r="BX509" s="155"/>
      <c r="BY509" s="155"/>
      <c r="BZ509" s="155"/>
      <c r="CA509" s="155"/>
      <c r="CB509" s="155"/>
      <c r="CC509" s="155"/>
      <c r="CD509" s="155"/>
      <c r="CE509" s="155"/>
      <c r="CF509" s="155"/>
      <c r="CG509" s="155"/>
      <c r="CH509" s="155"/>
      <c r="CI509" s="155"/>
      <c r="CJ509" s="155"/>
      <c r="CK509" s="155"/>
      <c r="CL509" s="155"/>
      <c r="CM509" s="155"/>
      <c r="CN509" s="155"/>
      <c r="CO509" s="155"/>
      <c r="CP509" s="155"/>
      <c r="CQ509" s="155"/>
      <c r="CR509" s="155"/>
      <c r="CS509" s="155"/>
      <c r="CT509" s="155"/>
      <c r="CU509" s="155"/>
      <c r="CV509" s="155"/>
    </row>
    <row r="510" spans="2:100" ht="51.6" customHeight="1" x14ac:dyDescent="0.25">
      <c r="B510" s="155"/>
      <c r="C510" s="155"/>
      <c r="D510" s="155"/>
      <c r="E510" s="155"/>
      <c r="F510" s="155"/>
      <c r="G510" s="155"/>
      <c r="H510" s="155"/>
      <c r="I510" s="155"/>
      <c r="J510" s="249"/>
      <c r="K510" s="155"/>
      <c r="L510" s="155"/>
      <c r="M510" s="155"/>
      <c r="N510" s="249"/>
      <c r="O510" s="249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5"/>
      <c r="BN510" s="155"/>
      <c r="BO510" s="155"/>
      <c r="BP510" s="155"/>
      <c r="BQ510" s="155"/>
      <c r="BR510" s="155"/>
      <c r="BS510" s="155"/>
      <c r="BT510" s="155"/>
      <c r="BU510" s="155"/>
      <c r="BV510" s="155"/>
      <c r="BW510" s="155"/>
      <c r="BX510" s="155"/>
      <c r="BY510" s="155"/>
      <c r="BZ510" s="155"/>
      <c r="CA510" s="155"/>
      <c r="CB510" s="155"/>
      <c r="CC510" s="155"/>
      <c r="CD510" s="155"/>
      <c r="CE510" s="155"/>
      <c r="CF510" s="155"/>
      <c r="CG510" s="155"/>
      <c r="CH510" s="155"/>
      <c r="CI510" s="155"/>
      <c r="CJ510" s="155"/>
      <c r="CK510" s="155"/>
      <c r="CL510" s="155"/>
      <c r="CM510" s="155"/>
      <c r="CN510" s="155"/>
      <c r="CO510" s="155"/>
      <c r="CP510" s="155"/>
      <c r="CQ510" s="155"/>
      <c r="CR510" s="155"/>
      <c r="CS510" s="155"/>
      <c r="CT510" s="155"/>
      <c r="CU510" s="155"/>
      <c r="CV510" s="155"/>
    </row>
    <row r="511" spans="2:100" ht="51.6" customHeight="1" x14ac:dyDescent="0.25">
      <c r="B511" s="155"/>
      <c r="C511" s="155"/>
      <c r="D511" s="155"/>
      <c r="E511" s="155"/>
      <c r="F511" s="155"/>
      <c r="G511" s="155"/>
      <c r="H511" s="155"/>
      <c r="I511" s="155"/>
      <c r="J511" s="249"/>
      <c r="K511" s="155"/>
      <c r="L511" s="155"/>
      <c r="M511" s="155"/>
      <c r="N511" s="249"/>
      <c r="O511" s="249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5"/>
      <c r="BN511" s="155"/>
      <c r="BO511" s="155"/>
      <c r="BP511" s="155"/>
      <c r="BQ511" s="155"/>
      <c r="BR511" s="155"/>
      <c r="BS511" s="155"/>
      <c r="BT511" s="155"/>
      <c r="BU511" s="155"/>
      <c r="BV511" s="155"/>
      <c r="BW511" s="155"/>
      <c r="BX511" s="155"/>
      <c r="BY511" s="155"/>
      <c r="BZ511" s="155"/>
      <c r="CA511" s="155"/>
      <c r="CB511" s="155"/>
      <c r="CC511" s="155"/>
      <c r="CD511" s="155"/>
      <c r="CE511" s="155"/>
      <c r="CF511" s="155"/>
      <c r="CG511" s="155"/>
      <c r="CH511" s="155"/>
      <c r="CI511" s="155"/>
      <c r="CJ511" s="155"/>
      <c r="CK511" s="155"/>
      <c r="CL511" s="155"/>
      <c r="CM511" s="155"/>
      <c r="CN511" s="155"/>
      <c r="CO511" s="155"/>
      <c r="CP511" s="155"/>
      <c r="CQ511" s="155"/>
      <c r="CR511" s="155"/>
      <c r="CS511" s="155"/>
      <c r="CT511" s="155"/>
      <c r="CU511" s="155"/>
      <c r="CV511" s="155"/>
    </row>
    <row r="512" spans="2:100" ht="51.6" customHeight="1" x14ac:dyDescent="0.25">
      <c r="B512" s="155"/>
      <c r="C512" s="155"/>
      <c r="D512" s="155"/>
      <c r="E512" s="155"/>
      <c r="F512" s="155"/>
      <c r="G512" s="155"/>
      <c r="H512" s="155"/>
      <c r="I512" s="155"/>
      <c r="J512" s="249"/>
      <c r="K512" s="155"/>
      <c r="L512" s="155"/>
      <c r="M512" s="155"/>
      <c r="N512" s="249"/>
      <c r="O512" s="249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5"/>
      <c r="BN512" s="155"/>
      <c r="BO512" s="155"/>
      <c r="BP512" s="155"/>
      <c r="BQ512" s="155"/>
      <c r="BR512" s="155"/>
      <c r="BS512" s="155"/>
      <c r="BT512" s="155"/>
      <c r="BU512" s="155"/>
      <c r="BV512" s="155"/>
      <c r="BW512" s="155"/>
      <c r="BX512" s="155"/>
      <c r="BY512" s="155"/>
      <c r="BZ512" s="155"/>
      <c r="CA512" s="155"/>
      <c r="CB512" s="155"/>
      <c r="CC512" s="155"/>
      <c r="CD512" s="155"/>
      <c r="CE512" s="155"/>
      <c r="CF512" s="155"/>
      <c r="CG512" s="155"/>
      <c r="CH512" s="155"/>
      <c r="CI512" s="155"/>
      <c r="CJ512" s="155"/>
      <c r="CK512" s="155"/>
      <c r="CL512" s="155"/>
      <c r="CM512" s="155"/>
      <c r="CN512" s="155"/>
      <c r="CO512" s="155"/>
      <c r="CP512" s="155"/>
      <c r="CQ512" s="155"/>
      <c r="CR512" s="155"/>
      <c r="CS512" s="155"/>
      <c r="CT512" s="155"/>
      <c r="CU512" s="155"/>
      <c r="CV512" s="155"/>
    </row>
    <row r="513" spans="2:100" ht="51.6" customHeight="1" x14ac:dyDescent="0.25">
      <c r="B513" s="155"/>
      <c r="C513" s="155"/>
      <c r="D513" s="155"/>
      <c r="E513" s="155"/>
      <c r="F513" s="155"/>
      <c r="G513" s="155"/>
      <c r="H513" s="155"/>
      <c r="I513" s="155"/>
      <c r="J513" s="249"/>
      <c r="K513" s="155"/>
      <c r="L513" s="155"/>
      <c r="M513" s="155"/>
      <c r="N513" s="249"/>
      <c r="O513" s="249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5"/>
      <c r="BN513" s="155"/>
      <c r="BO513" s="155"/>
      <c r="BP513" s="155"/>
      <c r="BQ513" s="155"/>
      <c r="BR513" s="155"/>
      <c r="BS513" s="155"/>
      <c r="BT513" s="155"/>
      <c r="BU513" s="155"/>
      <c r="BV513" s="155"/>
      <c r="BW513" s="155"/>
      <c r="BX513" s="155"/>
      <c r="BY513" s="155"/>
      <c r="BZ513" s="155"/>
      <c r="CA513" s="155"/>
      <c r="CB513" s="155"/>
      <c r="CC513" s="155"/>
      <c r="CD513" s="155"/>
      <c r="CE513" s="155"/>
      <c r="CF513" s="155"/>
      <c r="CG513" s="155"/>
      <c r="CH513" s="155"/>
      <c r="CI513" s="155"/>
      <c r="CJ513" s="155"/>
      <c r="CK513" s="155"/>
      <c r="CL513" s="155"/>
      <c r="CM513" s="155"/>
      <c r="CN513" s="155"/>
      <c r="CO513" s="155"/>
      <c r="CP513" s="155"/>
      <c r="CQ513" s="155"/>
      <c r="CR513" s="155"/>
      <c r="CS513" s="155"/>
      <c r="CT513" s="155"/>
      <c r="CU513" s="155"/>
      <c r="CV513" s="155"/>
    </row>
    <row r="514" spans="2:100" ht="51.6" customHeight="1" x14ac:dyDescent="0.25">
      <c r="B514" s="155"/>
      <c r="C514" s="155"/>
      <c r="D514" s="155"/>
      <c r="E514" s="155"/>
      <c r="F514" s="155"/>
      <c r="G514" s="155"/>
      <c r="H514" s="155"/>
      <c r="I514" s="155"/>
      <c r="J514" s="249"/>
      <c r="K514" s="155"/>
      <c r="L514" s="155"/>
      <c r="M514" s="155"/>
      <c r="N514" s="249"/>
      <c r="O514" s="249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5"/>
      <c r="BN514" s="155"/>
      <c r="BO514" s="155"/>
      <c r="BP514" s="155"/>
      <c r="BQ514" s="155"/>
      <c r="BR514" s="155"/>
      <c r="BS514" s="155"/>
      <c r="BT514" s="155"/>
      <c r="BU514" s="155"/>
      <c r="BV514" s="155"/>
      <c r="BW514" s="155"/>
      <c r="BX514" s="155"/>
      <c r="BY514" s="155"/>
      <c r="BZ514" s="155"/>
      <c r="CA514" s="155"/>
      <c r="CB514" s="155"/>
      <c r="CC514" s="155"/>
      <c r="CD514" s="155"/>
      <c r="CE514" s="155"/>
      <c r="CF514" s="155"/>
      <c r="CG514" s="155"/>
      <c r="CH514" s="155"/>
      <c r="CI514" s="155"/>
      <c r="CJ514" s="155"/>
      <c r="CK514" s="155"/>
      <c r="CL514" s="155"/>
      <c r="CM514" s="155"/>
      <c r="CN514" s="155"/>
      <c r="CO514" s="155"/>
      <c r="CP514" s="155"/>
      <c r="CQ514" s="155"/>
      <c r="CR514" s="155"/>
      <c r="CS514" s="155"/>
      <c r="CT514" s="155"/>
      <c r="CU514" s="155"/>
      <c r="CV514" s="155"/>
    </row>
    <row r="515" spans="2:100" ht="51.6" customHeight="1" x14ac:dyDescent="0.25">
      <c r="B515" s="155"/>
      <c r="C515" s="155"/>
      <c r="D515" s="155"/>
      <c r="E515" s="155"/>
      <c r="F515" s="155"/>
      <c r="G515" s="155"/>
      <c r="H515" s="155"/>
      <c r="I515" s="155"/>
      <c r="J515" s="249"/>
      <c r="K515" s="155"/>
      <c r="L515" s="155"/>
      <c r="M515" s="155"/>
      <c r="N515" s="249"/>
      <c r="O515" s="249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155"/>
      <c r="BN515" s="155"/>
      <c r="BO515" s="155"/>
      <c r="BP515" s="155"/>
      <c r="BQ515" s="155"/>
      <c r="BR515" s="155"/>
      <c r="BS515" s="155"/>
      <c r="BT515" s="155"/>
      <c r="BU515" s="155"/>
      <c r="BV515" s="155"/>
      <c r="BW515" s="155"/>
      <c r="BX515" s="155"/>
      <c r="BY515" s="155"/>
      <c r="BZ515" s="155"/>
      <c r="CA515" s="155"/>
      <c r="CB515" s="155"/>
      <c r="CC515" s="155"/>
      <c r="CD515" s="155"/>
      <c r="CE515" s="155"/>
      <c r="CF515" s="155"/>
      <c r="CG515" s="155"/>
      <c r="CH515" s="155"/>
      <c r="CI515" s="155"/>
      <c r="CJ515" s="155"/>
      <c r="CK515" s="155"/>
      <c r="CL515" s="155"/>
      <c r="CM515" s="155"/>
      <c r="CN515" s="155"/>
      <c r="CO515" s="155"/>
      <c r="CP515" s="155"/>
      <c r="CQ515" s="155"/>
      <c r="CR515" s="155"/>
      <c r="CS515" s="155"/>
      <c r="CT515" s="155"/>
      <c r="CU515" s="155"/>
      <c r="CV515" s="155"/>
    </row>
    <row r="516" spans="2:100" ht="51.6" customHeight="1" x14ac:dyDescent="0.25">
      <c r="B516" s="155"/>
      <c r="C516" s="155"/>
      <c r="D516" s="155"/>
      <c r="E516" s="155"/>
      <c r="F516" s="155"/>
      <c r="G516" s="155"/>
      <c r="H516" s="155"/>
      <c r="I516" s="155"/>
      <c r="J516" s="249"/>
      <c r="K516" s="155"/>
      <c r="L516" s="155"/>
      <c r="M516" s="155"/>
      <c r="N516" s="249"/>
      <c r="O516" s="249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155"/>
      <c r="BN516" s="155"/>
      <c r="BO516" s="155"/>
      <c r="BP516" s="155"/>
      <c r="BQ516" s="155"/>
      <c r="BR516" s="155"/>
      <c r="BS516" s="155"/>
      <c r="BT516" s="155"/>
      <c r="BU516" s="155"/>
      <c r="BV516" s="155"/>
      <c r="BW516" s="155"/>
      <c r="BX516" s="155"/>
      <c r="BY516" s="155"/>
      <c r="BZ516" s="155"/>
      <c r="CA516" s="155"/>
      <c r="CB516" s="155"/>
      <c r="CC516" s="155"/>
      <c r="CD516" s="155"/>
      <c r="CE516" s="155"/>
      <c r="CF516" s="155"/>
      <c r="CG516" s="155"/>
      <c r="CH516" s="155"/>
      <c r="CI516" s="155"/>
      <c r="CJ516" s="155"/>
      <c r="CK516" s="155"/>
      <c r="CL516" s="155"/>
      <c r="CM516" s="155"/>
      <c r="CN516" s="155"/>
      <c r="CO516" s="155"/>
      <c r="CP516" s="155"/>
      <c r="CQ516" s="155"/>
      <c r="CR516" s="155"/>
      <c r="CS516" s="155"/>
      <c r="CT516" s="155"/>
      <c r="CU516" s="155"/>
      <c r="CV516" s="155"/>
    </row>
    <row r="517" spans="2:100" ht="51.6" customHeight="1" x14ac:dyDescent="0.25">
      <c r="B517" s="155"/>
      <c r="C517" s="155"/>
      <c r="D517" s="155"/>
      <c r="E517" s="155"/>
      <c r="F517" s="155"/>
      <c r="G517" s="155"/>
      <c r="H517" s="155"/>
      <c r="I517" s="155"/>
      <c r="J517" s="249"/>
      <c r="K517" s="155"/>
      <c r="L517" s="155"/>
      <c r="M517" s="155"/>
      <c r="N517" s="249"/>
      <c r="O517" s="249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155"/>
      <c r="BN517" s="155"/>
      <c r="BO517" s="155"/>
      <c r="BP517" s="155"/>
      <c r="BQ517" s="155"/>
      <c r="BR517" s="155"/>
      <c r="BS517" s="155"/>
      <c r="BT517" s="155"/>
      <c r="BU517" s="155"/>
      <c r="BV517" s="155"/>
      <c r="BW517" s="155"/>
      <c r="BX517" s="155"/>
      <c r="BY517" s="155"/>
      <c r="BZ517" s="155"/>
      <c r="CA517" s="155"/>
      <c r="CB517" s="155"/>
      <c r="CC517" s="155"/>
      <c r="CD517" s="155"/>
      <c r="CE517" s="155"/>
      <c r="CF517" s="155"/>
      <c r="CG517" s="155"/>
      <c r="CH517" s="155"/>
      <c r="CI517" s="155"/>
      <c r="CJ517" s="155"/>
      <c r="CK517" s="155"/>
      <c r="CL517" s="155"/>
      <c r="CM517" s="155"/>
      <c r="CN517" s="155"/>
      <c r="CO517" s="155"/>
      <c r="CP517" s="155"/>
      <c r="CQ517" s="155"/>
      <c r="CR517" s="155"/>
      <c r="CS517" s="155"/>
      <c r="CT517" s="155"/>
      <c r="CU517" s="155"/>
      <c r="CV517" s="155"/>
    </row>
    <row r="518" spans="2:100" ht="51.6" customHeight="1" x14ac:dyDescent="0.25">
      <c r="B518" s="155"/>
      <c r="C518" s="155"/>
      <c r="D518" s="155"/>
      <c r="E518" s="155"/>
      <c r="F518" s="155"/>
      <c r="G518" s="155"/>
      <c r="H518" s="155"/>
      <c r="I518" s="155"/>
      <c r="J518" s="249"/>
      <c r="K518" s="155"/>
      <c r="L518" s="155"/>
      <c r="M518" s="155"/>
      <c r="N518" s="249"/>
      <c r="O518" s="249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155"/>
      <c r="BN518" s="155"/>
      <c r="BO518" s="155"/>
      <c r="BP518" s="155"/>
      <c r="BQ518" s="155"/>
      <c r="BR518" s="155"/>
      <c r="BS518" s="155"/>
      <c r="BT518" s="155"/>
      <c r="BU518" s="155"/>
      <c r="BV518" s="155"/>
      <c r="BW518" s="155"/>
      <c r="BX518" s="155"/>
      <c r="BY518" s="155"/>
      <c r="BZ518" s="155"/>
      <c r="CA518" s="155"/>
      <c r="CB518" s="155"/>
      <c r="CC518" s="155"/>
      <c r="CD518" s="155"/>
      <c r="CE518" s="155"/>
      <c r="CF518" s="155"/>
      <c r="CG518" s="155"/>
      <c r="CH518" s="155"/>
      <c r="CI518" s="155"/>
      <c r="CJ518" s="155"/>
      <c r="CK518" s="155"/>
      <c r="CL518" s="155"/>
      <c r="CM518" s="155"/>
      <c r="CN518" s="155"/>
      <c r="CO518" s="155"/>
      <c r="CP518" s="155"/>
      <c r="CQ518" s="155"/>
      <c r="CR518" s="155"/>
      <c r="CS518" s="155"/>
      <c r="CT518" s="155"/>
      <c r="CU518" s="155"/>
      <c r="CV518" s="155"/>
    </row>
    <row r="519" spans="2:100" ht="51.6" customHeight="1" x14ac:dyDescent="0.25">
      <c r="B519" s="155"/>
      <c r="C519" s="155"/>
      <c r="D519" s="155"/>
      <c r="E519" s="155"/>
      <c r="F519" s="155"/>
      <c r="G519" s="155"/>
      <c r="H519" s="155"/>
      <c r="I519" s="155"/>
      <c r="J519" s="249"/>
      <c r="K519" s="155"/>
      <c r="L519" s="155"/>
      <c r="M519" s="155"/>
      <c r="N519" s="249"/>
      <c r="O519" s="249"/>
      <c r="P519" s="155"/>
      <c r="Q519" s="155"/>
      <c r="R519" s="155"/>
      <c r="S519" s="155"/>
      <c r="T519" s="155"/>
      <c r="U519" s="155"/>
      <c r="V519" s="155"/>
      <c r="W519" s="155"/>
      <c r="X519" s="155"/>
      <c r="Y519" s="155"/>
      <c r="Z519" s="155"/>
      <c r="AA519" s="155"/>
      <c r="AB519" s="155"/>
      <c r="AC519" s="155"/>
      <c r="AD519" s="155"/>
      <c r="AE519" s="155"/>
      <c r="AF519" s="155"/>
      <c r="AG519" s="155"/>
      <c r="AH519" s="155"/>
      <c r="AI519" s="155"/>
      <c r="AJ519" s="155"/>
      <c r="AK519" s="155"/>
      <c r="AL519" s="155"/>
      <c r="AM519" s="155"/>
      <c r="AN519" s="155"/>
      <c r="AO519" s="155"/>
      <c r="AP519" s="155"/>
      <c r="AQ519" s="155"/>
      <c r="AR519" s="155"/>
      <c r="AS519" s="155"/>
      <c r="AT519" s="155"/>
      <c r="AU519" s="155"/>
      <c r="AV519" s="155"/>
      <c r="AW519" s="155"/>
      <c r="AX519" s="155"/>
      <c r="AY519" s="155"/>
      <c r="AZ519" s="155"/>
      <c r="BA519" s="155"/>
      <c r="BB519" s="155"/>
      <c r="BC519" s="155"/>
      <c r="BD519" s="155"/>
      <c r="BE519" s="155"/>
      <c r="BF519" s="155"/>
      <c r="BG519" s="155"/>
      <c r="BH519" s="155"/>
      <c r="BI519" s="155"/>
      <c r="BJ519" s="155"/>
      <c r="BK519" s="155"/>
      <c r="BL519" s="155"/>
      <c r="BM519" s="155"/>
      <c r="BN519" s="155"/>
      <c r="BO519" s="155"/>
      <c r="BP519" s="155"/>
      <c r="BQ519" s="155"/>
      <c r="BR519" s="155"/>
      <c r="BS519" s="155"/>
      <c r="BT519" s="155"/>
      <c r="BU519" s="155"/>
      <c r="BV519" s="155"/>
      <c r="BW519" s="155"/>
      <c r="BX519" s="155"/>
      <c r="BY519" s="155"/>
      <c r="BZ519" s="155"/>
      <c r="CA519" s="155"/>
      <c r="CB519" s="155"/>
      <c r="CC519" s="155"/>
      <c r="CD519" s="155"/>
      <c r="CE519" s="155"/>
      <c r="CF519" s="155"/>
      <c r="CG519" s="155"/>
      <c r="CH519" s="155"/>
      <c r="CI519" s="155"/>
      <c r="CJ519" s="155"/>
      <c r="CK519" s="155"/>
      <c r="CL519" s="155"/>
      <c r="CM519" s="155"/>
      <c r="CN519" s="155"/>
      <c r="CO519" s="155"/>
      <c r="CP519" s="155"/>
      <c r="CQ519" s="155"/>
      <c r="CR519" s="155"/>
      <c r="CS519" s="155"/>
      <c r="CT519" s="155"/>
      <c r="CU519" s="155"/>
      <c r="CV519" s="155"/>
    </row>
    <row r="520" spans="2:100" ht="51.6" customHeight="1" x14ac:dyDescent="0.25">
      <c r="B520" s="155"/>
      <c r="C520" s="155"/>
      <c r="D520" s="155"/>
      <c r="E520" s="155"/>
      <c r="F520" s="155"/>
      <c r="G520" s="155"/>
      <c r="H520" s="155"/>
      <c r="I520" s="155"/>
      <c r="J520" s="249"/>
      <c r="K520" s="155"/>
      <c r="L520" s="155"/>
      <c r="M520" s="155"/>
      <c r="N520" s="249"/>
      <c r="O520" s="249"/>
      <c r="P520" s="155"/>
      <c r="Q520" s="155"/>
      <c r="R520" s="155"/>
      <c r="S520" s="155"/>
      <c r="T520" s="155"/>
      <c r="U520" s="155"/>
      <c r="V520" s="155"/>
      <c r="W520" s="155"/>
      <c r="X520" s="155"/>
      <c r="Y520" s="155"/>
      <c r="Z520" s="155"/>
      <c r="AA520" s="155"/>
      <c r="AB520" s="155"/>
      <c r="AC520" s="155"/>
      <c r="AD520" s="155"/>
      <c r="AE520" s="155"/>
      <c r="AF520" s="155"/>
      <c r="AG520" s="155"/>
      <c r="AH520" s="155"/>
      <c r="AI520" s="155"/>
      <c r="AJ520" s="155"/>
      <c r="AK520" s="155"/>
      <c r="AL520" s="155"/>
      <c r="AM520" s="155"/>
      <c r="AN520" s="155"/>
      <c r="AO520" s="155"/>
      <c r="AP520" s="155"/>
      <c r="AQ520" s="155"/>
      <c r="AR520" s="155"/>
      <c r="AS520" s="155"/>
      <c r="AT520" s="155"/>
      <c r="AU520" s="155"/>
      <c r="AV520" s="155"/>
      <c r="AW520" s="155"/>
      <c r="AX520" s="155"/>
      <c r="AY520" s="155"/>
      <c r="AZ520" s="155"/>
      <c r="BA520" s="155"/>
      <c r="BB520" s="155"/>
      <c r="BC520" s="155"/>
      <c r="BD520" s="155"/>
      <c r="BE520" s="155"/>
      <c r="BF520" s="155"/>
      <c r="BG520" s="155"/>
      <c r="BH520" s="155"/>
      <c r="BI520" s="155"/>
      <c r="BJ520" s="155"/>
      <c r="BK520" s="155"/>
      <c r="BL520" s="155"/>
      <c r="BM520" s="155"/>
      <c r="BN520" s="155"/>
      <c r="BO520" s="155"/>
      <c r="BP520" s="155"/>
      <c r="BQ520" s="155"/>
      <c r="BR520" s="155"/>
      <c r="BS520" s="155"/>
      <c r="BT520" s="155"/>
      <c r="BU520" s="155"/>
      <c r="BV520" s="155"/>
      <c r="BW520" s="155"/>
      <c r="BX520" s="155"/>
      <c r="BY520" s="155"/>
      <c r="BZ520" s="155"/>
      <c r="CA520" s="155"/>
      <c r="CB520" s="155"/>
      <c r="CC520" s="155"/>
      <c r="CD520" s="155"/>
      <c r="CE520" s="155"/>
      <c r="CF520" s="155"/>
      <c r="CG520" s="155"/>
      <c r="CH520" s="155"/>
      <c r="CI520" s="155"/>
      <c r="CJ520" s="155"/>
      <c r="CK520" s="155"/>
      <c r="CL520" s="155"/>
      <c r="CM520" s="155"/>
      <c r="CN520" s="155"/>
      <c r="CO520" s="155"/>
      <c r="CP520" s="155"/>
      <c r="CQ520" s="155"/>
      <c r="CR520" s="155"/>
      <c r="CS520" s="155"/>
      <c r="CT520" s="155"/>
      <c r="CU520" s="155"/>
      <c r="CV520" s="155"/>
    </row>
    <row r="521" spans="2:100" ht="51.6" customHeight="1" x14ac:dyDescent="0.25">
      <c r="B521" s="155"/>
      <c r="C521" s="155"/>
      <c r="D521" s="155"/>
      <c r="E521" s="155"/>
      <c r="F521" s="155"/>
      <c r="G521" s="155"/>
      <c r="H521" s="155"/>
      <c r="I521" s="155"/>
      <c r="J521" s="249"/>
      <c r="K521" s="155"/>
      <c r="L521" s="155"/>
      <c r="M521" s="155"/>
      <c r="N521" s="249"/>
      <c r="O521" s="249"/>
      <c r="P521" s="155"/>
      <c r="Q521" s="155"/>
      <c r="R521" s="155"/>
      <c r="S521" s="155"/>
      <c r="T521" s="155"/>
      <c r="U521" s="155"/>
      <c r="V521" s="155"/>
      <c r="W521" s="155"/>
      <c r="X521" s="155"/>
      <c r="Y521" s="155"/>
      <c r="Z521" s="155"/>
      <c r="AA521" s="155"/>
      <c r="AB521" s="155"/>
      <c r="AC521" s="155"/>
      <c r="AD521" s="155"/>
      <c r="AE521" s="155"/>
      <c r="AF521" s="155"/>
      <c r="AG521" s="155"/>
      <c r="AH521" s="155"/>
      <c r="AI521" s="155"/>
      <c r="AJ521" s="155"/>
      <c r="AK521" s="155"/>
      <c r="AL521" s="155"/>
      <c r="AM521" s="155"/>
      <c r="AN521" s="155"/>
      <c r="AO521" s="155"/>
      <c r="AP521" s="155"/>
      <c r="AQ521" s="155"/>
      <c r="AR521" s="155"/>
      <c r="AS521" s="155"/>
      <c r="AT521" s="155"/>
      <c r="AU521" s="155"/>
      <c r="AV521" s="155"/>
      <c r="AW521" s="155"/>
      <c r="AX521" s="155"/>
      <c r="AY521" s="155"/>
      <c r="AZ521" s="155"/>
      <c r="BA521" s="155"/>
      <c r="BB521" s="155"/>
      <c r="BC521" s="155"/>
      <c r="BD521" s="155"/>
      <c r="BE521" s="155"/>
      <c r="BF521" s="155"/>
      <c r="BG521" s="155"/>
      <c r="BH521" s="155"/>
      <c r="BI521" s="155"/>
      <c r="BJ521" s="155"/>
      <c r="BK521" s="155"/>
      <c r="BL521" s="155"/>
      <c r="BM521" s="155"/>
      <c r="BN521" s="155"/>
      <c r="BO521" s="155"/>
      <c r="BP521" s="155"/>
      <c r="BQ521" s="155"/>
      <c r="BR521" s="155"/>
      <c r="BS521" s="155"/>
      <c r="BT521" s="155"/>
      <c r="BU521" s="155"/>
      <c r="BV521" s="155"/>
      <c r="BW521" s="155"/>
      <c r="BX521" s="155"/>
      <c r="BY521" s="155"/>
      <c r="BZ521" s="155"/>
      <c r="CA521" s="155"/>
      <c r="CB521" s="155"/>
      <c r="CC521" s="155"/>
      <c r="CD521" s="155"/>
      <c r="CE521" s="155"/>
      <c r="CF521" s="155"/>
      <c r="CG521" s="155"/>
      <c r="CH521" s="155"/>
      <c r="CI521" s="155"/>
      <c r="CJ521" s="155"/>
      <c r="CK521" s="155"/>
      <c r="CL521" s="155"/>
      <c r="CM521" s="155"/>
      <c r="CN521" s="155"/>
      <c r="CO521" s="155"/>
      <c r="CP521" s="155"/>
      <c r="CQ521" s="155"/>
      <c r="CR521" s="155"/>
      <c r="CS521" s="155"/>
      <c r="CT521" s="155"/>
      <c r="CU521" s="155"/>
      <c r="CV521" s="155"/>
    </row>
    <row r="522" spans="2:100" ht="51.6" customHeight="1" x14ac:dyDescent="0.25">
      <c r="B522" s="155"/>
      <c r="C522" s="155"/>
      <c r="D522" s="155"/>
      <c r="E522" s="155"/>
      <c r="F522" s="155"/>
      <c r="G522" s="155"/>
      <c r="H522" s="155"/>
      <c r="I522" s="155"/>
      <c r="J522" s="249"/>
      <c r="K522" s="155"/>
      <c r="L522" s="155"/>
      <c r="M522" s="155"/>
      <c r="N522" s="249"/>
      <c r="O522" s="249"/>
      <c r="P522" s="155"/>
      <c r="Q522" s="155"/>
      <c r="R522" s="155"/>
      <c r="S522" s="155"/>
      <c r="T522" s="155"/>
      <c r="U522" s="155"/>
      <c r="V522" s="155"/>
      <c r="W522" s="155"/>
      <c r="X522" s="155"/>
      <c r="Y522" s="155"/>
      <c r="Z522" s="155"/>
      <c r="AA522" s="155"/>
      <c r="AB522" s="155"/>
      <c r="AC522" s="155"/>
      <c r="AD522" s="155"/>
      <c r="AE522" s="155"/>
      <c r="AF522" s="155"/>
      <c r="AG522" s="155"/>
      <c r="AH522" s="155"/>
      <c r="AI522" s="155"/>
      <c r="AJ522" s="155"/>
      <c r="AK522" s="155"/>
      <c r="AL522" s="155"/>
      <c r="AM522" s="155"/>
      <c r="AN522" s="155"/>
      <c r="AO522" s="155"/>
      <c r="AP522" s="155"/>
      <c r="AQ522" s="155"/>
      <c r="AR522" s="155"/>
      <c r="AS522" s="155"/>
      <c r="AT522" s="155"/>
      <c r="AU522" s="155"/>
      <c r="AV522" s="155"/>
      <c r="AW522" s="155"/>
      <c r="AX522" s="155"/>
      <c r="AY522" s="155"/>
      <c r="AZ522" s="155"/>
      <c r="BA522" s="155"/>
      <c r="BB522" s="155"/>
      <c r="BC522" s="155"/>
      <c r="BD522" s="155"/>
      <c r="BE522" s="155"/>
      <c r="BF522" s="155"/>
      <c r="BG522" s="155"/>
      <c r="BH522" s="155"/>
      <c r="BI522" s="155"/>
      <c r="BJ522" s="155"/>
      <c r="BK522" s="155"/>
      <c r="BL522" s="155"/>
      <c r="BM522" s="155"/>
      <c r="BN522" s="155"/>
      <c r="BO522" s="155"/>
      <c r="BP522" s="155"/>
      <c r="BQ522" s="155"/>
      <c r="BR522" s="155"/>
      <c r="BS522" s="155"/>
      <c r="BT522" s="155"/>
      <c r="BU522" s="155"/>
      <c r="BV522" s="155"/>
      <c r="BW522" s="155"/>
      <c r="BX522" s="155"/>
      <c r="BY522" s="155"/>
      <c r="BZ522" s="155"/>
      <c r="CA522" s="155"/>
      <c r="CB522" s="155"/>
      <c r="CC522" s="155"/>
      <c r="CD522" s="155"/>
      <c r="CE522" s="155"/>
      <c r="CF522" s="155"/>
      <c r="CG522" s="155"/>
      <c r="CH522" s="155"/>
      <c r="CI522" s="155"/>
      <c r="CJ522" s="155"/>
      <c r="CK522" s="155"/>
      <c r="CL522" s="155"/>
      <c r="CM522" s="155"/>
      <c r="CN522" s="155"/>
      <c r="CO522" s="155"/>
      <c r="CP522" s="155"/>
      <c r="CQ522" s="155"/>
      <c r="CR522" s="155"/>
      <c r="CS522" s="155"/>
      <c r="CT522" s="155"/>
      <c r="CU522" s="155"/>
      <c r="CV522" s="155"/>
    </row>
    <row r="523" spans="2:100" ht="51.6" customHeight="1" x14ac:dyDescent="0.25">
      <c r="B523" s="155"/>
      <c r="C523" s="155"/>
      <c r="D523" s="155"/>
      <c r="E523" s="155"/>
      <c r="F523" s="155"/>
      <c r="G523" s="155"/>
      <c r="H523" s="155"/>
      <c r="I523" s="155"/>
      <c r="J523" s="249"/>
      <c r="K523" s="155"/>
      <c r="L523" s="155"/>
      <c r="M523" s="155"/>
      <c r="N523" s="249"/>
      <c r="O523" s="249"/>
      <c r="P523" s="155"/>
      <c r="Q523" s="155"/>
      <c r="R523" s="155"/>
      <c r="S523" s="155"/>
      <c r="T523" s="155"/>
      <c r="U523" s="155"/>
      <c r="V523" s="155"/>
      <c r="W523" s="155"/>
      <c r="X523" s="155"/>
      <c r="Y523" s="155"/>
      <c r="Z523" s="155"/>
      <c r="AA523" s="155"/>
      <c r="AB523" s="155"/>
      <c r="AC523" s="155"/>
      <c r="AD523" s="155"/>
      <c r="AE523" s="155"/>
      <c r="AF523" s="155"/>
      <c r="AG523" s="155"/>
      <c r="AH523" s="155"/>
      <c r="AI523" s="155"/>
      <c r="AJ523" s="155"/>
      <c r="AK523" s="155"/>
      <c r="AL523" s="155"/>
      <c r="AM523" s="155"/>
      <c r="AN523" s="155"/>
      <c r="AO523" s="155"/>
      <c r="AP523" s="155"/>
      <c r="AQ523" s="155"/>
      <c r="AR523" s="155"/>
      <c r="AS523" s="155"/>
      <c r="AT523" s="155"/>
      <c r="AU523" s="155"/>
      <c r="AV523" s="155"/>
      <c r="AW523" s="155"/>
      <c r="AX523" s="155"/>
      <c r="AY523" s="155"/>
      <c r="AZ523" s="155"/>
      <c r="BA523" s="155"/>
      <c r="BB523" s="155"/>
      <c r="BC523" s="155"/>
      <c r="BD523" s="155"/>
      <c r="BE523" s="155"/>
      <c r="BF523" s="155"/>
      <c r="BG523" s="155"/>
      <c r="BH523" s="155"/>
      <c r="BI523" s="155"/>
      <c r="BJ523" s="155"/>
      <c r="BK523" s="155"/>
      <c r="BL523" s="155"/>
      <c r="BM523" s="155"/>
      <c r="BN523" s="155"/>
      <c r="BO523" s="155"/>
      <c r="BP523" s="155"/>
      <c r="BQ523" s="155"/>
      <c r="BR523" s="155"/>
      <c r="BS523" s="155"/>
      <c r="BT523" s="155"/>
      <c r="BU523" s="155"/>
      <c r="BV523" s="155"/>
      <c r="BW523" s="155"/>
      <c r="BX523" s="155"/>
      <c r="BY523" s="155"/>
      <c r="BZ523" s="155"/>
      <c r="CA523" s="155"/>
      <c r="CB523" s="155"/>
      <c r="CC523" s="155"/>
      <c r="CD523" s="155"/>
      <c r="CE523" s="155"/>
      <c r="CF523" s="155"/>
      <c r="CG523" s="155"/>
      <c r="CH523" s="155"/>
      <c r="CI523" s="155"/>
      <c r="CJ523" s="155"/>
      <c r="CK523" s="155"/>
      <c r="CL523" s="155"/>
      <c r="CM523" s="155"/>
      <c r="CN523" s="155"/>
      <c r="CO523" s="155"/>
      <c r="CP523" s="155"/>
      <c r="CQ523" s="155"/>
      <c r="CR523" s="155"/>
      <c r="CS523" s="155"/>
      <c r="CT523" s="155"/>
      <c r="CU523" s="155"/>
      <c r="CV523" s="155"/>
    </row>
    <row r="524" spans="2:100" ht="51.6" customHeight="1" x14ac:dyDescent="0.25">
      <c r="B524" s="155"/>
      <c r="C524" s="155"/>
      <c r="D524" s="155"/>
      <c r="E524" s="155"/>
      <c r="F524" s="155"/>
      <c r="G524" s="155"/>
      <c r="H524" s="155"/>
      <c r="I524" s="155"/>
      <c r="J524" s="249"/>
      <c r="K524" s="155"/>
      <c r="L524" s="155"/>
      <c r="M524" s="155"/>
      <c r="N524" s="249"/>
      <c r="O524" s="249"/>
      <c r="P524" s="155"/>
      <c r="Q524" s="155"/>
      <c r="R524" s="155"/>
      <c r="S524" s="155"/>
      <c r="T524" s="155"/>
      <c r="U524" s="155"/>
      <c r="V524" s="155"/>
      <c r="W524" s="155"/>
      <c r="X524" s="155"/>
      <c r="Y524" s="155"/>
      <c r="Z524" s="155"/>
      <c r="AA524" s="155"/>
      <c r="AB524" s="155"/>
      <c r="AC524" s="155"/>
      <c r="AD524" s="155"/>
      <c r="AE524" s="155"/>
      <c r="AF524" s="155"/>
      <c r="AG524" s="155"/>
      <c r="AH524" s="155"/>
      <c r="AI524" s="155"/>
      <c r="AJ524" s="155"/>
      <c r="AK524" s="155"/>
      <c r="AL524" s="155"/>
      <c r="AM524" s="155"/>
      <c r="AN524" s="155"/>
      <c r="AO524" s="155"/>
      <c r="AP524" s="155"/>
      <c r="AQ524" s="155"/>
      <c r="AR524" s="155"/>
      <c r="AS524" s="155"/>
      <c r="AT524" s="155"/>
      <c r="AU524" s="155"/>
      <c r="AV524" s="155"/>
      <c r="AW524" s="155"/>
      <c r="AX524" s="155"/>
      <c r="AY524" s="155"/>
      <c r="AZ524" s="155"/>
      <c r="BA524" s="155"/>
      <c r="BB524" s="155"/>
      <c r="BC524" s="155"/>
      <c r="BD524" s="155"/>
      <c r="BE524" s="155"/>
      <c r="BF524" s="155"/>
      <c r="BG524" s="155"/>
      <c r="BH524" s="155"/>
      <c r="BI524" s="155"/>
      <c r="BJ524" s="155"/>
      <c r="BK524" s="155"/>
      <c r="BL524" s="155"/>
      <c r="BM524" s="155"/>
      <c r="BN524" s="155"/>
      <c r="BO524" s="155"/>
      <c r="BP524" s="155"/>
      <c r="BQ524" s="155"/>
      <c r="BR524" s="155"/>
      <c r="BS524" s="155"/>
      <c r="BT524" s="155"/>
      <c r="BU524" s="155"/>
      <c r="BV524" s="155"/>
      <c r="BW524" s="155"/>
      <c r="BX524" s="155"/>
      <c r="BY524" s="155"/>
      <c r="BZ524" s="155"/>
      <c r="CA524" s="155"/>
      <c r="CB524" s="155"/>
      <c r="CC524" s="155"/>
      <c r="CD524" s="155"/>
      <c r="CE524" s="155"/>
      <c r="CF524" s="155"/>
      <c r="CG524" s="155"/>
      <c r="CH524" s="155"/>
      <c r="CI524" s="155"/>
      <c r="CJ524" s="155"/>
      <c r="CK524" s="155"/>
      <c r="CL524" s="155"/>
      <c r="CM524" s="155"/>
      <c r="CN524" s="155"/>
      <c r="CO524" s="155"/>
      <c r="CP524" s="155"/>
      <c r="CQ524" s="155"/>
      <c r="CR524" s="155"/>
      <c r="CS524" s="155"/>
      <c r="CT524" s="155"/>
      <c r="CU524" s="155"/>
      <c r="CV524" s="155"/>
    </row>
    <row r="525" spans="2:100" ht="51.6" customHeight="1" x14ac:dyDescent="0.25">
      <c r="B525" s="155"/>
      <c r="C525" s="155"/>
      <c r="D525" s="155"/>
      <c r="E525" s="155"/>
      <c r="F525" s="155"/>
      <c r="G525" s="155"/>
      <c r="H525" s="155"/>
      <c r="I525" s="155"/>
      <c r="J525" s="249"/>
      <c r="K525" s="155"/>
      <c r="L525" s="155"/>
      <c r="M525" s="155"/>
      <c r="N525" s="249"/>
      <c r="O525" s="249"/>
      <c r="P525" s="155"/>
      <c r="Q525" s="155"/>
      <c r="R525" s="155"/>
      <c r="S525" s="155"/>
      <c r="T525" s="155"/>
      <c r="U525" s="155"/>
      <c r="V525" s="155"/>
      <c r="W525" s="155"/>
      <c r="X525" s="155"/>
      <c r="Y525" s="155"/>
      <c r="Z525" s="155"/>
      <c r="AA525" s="155"/>
      <c r="AB525" s="155"/>
      <c r="AC525" s="155"/>
      <c r="AD525" s="155"/>
      <c r="AE525" s="155"/>
      <c r="AF525" s="155"/>
      <c r="AG525" s="155"/>
      <c r="AH525" s="155"/>
      <c r="AI525" s="155"/>
      <c r="AJ525" s="155"/>
      <c r="AK525" s="155"/>
      <c r="AL525" s="155"/>
      <c r="AM525" s="155"/>
      <c r="AN525" s="155"/>
      <c r="AO525" s="155"/>
      <c r="AP525" s="155"/>
      <c r="AQ525" s="155"/>
      <c r="AR525" s="155"/>
      <c r="AS525" s="155"/>
      <c r="AT525" s="155"/>
      <c r="AU525" s="155"/>
      <c r="AV525" s="155"/>
      <c r="AW525" s="155"/>
      <c r="AX525" s="155"/>
      <c r="AY525" s="155"/>
      <c r="AZ525" s="155"/>
      <c r="BA525" s="155"/>
      <c r="BB525" s="155"/>
      <c r="BC525" s="155"/>
      <c r="BD525" s="155"/>
      <c r="BE525" s="155"/>
      <c r="BF525" s="155"/>
      <c r="BG525" s="155"/>
      <c r="BH525" s="155"/>
      <c r="BI525" s="155"/>
      <c r="BJ525" s="155"/>
      <c r="BK525" s="155"/>
      <c r="BL525" s="155"/>
      <c r="BM525" s="155"/>
      <c r="BN525" s="155"/>
      <c r="BO525" s="155"/>
      <c r="BP525" s="155"/>
      <c r="BQ525" s="155"/>
      <c r="BR525" s="155"/>
      <c r="BS525" s="155"/>
      <c r="BT525" s="155"/>
      <c r="BU525" s="155"/>
      <c r="BV525" s="155"/>
      <c r="BW525" s="155"/>
      <c r="BX525" s="155"/>
      <c r="BY525" s="155"/>
      <c r="BZ525" s="155"/>
      <c r="CA525" s="155"/>
      <c r="CB525" s="155"/>
      <c r="CC525" s="155"/>
      <c r="CD525" s="155"/>
      <c r="CE525" s="155"/>
      <c r="CF525" s="155"/>
      <c r="CG525" s="155"/>
      <c r="CH525" s="155"/>
      <c r="CI525" s="155"/>
      <c r="CJ525" s="155"/>
      <c r="CK525" s="155"/>
      <c r="CL525" s="155"/>
      <c r="CM525" s="155"/>
      <c r="CN525" s="155"/>
      <c r="CO525" s="155"/>
      <c r="CP525" s="155"/>
      <c r="CQ525" s="155"/>
      <c r="CR525" s="155"/>
      <c r="CS525" s="155"/>
      <c r="CT525" s="155"/>
      <c r="CU525" s="155"/>
      <c r="CV525" s="155"/>
    </row>
    <row r="526" spans="2:100" ht="51.6" customHeight="1" x14ac:dyDescent="0.25">
      <c r="B526" s="155"/>
      <c r="C526" s="155"/>
      <c r="D526" s="155"/>
      <c r="E526" s="155"/>
      <c r="F526" s="155"/>
      <c r="G526" s="155"/>
      <c r="H526" s="155"/>
      <c r="I526" s="155"/>
      <c r="J526" s="249"/>
      <c r="K526" s="155"/>
      <c r="L526" s="155"/>
      <c r="M526" s="155"/>
      <c r="N526" s="249"/>
      <c r="O526" s="249"/>
      <c r="P526" s="155"/>
      <c r="Q526" s="155"/>
      <c r="R526" s="155"/>
      <c r="S526" s="155"/>
      <c r="T526" s="155"/>
      <c r="U526" s="155"/>
      <c r="V526" s="155"/>
      <c r="W526" s="155"/>
      <c r="X526" s="155"/>
      <c r="Y526" s="155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  <c r="BC526" s="155"/>
      <c r="BD526" s="155"/>
      <c r="BE526" s="155"/>
      <c r="BF526" s="155"/>
      <c r="BG526" s="155"/>
      <c r="BH526" s="155"/>
      <c r="BI526" s="155"/>
      <c r="BJ526" s="155"/>
      <c r="BK526" s="155"/>
      <c r="BL526" s="155"/>
      <c r="BM526" s="155"/>
      <c r="BN526" s="155"/>
      <c r="BO526" s="155"/>
      <c r="BP526" s="155"/>
      <c r="BQ526" s="155"/>
      <c r="BR526" s="155"/>
      <c r="BS526" s="155"/>
      <c r="BT526" s="155"/>
      <c r="BU526" s="155"/>
      <c r="BV526" s="155"/>
      <c r="BW526" s="155"/>
      <c r="BX526" s="155"/>
      <c r="BY526" s="155"/>
      <c r="BZ526" s="155"/>
      <c r="CA526" s="155"/>
      <c r="CB526" s="155"/>
      <c r="CC526" s="155"/>
      <c r="CD526" s="155"/>
      <c r="CE526" s="155"/>
      <c r="CF526" s="155"/>
      <c r="CG526" s="155"/>
      <c r="CH526" s="155"/>
      <c r="CI526" s="155"/>
      <c r="CJ526" s="155"/>
      <c r="CK526" s="155"/>
      <c r="CL526" s="155"/>
      <c r="CM526" s="155"/>
      <c r="CN526" s="155"/>
      <c r="CO526" s="155"/>
      <c r="CP526" s="155"/>
      <c r="CQ526" s="155"/>
      <c r="CR526" s="155"/>
      <c r="CS526" s="155"/>
      <c r="CT526" s="155"/>
      <c r="CU526" s="155"/>
      <c r="CV526" s="155"/>
    </row>
    <row r="527" spans="2:100" ht="51.6" customHeight="1" x14ac:dyDescent="0.25">
      <c r="B527" s="155"/>
      <c r="C527" s="155"/>
      <c r="D527" s="155"/>
      <c r="E527" s="155"/>
      <c r="F527" s="155"/>
      <c r="G527" s="155"/>
      <c r="H527" s="155"/>
      <c r="I527" s="155"/>
      <c r="J527" s="249"/>
      <c r="K527" s="155"/>
      <c r="L527" s="155"/>
      <c r="M527" s="155"/>
      <c r="N527" s="249"/>
      <c r="O527" s="249"/>
      <c r="P527" s="155"/>
      <c r="Q527" s="155"/>
      <c r="R527" s="155"/>
      <c r="S527" s="155"/>
      <c r="T527" s="155"/>
      <c r="U527" s="155"/>
      <c r="V527" s="155"/>
      <c r="W527" s="155"/>
      <c r="X527" s="155"/>
      <c r="Y527" s="155"/>
      <c r="Z527" s="155"/>
      <c r="AA527" s="155"/>
      <c r="AB527" s="155"/>
      <c r="AC527" s="155"/>
      <c r="AD527" s="155"/>
      <c r="AE527" s="155"/>
      <c r="AF527" s="155"/>
      <c r="AG527" s="155"/>
      <c r="AH527" s="155"/>
      <c r="AI527" s="155"/>
      <c r="AJ527" s="155"/>
      <c r="AK527" s="155"/>
      <c r="AL527" s="155"/>
      <c r="AM527" s="155"/>
      <c r="AN527" s="155"/>
      <c r="AO527" s="155"/>
      <c r="AP527" s="155"/>
      <c r="AQ527" s="155"/>
      <c r="AR527" s="155"/>
      <c r="AS527" s="155"/>
      <c r="AT527" s="155"/>
      <c r="AU527" s="155"/>
      <c r="AV527" s="155"/>
      <c r="AW527" s="155"/>
      <c r="AX527" s="155"/>
      <c r="AY527" s="155"/>
      <c r="AZ527" s="155"/>
      <c r="BA527" s="155"/>
      <c r="BB527" s="155"/>
      <c r="BC527" s="155"/>
      <c r="BD527" s="155"/>
      <c r="BE527" s="155"/>
      <c r="BF527" s="155"/>
      <c r="BG527" s="155"/>
      <c r="BH527" s="155"/>
      <c r="BI527" s="155"/>
      <c r="BJ527" s="155"/>
      <c r="BK527" s="155"/>
      <c r="BL527" s="155"/>
      <c r="BM527" s="155"/>
      <c r="BN527" s="155"/>
      <c r="BO527" s="155"/>
      <c r="BP527" s="155"/>
      <c r="BQ527" s="155"/>
      <c r="BR527" s="155"/>
      <c r="BS527" s="155"/>
      <c r="BT527" s="155"/>
      <c r="BU527" s="155"/>
      <c r="BV527" s="155"/>
      <c r="BW527" s="155"/>
      <c r="BX527" s="155"/>
      <c r="BY527" s="155"/>
      <c r="BZ527" s="155"/>
      <c r="CA527" s="155"/>
      <c r="CB527" s="155"/>
      <c r="CC527" s="155"/>
      <c r="CD527" s="155"/>
      <c r="CE527" s="155"/>
      <c r="CF527" s="155"/>
      <c r="CG527" s="155"/>
      <c r="CH527" s="155"/>
      <c r="CI527" s="155"/>
      <c r="CJ527" s="155"/>
      <c r="CK527" s="155"/>
      <c r="CL527" s="155"/>
      <c r="CM527" s="155"/>
      <c r="CN527" s="155"/>
      <c r="CO527" s="155"/>
      <c r="CP527" s="155"/>
      <c r="CQ527" s="155"/>
      <c r="CR527" s="155"/>
      <c r="CS527" s="155"/>
      <c r="CT527" s="155"/>
      <c r="CU527" s="155"/>
      <c r="CV527" s="155"/>
    </row>
    <row r="528" spans="2:100" ht="51.6" customHeight="1" x14ac:dyDescent="0.25">
      <c r="B528" s="155"/>
      <c r="C528" s="155"/>
      <c r="D528" s="155"/>
      <c r="E528" s="155"/>
      <c r="F528" s="155"/>
      <c r="G528" s="155"/>
      <c r="H528" s="155"/>
      <c r="I528" s="155"/>
      <c r="J528" s="249"/>
      <c r="K528" s="155"/>
      <c r="L528" s="155"/>
      <c r="M528" s="155"/>
      <c r="N528" s="249"/>
      <c r="O528" s="249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  <c r="BC528" s="155"/>
      <c r="BD528" s="155"/>
      <c r="BE528" s="155"/>
      <c r="BF528" s="155"/>
      <c r="BG528" s="155"/>
      <c r="BH528" s="155"/>
      <c r="BI528" s="155"/>
      <c r="BJ528" s="155"/>
      <c r="BK528" s="155"/>
      <c r="BL528" s="155"/>
      <c r="BM528" s="155"/>
      <c r="BN528" s="155"/>
      <c r="BO528" s="155"/>
      <c r="BP528" s="155"/>
      <c r="BQ528" s="155"/>
      <c r="BR528" s="155"/>
      <c r="BS528" s="155"/>
      <c r="BT528" s="155"/>
      <c r="BU528" s="155"/>
      <c r="BV528" s="155"/>
      <c r="BW528" s="155"/>
      <c r="BX528" s="155"/>
      <c r="BY528" s="155"/>
      <c r="BZ528" s="155"/>
      <c r="CA528" s="155"/>
      <c r="CB528" s="155"/>
      <c r="CC528" s="155"/>
      <c r="CD528" s="155"/>
      <c r="CE528" s="155"/>
      <c r="CF528" s="155"/>
      <c r="CG528" s="155"/>
      <c r="CH528" s="155"/>
      <c r="CI528" s="155"/>
      <c r="CJ528" s="155"/>
      <c r="CK528" s="155"/>
      <c r="CL528" s="155"/>
      <c r="CM528" s="155"/>
      <c r="CN528" s="155"/>
      <c r="CO528" s="155"/>
      <c r="CP528" s="155"/>
      <c r="CQ528" s="155"/>
      <c r="CR528" s="155"/>
      <c r="CS528" s="155"/>
      <c r="CT528" s="155"/>
      <c r="CU528" s="155"/>
      <c r="CV528" s="155"/>
    </row>
    <row r="529" spans="2:100" ht="51.6" customHeight="1" x14ac:dyDescent="0.25">
      <c r="B529" s="155"/>
      <c r="C529" s="155"/>
      <c r="D529" s="155"/>
      <c r="E529" s="155"/>
      <c r="F529" s="155"/>
      <c r="G529" s="155"/>
      <c r="H529" s="155"/>
      <c r="I529" s="155"/>
      <c r="J529" s="249"/>
      <c r="K529" s="155"/>
      <c r="L529" s="155"/>
      <c r="M529" s="155"/>
      <c r="N529" s="249"/>
      <c r="O529" s="249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  <c r="BC529" s="155"/>
      <c r="BD529" s="155"/>
      <c r="BE529" s="155"/>
      <c r="BF529" s="155"/>
      <c r="BG529" s="155"/>
      <c r="BH529" s="155"/>
      <c r="BI529" s="155"/>
      <c r="BJ529" s="155"/>
      <c r="BK529" s="155"/>
      <c r="BL529" s="155"/>
      <c r="BM529" s="155"/>
      <c r="BN529" s="155"/>
      <c r="BO529" s="155"/>
      <c r="BP529" s="155"/>
      <c r="BQ529" s="155"/>
      <c r="BR529" s="155"/>
      <c r="BS529" s="155"/>
      <c r="BT529" s="155"/>
      <c r="BU529" s="155"/>
      <c r="BV529" s="155"/>
      <c r="BW529" s="155"/>
      <c r="BX529" s="155"/>
      <c r="BY529" s="155"/>
      <c r="BZ529" s="155"/>
      <c r="CA529" s="155"/>
      <c r="CB529" s="155"/>
      <c r="CC529" s="155"/>
      <c r="CD529" s="155"/>
      <c r="CE529" s="155"/>
      <c r="CF529" s="155"/>
      <c r="CG529" s="155"/>
      <c r="CH529" s="155"/>
      <c r="CI529" s="155"/>
      <c r="CJ529" s="155"/>
      <c r="CK529" s="155"/>
      <c r="CL529" s="155"/>
      <c r="CM529" s="155"/>
      <c r="CN529" s="155"/>
      <c r="CO529" s="155"/>
      <c r="CP529" s="155"/>
      <c r="CQ529" s="155"/>
      <c r="CR529" s="155"/>
      <c r="CS529" s="155"/>
      <c r="CT529" s="155"/>
      <c r="CU529" s="155"/>
      <c r="CV529" s="155"/>
    </row>
    <row r="530" spans="2:100" ht="51.6" customHeight="1" x14ac:dyDescent="0.25">
      <c r="B530" s="155"/>
      <c r="C530" s="155"/>
      <c r="D530" s="155"/>
      <c r="E530" s="155"/>
      <c r="F530" s="155"/>
      <c r="G530" s="155"/>
      <c r="H530" s="155"/>
      <c r="I530" s="155"/>
      <c r="J530" s="249"/>
      <c r="K530" s="155"/>
      <c r="L530" s="155"/>
      <c r="M530" s="155"/>
      <c r="N530" s="249"/>
      <c r="O530" s="249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  <c r="AF530" s="155"/>
      <c r="AG530" s="155"/>
      <c r="AH530" s="155"/>
      <c r="AI530" s="155"/>
      <c r="AJ530" s="155"/>
      <c r="AK530" s="155"/>
      <c r="AL530" s="155"/>
      <c r="AM530" s="155"/>
      <c r="AN530" s="155"/>
      <c r="AO530" s="155"/>
      <c r="AP530" s="155"/>
      <c r="AQ530" s="155"/>
      <c r="AR530" s="155"/>
      <c r="AS530" s="155"/>
      <c r="AT530" s="155"/>
      <c r="AU530" s="155"/>
      <c r="AV530" s="155"/>
      <c r="AW530" s="155"/>
      <c r="AX530" s="155"/>
      <c r="AY530" s="155"/>
      <c r="AZ530" s="155"/>
      <c r="BA530" s="155"/>
      <c r="BB530" s="155"/>
      <c r="BC530" s="155"/>
      <c r="BD530" s="155"/>
      <c r="BE530" s="155"/>
      <c r="BF530" s="155"/>
      <c r="BG530" s="155"/>
      <c r="BH530" s="155"/>
      <c r="BI530" s="155"/>
      <c r="BJ530" s="155"/>
      <c r="BK530" s="155"/>
      <c r="BL530" s="155"/>
      <c r="BM530" s="155"/>
      <c r="BN530" s="155"/>
      <c r="BO530" s="155"/>
      <c r="BP530" s="155"/>
      <c r="BQ530" s="155"/>
      <c r="BR530" s="155"/>
      <c r="BS530" s="155"/>
      <c r="BT530" s="155"/>
      <c r="BU530" s="155"/>
      <c r="BV530" s="155"/>
      <c r="BW530" s="155"/>
      <c r="BX530" s="155"/>
      <c r="BY530" s="155"/>
      <c r="BZ530" s="155"/>
      <c r="CA530" s="155"/>
      <c r="CB530" s="155"/>
      <c r="CC530" s="155"/>
      <c r="CD530" s="155"/>
      <c r="CE530" s="155"/>
      <c r="CF530" s="155"/>
      <c r="CG530" s="155"/>
      <c r="CH530" s="155"/>
      <c r="CI530" s="155"/>
      <c r="CJ530" s="155"/>
      <c r="CK530" s="155"/>
      <c r="CL530" s="155"/>
      <c r="CM530" s="155"/>
      <c r="CN530" s="155"/>
      <c r="CO530" s="155"/>
      <c r="CP530" s="155"/>
      <c r="CQ530" s="155"/>
      <c r="CR530" s="155"/>
      <c r="CS530" s="155"/>
      <c r="CT530" s="155"/>
      <c r="CU530" s="155"/>
      <c r="CV530" s="155"/>
    </row>
    <row r="531" spans="2:100" ht="51.6" customHeight="1" x14ac:dyDescent="0.25">
      <c r="B531" s="155"/>
      <c r="C531" s="155"/>
      <c r="D531" s="155"/>
      <c r="E531" s="155"/>
      <c r="F531" s="155"/>
      <c r="G531" s="155"/>
      <c r="H531" s="155"/>
      <c r="I531" s="155"/>
      <c r="J531" s="249"/>
      <c r="K531" s="155"/>
      <c r="L531" s="155"/>
      <c r="M531" s="155"/>
      <c r="N531" s="249"/>
      <c r="O531" s="249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  <c r="AV531" s="155"/>
      <c r="AW531" s="155"/>
      <c r="AX531" s="155"/>
      <c r="AY531" s="155"/>
      <c r="AZ531" s="155"/>
      <c r="BA531" s="155"/>
      <c r="BB531" s="155"/>
      <c r="BC531" s="155"/>
      <c r="BD531" s="155"/>
      <c r="BE531" s="155"/>
      <c r="BF531" s="155"/>
      <c r="BG531" s="155"/>
      <c r="BH531" s="155"/>
      <c r="BI531" s="155"/>
      <c r="BJ531" s="155"/>
      <c r="BK531" s="155"/>
      <c r="BL531" s="155"/>
      <c r="BM531" s="155"/>
      <c r="BN531" s="155"/>
      <c r="BO531" s="155"/>
      <c r="BP531" s="155"/>
      <c r="BQ531" s="155"/>
      <c r="BR531" s="155"/>
      <c r="BS531" s="155"/>
      <c r="BT531" s="155"/>
      <c r="BU531" s="155"/>
      <c r="BV531" s="155"/>
      <c r="BW531" s="155"/>
      <c r="BX531" s="155"/>
      <c r="BY531" s="155"/>
      <c r="BZ531" s="155"/>
      <c r="CA531" s="155"/>
      <c r="CB531" s="155"/>
      <c r="CC531" s="155"/>
      <c r="CD531" s="155"/>
      <c r="CE531" s="155"/>
      <c r="CF531" s="155"/>
      <c r="CG531" s="155"/>
      <c r="CH531" s="155"/>
      <c r="CI531" s="155"/>
      <c r="CJ531" s="155"/>
      <c r="CK531" s="155"/>
      <c r="CL531" s="155"/>
      <c r="CM531" s="155"/>
      <c r="CN531" s="155"/>
      <c r="CO531" s="155"/>
      <c r="CP531" s="155"/>
      <c r="CQ531" s="155"/>
      <c r="CR531" s="155"/>
      <c r="CS531" s="155"/>
      <c r="CT531" s="155"/>
      <c r="CU531" s="155"/>
      <c r="CV531" s="155"/>
    </row>
    <row r="532" spans="2:100" ht="51.6" customHeight="1" x14ac:dyDescent="0.25">
      <c r="B532" s="155"/>
      <c r="C532" s="155"/>
      <c r="D532" s="155"/>
      <c r="E532" s="155"/>
      <c r="F532" s="155"/>
      <c r="G532" s="155"/>
      <c r="H532" s="155"/>
      <c r="I532" s="155"/>
      <c r="J532" s="249"/>
      <c r="K532" s="155"/>
      <c r="L532" s="155"/>
      <c r="M532" s="155"/>
      <c r="N532" s="249"/>
      <c r="O532" s="249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  <c r="AV532" s="155"/>
      <c r="AW532" s="155"/>
      <c r="AX532" s="155"/>
      <c r="AY532" s="155"/>
      <c r="AZ532" s="155"/>
      <c r="BA532" s="155"/>
      <c r="BB532" s="155"/>
      <c r="BC532" s="155"/>
      <c r="BD532" s="155"/>
      <c r="BE532" s="155"/>
      <c r="BF532" s="155"/>
      <c r="BG532" s="155"/>
      <c r="BH532" s="155"/>
      <c r="BI532" s="155"/>
      <c r="BJ532" s="155"/>
      <c r="BK532" s="155"/>
      <c r="BL532" s="155"/>
      <c r="BM532" s="155"/>
      <c r="BN532" s="155"/>
      <c r="BO532" s="155"/>
      <c r="BP532" s="155"/>
      <c r="BQ532" s="155"/>
      <c r="BR532" s="155"/>
      <c r="BS532" s="155"/>
      <c r="BT532" s="155"/>
      <c r="BU532" s="155"/>
      <c r="BV532" s="155"/>
      <c r="BW532" s="155"/>
      <c r="BX532" s="155"/>
      <c r="BY532" s="155"/>
      <c r="BZ532" s="155"/>
      <c r="CA532" s="155"/>
      <c r="CB532" s="155"/>
      <c r="CC532" s="155"/>
      <c r="CD532" s="155"/>
      <c r="CE532" s="155"/>
      <c r="CF532" s="155"/>
      <c r="CG532" s="155"/>
      <c r="CH532" s="155"/>
      <c r="CI532" s="155"/>
      <c r="CJ532" s="155"/>
      <c r="CK532" s="155"/>
      <c r="CL532" s="155"/>
      <c r="CM532" s="155"/>
      <c r="CN532" s="155"/>
      <c r="CO532" s="155"/>
      <c r="CP532" s="155"/>
      <c r="CQ532" s="155"/>
      <c r="CR532" s="155"/>
      <c r="CS532" s="155"/>
      <c r="CT532" s="155"/>
      <c r="CU532" s="155"/>
      <c r="CV532" s="155"/>
    </row>
    <row r="533" spans="2:100" ht="51.6" customHeight="1" x14ac:dyDescent="0.25">
      <c r="B533" s="155"/>
      <c r="C533" s="155"/>
      <c r="D533" s="155"/>
      <c r="E533" s="155"/>
      <c r="F533" s="155"/>
      <c r="G533" s="155"/>
      <c r="H533" s="155"/>
      <c r="I533" s="155"/>
      <c r="J533" s="249"/>
      <c r="K533" s="155"/>
      <c r="L533" s="155"/>
      <c r="M533" s="155"/>
      <c r="N533" s="249"/>
      <c r="O533" s="249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55"/>
      <c r="AK533" s="155"/>
      <c r="AL533" s="155"/>
      <c r="AM533" s="155"/>
      <c r="AN533" s="155"/>
      <c r="AO533" s="155"/>
      <c r="AP533" s="155"/>
      <c r="AQ533" s="155"/>
      <c r="AR533" s="155"/>
      <c r="AS533" s="155"/>
      <c r="AT533" s="155"/>
      <c r="AU533" s="155"/>
      <c r="AV533" s="155"/>
      <c r="AW533" s="155"/>
      <c r="AX533" s="155"/>
      <c r="AY533" s="155"/>
      <c r="AZ533" s="155"/>
      <c r="BA533" s="155"/>
      <c r="BB533" s="155"/>
      <c r="BC533" s="155"/>
      <c r="BD533" s="155"/>
      <c r="BE533" s="155"/>
      <c r="BF533" s="155"/>
      <c r="BG533" s="155"/>
      <c r="BH533" s="155"/>
      <c r="BI533" s="155"/>
      <c r="BJ533" s="155"/>
      <c r="BK533" s="155"/>
      <c r="BL533" s="155"/>
      <c r="BM533" s="155"/>
      <c r="BN533" s="155"/>
      <c r="BO533" s="155"/>
      <c r="BP533" s="155"/>
      <c r="BQ533" s="155"/>
      <c r="BR533" s="155"/>
      <c r="BS533" s="155"/>
      <c r="BT533" s="155"/>
      <c r="BU533" s="155"/>
      <c r="BV533" s="155"/>
      <c r="BW533" s="155"/>
      <c r="BX533" s="155"/>
      <c r="BY533" s="155"/>
      <c r="BZ533" s="155"/>
      <c r="CA533" s="155"/>
      <c r="CB533" s="155"/>
      <c r="CC533" s="155"/>
      <c r="CD533" s="155"/>
      <c r="CE533" s="155"/>
      <c r="CF533" s="155"/>
      <c r="CG533" s="155"/>
      <c r="CH533" s="155"/>
      <c r="CI533" s="155"/>
      <c r="CJ533" s="155"/>
      <c r="CK533" s="155"/>
      <c r="CL533" s="155"/>
      <c r="CM533" s="155"/>
      <c r="CN533" s="155"/>
      <c r="CO533" s="155"/>
      <c r="CP533" s="155"/>
      <c r="CQ533" s="155"/>
      <c r="CR533" s="155"/>
      <c r="CS533" s="155"/>
      <c r="CT533" s="155"/>
      <c r="CU533" s="155"/>
      <c r="CV533" s="155"/>
    </row>
    <row r="534" spans="2:100" ht="51.6" customHeight="1" x14ac:dyDescent="0.25">
      <c r="B534" s="155"/>
      <c r="C534" s="155"/>
      <c r="D534" s="155"/>
      <c r="E534" s="155"/>
      <c r="F534" s="155"/>
      <c r="G534" s="155"/>
      <c r="H534" s="155"/>
      <c r="I534" s="155"/>
      <c r="J534" s="249"/>
      <c r="K534" s="155"/>
      <c r="L534" s="155"/>
      <c r="M534" s="155"/>
      <c r="N534" s="249"/>
      <c r="O534" s="249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  <c r="AF534" s="155"/>
      <c r="AG534" s="155"/>
      <c r="AH534" s="155"/>
      <c r="AI534" s="155"/>
      <c r="AJ534" s="155"/>
      <c r="AK534" s="155"/>
      <c r="AL534" s="155"/>
      <c r="AM534" s="155"/>
      <c r="AN534" s="155"/>
      <c r="AO534" s="155"/>
      <c r="AP534" s="155"/>
      <c r="AQ534" s="155"/>
      <c r="AR534" s="155"/>
      <c r="AS534" s="155"/>
      <c r="AT534" s="155"/>
      <c r="AU534" s="155"/>
      <c r="AV534" s="155"/>
      <c r="AW534" s="155"/>
      <c r="AX534" s="155"/>
      <c r="AY534" s="155"/>
      <c r="AZ534" s="155"/>
      <c r="BA534" s="155"/>
      <c r="BB534" s="155"/>
      <c r="BC534" s="155"/>
      <c r="BD534" s="155"/>
      <c r="BE534" s="155"/>
      <c r="BF534" s="155"/>
      <c r="BG534" s="155"/>
      <c r="BH534" s="155"/>
      <c r="BI534" s="155"/>
      <c r="BJ534" s="155"/>
      <c r="BK534" s="155"/>
      <c r="BL534" s="155"/>
      <c r="BM534" s="155"/>
      <c r="BN534" s="155"/>
      <c r="BO534" s="155"/>
      <c r="BP534" s="155"/>
      <c r="BQ534" s="155"/>
      <c r="BR534" s="155"/>
      <c r="BS534" s="155"/>
      <c r="BT534" s="155"/>
      <c r="BU534" s="155"/>
      <c r="BV534" s="155"/>
      <c r="BW534" s="155"/>
      <c r="BX534" s="155"/>
      <c r="BY534" s="155"/>
      <c r="BZ534" s="155"/>
      <c r="CA534" s="155"/>
      <c r="CB534" s="155"/>
      <c r="CC534" s="155"/>
      <c r="CD534" s="155"/>
      <c r="CE534" s="155"/>
      <c r="CF534" s="155"/>
      <c r="CG534" s="155"/>
      <c r="CH534" s="155"/>
      <c r="CI534" s="155"/>
      <c r="CJ534" s="155"/>
      <c r="CK534" s="155"/>
      <c r="CL534" s="155"/>
      <c r="CM534" s="155"/>
      <c r="CN534" s="155"/>
      <c r="CO534" s="155"/>
      <c r="CP534" s="155"/>
      <c r="CQ534" s="155"/>
      <c r="CR534" s="155"/>
      <c r="CS534" s="155"/>
      <c r="CT534" s="155"/>
      <c r="CU534" s="155"/>
      <c r="CV534" s="155"/>
    </row>
    <row r="535" spans="2:100" ht="51.6" customHeight="1" x14ac:dyDescent="0.25">
      <c r="B535" s="155"/>
      <c r="C535" s="155"/>
      <c r="D535" s="155"/>
      <c r="E535" s="155"/>
      <c r="F535" s="155"/>
      <c r="G535" s="155"/>
      <c r="H535" s="155"/>
      <c r="I535" s="155"/>
      <c r="J535" s="249"/>
      <c r="K535" s="155"/>
      <c r="L535" s="155"/>
      <c r="M535" s="155"/>
      <c r="N535" s="249"/>
      <c r="O535" s="249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  <c r="AF535" s="155"/>
      <c r="AG535" s="155"/>
      <c r="AH535" s="155"/>
      <c r="AI535" s="155"/>
      <c r="AJ535" s="155"/>
      <c r="AK535" s="155"/>
      <c r="AL535" s="155"/>
      <c r="AM535" s="155"/>
      <c r="AN535" s="155"/>
      <c r="AO535" s="155"/>
      <c r="AP535" s="155"/>
      <c r="AQ535" s="155"/>
      <c r="AR535" s="155"/>
      <c r="AS535" s="155"/>
      <c r="AT535" s="155"/>
      <c r="AU535" s="155"/>
      <c r="AV535" s="155"/>
      <c r="AW535" s="155"/>
      <c r="AX535" s="155"/>
      <c r="AY535" s="155"/>
      <c r="AZ535" s="155"/>
      <c r="BA535" s="155"/>
      <c r="BB535" s="155"/>
      <c r="BC535" s="155"/>
      <c r="BD535" s="155"/>
      <c r="BE535" s="155"/>
      <c r="BF535" s="155"/>
      <c r="BG535" s="155"/>
      <c r="BH535" s="155"/>
      <c r="BI535" s="155"/>
      <c r="BJ535" s="155"/>
      <c r="BK535" s="155"/>
      <c r="BL535" s="155"/>
      <c r="BM535" s="155"/>
      <c r="BN535" s="155"/>
      <c r="BO535" s="155"/>
      <c r="BP535" s="155"/>
      <c r="BQ535" s="155"/>
      <c r="BR535" s="155"/>
      <c r="BS535" s="155"/>
      <c r="BT535" s="155"/>
      <c r="BU535" s="155"/>
      <c r="BV535" s="155"/>
      <c r="BW535" s="155"/>
      <c r="BX535" s="155"/>
      <c r="BY535" s="155"/>
      <c r="BZ535" s="155"/>
      <c r="CA535" s="155"/>
      <c r="CB535" s="155"/>
      <c r="CC535" s="155"/>
      <c r="CD535" s="155"/>
      <c r="CE535" s="155"/>
      <c r="CF535" s="155"/>
      <c r="CG535" s="155"/>
      <c r="CH535" s="155"/>
      <c r="CI535" s="155"/>
      <c r="CJ535" s="155"/>
      <c r="CK535" s="155"/>
      <c r="CL535" s="155"/>
      <c r="CM535" s="155"/>
      <c r="CN535" s="155"/>
      <c r="CO535" s="155"/>
      <c r="CP535" s="155"/>
      <c r="CQ535" s="155"/>
      <c r="CR535" s="155"/>
      <c r="CS535" s="155"/>
      <c r="CT535" s="155"/>
      <c r="CU535" s="155"/>
      <c r="CV535" s="155"/>
    </row>
    <row r="536" spans="2:100" ht="51.6" customHeight="1" x14ac:dyDescent="0.25">
      <c r="B536" s="155"/>
      <c r="C536" s="155"/>
      <c r="D536" s="155"/>
      <c r="E536" s="155"/>
      <c r="F536" s="155"/>
      <c r="G536" s="155"/>
      <c r="H536" s="155"/>
      <c r="I536" s="155"/>
      <c r="J536" s="249"/>
      <c r="K536" s="155"/>
      <c r="L536" s="155"/>
      <c r="M536" s="155"/>
      <c r="N536" s="249"/>
      <c r="O536" s="249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  <c r="AV536" s="155"/>
      <c r="AW536" s="155"/>
      <c r="AX536" s="155"/>
      <c r="AY536" s="155"/>
      <c r="AZ536" s="155"/>
      <c r="BA536" s="155"/>
      <c r="BB536" s="155"/>
      <c r="BC536" s="155"/>
      <c r="BD536" s="155"/>
      <c r="BE536" s="155"/>
      <c r="BF536" s="155"/>
      <c r="BG536" s="155"/>
      <c r="BH536" s="155"/>
      <c r="BI536" s="155"/>
      <c r="BJ536" s="155"/>
      <c r="BK536" s="155"/>
      <c r="BL536" s="155"/>
      <c r="BM536" s="155"/>
      <c r="BN536" s="155"/>
      <c r="BO536" s="155"/>
      <c r="BP536" s="155"/>
      <c r="BQ536" s="155"/>
      <c r="BR536" s="155"/>
      <c r="BS536" s="155"/>
      <c r="BT536" s="155"/>
      <c r="BU536" s="155"/>
      <c r="BV536" s="155"/>
      <c r="BW536" s="155"/>
      <c r="BX536" s="155"/>
      <c r="BY536" s="155"/>
      <c r="BZ536" s="155"/>
      <c r="CA536" s="155"/>
      <c r="CB536" s="155"/>
      <c r="CC536" s="155"/>
      <c r="CD536" s="155"/>
      <c r="CE536" s="155"/>
      <c r="CF536" s="155"/>
      <c r="CG536" s="155"/>
      <c r="CH536" s="155"/>
      <c r="CI536" s="155"/>
      <c r="CJ536" s="155"/>
      <c r="CK536" s="155"/>
      <c r="CL536" s="155"/>
      <c r="CM536" s="155"/>
      <c r="CN536" s="155"/>
      <c r="CO536" s="155"/>
      <c r="CP536" s="155"/>
      <c r="CQ536" s="155"/>
      <c r="CR536" s="155"/>
      <c r="CS536" s="155"/>
      <c r="CT536" s="155"/>
      <c r="CU536" s="155"/>
      <c r="CV536" s="155"/>
    </row>
    <row r="537" spans="2:100" ht="51.6" customHeight="1" x14ac:dyDescent="0.25">
      <c r="B537" s="155"/>
      <c r="C537" s="155"/>
      <c r="D537" s="155"/>
      <c r="E537" s="155"/>
      <c r="F537" s="155"/>
      <c r="G537" s="155"/>
      <c r="H537" s="155"/>
      <c r="I537" s="155"/>
      <c r="J537" s="249"/>
      <c r="K537" s="155"/>
      <c r="L537" s="155"/>
      <c r="M537" s="155"/>
      <c r="N537" s="249"/>
      <c r="O537" s="249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  <c r="AA537" s="155"/>
      <c r="AB537" s="155"/>
      <c r="AC537" s="155"/>
      <c r="AD537" s="155"/>
      <c r="AE537" s="155"/>
      <c r="AF537" s="155"/>
      <c r="AG537" s="155"/>
      <c r="AH537" s="155"/>
      <c r="AI537" s="155"/>
      <c r="AJ537" s="155"/>
      <c r="AK537" s="155"/>
      <c r="AL537" s="155"/>
      <c r="AM537" s="155"/>
      <c r="AN537" s="155"/>
      <c r="AO537" s="155"/>
      <c r="AP537" s="155"/>
      <c r="AQ537" s="155"/>
      <c r="AR537" s="155"/>
      <c r="AS537" s="155"/>
      <c r="AT537" s="155"/>
      <c r="AU537" s="155"/>
      <c r="AV537" s="155"/>
      <c r="AW537" s="155"/>
      <c r="AX537" s="155"/>
      <c r="AY537" s="155"/>
      <c r="AZ537" s="155"/>
      <c r="BA537" s="155"/>
      <c r="BB537" s="155"/>
      <c r="BC537" s="155"/>
      <c r="BD537" s="155"/>
      <c r="BE537" s="155"/>
      <c r="BF537" s="155"/>
      <c r="BG537" s="155"/>
      <c r="BH537" s="155"/>
      <c r="BI537" s="155"/>
      <c r="BJ537" s="155"/>
      <c r="BK537" s="155"/>
      <c r="BL537" s="155"/>
      <c r="BM537" s="155"/>
      <c r="BN537" s="155"/>
      <c r="BO537" s="155"/>
      <c r="BP537" s="155"/>
      <c r="BQ537" s="155"/>
      <c r="BR537" s="155"/>
      <c r="BS537" s="155"/>
      <c r="BT537" s="155"/>
      <c r="BU537" s="155"/>
      <c r="BV537" s="155"/>
      <c r="BW537" s="155"/>
      <c r="BX537" s="155"/>
      <c r="BY537" s="155"/>
      <c r="BZ537" s="155"/>
      <c r="CA537" s="155"/>
      <c r="CB537" s="155"/>
      <c r="CC537" s="155"/>
      <c r="CD537" s="155"/>
      <c r="CE537" s="155"/>
      <c r="CF537" s="155"/>
      <c r="CG537" s="155"/>
      <c r="CH537" s="155"/>
      <c r="CI537" s="155"/>
      <c r="CJ537" s="155"/>
      <c r="CK537" s="155"/>
      <c r="CL537" s="155"/>
      <c r="CM537" s="155"/>
      <c r="CN537" s="155"/>
      <c r="CO537" s="155"/>
      <c r="CP537" s="155"/>
      <c r="CQ537" s="155"/>
      <c r="CR537" s="155"/>
      <c r="CS537" s="155"/>
      <c r="CT537" s="155"/>
      <c r="CU537" s="155"/>
      <c r="CV537" s="155"/>
    </row>
    <row r="538" spans="2:100" ht="51.6" customHeight="1" x14ac:dyDescent="0.25">
      <c r="B538" s="155"/>
      <c r="C538" s="155"/>
      <c r="D538" s="155"/>
      <c r="E538" s="155"/>
      <c r="F538" s="155"/>
      <c r="G538" s="155"/>
      <c r="H538" s="155"/>
      <c r="I538" s="155"/>
      <c r="J538" s="249"/>
      <c r="K538" s="155"/>
      <c r="L538" s="155"/>
      <c r="M538" s="155"/>
      <c r="N538" s="249"/>
      <c r="O538" s="249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  <c r="AA538" s="155"/>
      <c r="AB538" s="155"/>
      <c r="AC538" s="155"/>
      <c r="AD538" s="155"/>
      <c r="AE538" s="155"/>
      <c r="AF538" s="155"/>
      <c r="AG538" s="155"/>
      <c r="AH538" s="155"/>
      <c r="AI538" s="155"/>
      <c r="AJ538" s="155"/>
      <c r="AK538" s="155"/>
      <c r="AL538" s="155"/>
      <c r="AM538" s="155"/>
      <c r="AN538" s="155"/>
      <c r="AO538" s="155"/>
      <c r="AP538" s="155"/>
      <c r="AQ538" s="155"/>
      <c r="AR538" s="155"/>
      <c r="AS538" s="155"/>
      <c r="AT538" s="155"/>
      <c r="AU538" s="155"/>
      <c r="AV538" s="155"/>
      <c r="AW538" s="155"/>
      <c r="AX538" s="155"/>
      <c r="AY538" s="155"/>
      <c r="AZ538" s="155"/>
      <c r="BA538" s="155"/>
      <c r="BB538" s="155"/>
      <c r="BC538" s="155"/>
      <c r="BD538" s="155"/>
      <c r="BE538" s="155"/>
      <c r="BF538" s="155"/>
      <c r="BG538" s="155"/>
      <c r="BH538" s="155"/>
      <c r="BI538" s="155"/>
      <c r="BJ538" s="155"/>
      <c r="BK538" s="155"/>
      <c r="BL538" s="155"/>
      <c r="BM538" s="155"/>
      <c r="BN538" s="155"/>
      <c r="BO538" s="155"/>
      <c r="BP538" s="155"/>
      <c r="BQ538" s="155"/>
      <c r="BR538" s="155"/>
      <c r="BS538" s="155"/>
      <c r="BT538" s="155"/>
      <c r="BU538" s="155"/>
      <c r="BV538" s="155"/>
      <c r="BW538" s="155"/>
      <c r="BX538" s="155"/>
      <c r="BY538" s="155"/>
      <c r="BZ538" s="155"/>
      <c r="CA538" s="155"/>
      <c r="CB538" s="155"/>
      <c r="CC538" s="155"/>
      <c r="CD538" s="155"/>
      <c r="CE538" s="155"/>
      <c r="CF538" s="155"/>
      <c r="CG538" s="155"/>
      <c r="CH538" s="155"/>
      <c r="CI538" s="155"/>
      <c r="CJ538" s="155"/>
      <c r="CK538" s="155"/>
      <c r="CL538" s="155"/>
      <c r="CM538" s="155"/>
      <c r="CN538" s="155"/>
      <c r="CO538" s="155"/>
      <c r="CP538" s="155"/>
      <c r="CQ538" s="155"/>
      <c r="CR538" s="155"/>
      <c r="CS538" s="155"/>
      <c r="CT538" s="155"/>
      <c r="CU538" s="155"/>
      <c r="CV538" s="155"/>
    </row>
    <row r="539" spans="2:100" ht="51.6" customHeight="1" x14ac:dyDescent="0.25">
      <c r="B539" s="155"/>
      <c r="C539" s="155"/>
      <c r="D539" s="155"/>
      <c r="E539" s="155"/>
      <c r="F539" s="155"/>
      <c r="G539" s="155"/>
      <c r="H539" s="155"/>
      <c r="I539" s="155"/>
      <c r="J539" s="249"/>
      <c r="K539" s="155"/>
      <c r="L539" s="155"/>
      <c r="M539" s="155"/>
      <c r="N539" s="249"/>
      <c r="O539" s="249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  <c r="AA539" s="155"/>
      <c r="AB539" s="155"/>
      <c r="AC539" s="155"/>
      <c r="AD539" s="155"/>
      <c r="AE539" s="155"/>
      <c r="AF539" s="155"/>
      <c r="AG539" s="155"/>
      <c r="AH539" s="155"/>
      <c r="AI539" s="155"/>
      <c r="AJ539" s="155"/>
      <c r="AK539" s="155"/>
      <c r="AL539" s="155"/>
      <c r="AM539" s="155"/>
      <c r="AN539" s="155"/>
      <c r="AO539" s="155"/>
      <c r="AP539" s="155"/>
      <c r="AQ539" s="155"/>
      <c r="AR539" s="155"/>
      <c r="AS539" s="155"/>
      <c r="AT539" s="155"/>
      <c r="AU539" s="155"/>
      <c r="AV539" s="155"/>
      <c r="AW539" s="155"/>
      <c r="AX539" s="155"/>
      <c r="AY539" s="155"/>
      <c r="AZ539" s="155"/>
      <c r="BA539" s="155"/>
      <c r="BB539" s="155"/>
      <c r="BC539" s="155"/>
      <c r="BD539" s="155"/>
      <c r="BE539" s="155"/>
      <c r="BF539" s="155"/>
      <c r="BG539" s="155"/>
      <c r="BH539" s="155"/>
      <c r="BI539" s="155"/>
      <c r="BJ539" s="155"/>
      <c r="BK539" s="155"/>
      <c r="BL539" s="155"/>
      <c r="BM539" s="155"/>
      <c r="BN539" s="155"/>
      <c r="BO539" s="155"/>
      <c r="BP539" s="155"/>
      <c r="BQ539" s="155"/>
      <c r="BR539" s="155"/>
      <c r="BS539" s="155"/>
      <c r="BT539" s="155"/>
      <c r="BU539" s="155"/>
      <c r="BV539" s="155"/>
      <c r="BW539" s="155"/>
      <c r="BX539" s="155"/>
      <c r="BY539" s="155"/>
      <c r="BZ539" s="155"/>
      <c r="CA539" s="155"/>
      <c r="CB539" s="155"/>
      <c r="CC539" s="155"/>
      <c r="CD539" s="155"/>
      <c r="CE539" s="155"/>
      <c r="CF539" s="155"/>
      <c r="CG539" s="155"/>
      <c r="CH539" s="155"/>
      <c r="CI539" s="155"/>
      <c r="CJ539" s="155"/>
      <c r="CK539" s="155"/>
      <c r="CL539" s="155"/>
      <c r="CM539" s="155"/>
      <c r="CN539" s="155"/>
      <c r="CO539" s="155"/>
      <c r="CP539" s="155"/>
      <c r="CQ539" s="155"/>
      <c r="CR539" s="155"/>
      <c r="CS539" s="155"/>
      <c r="CT539" s="155"/>
      <c r="CU539" s="155"/>
      <c r="CV539" s="155"/>
    </row>
    <row r="540" spans="2:100" ht="51.6" customHeight="1" x14ac:dyDescent="0.25">
      <c r="B540" s="155"/>
      <c r="C540" s="155"/>
      <c r="D540" s="155"/>
      <c r="E540" s="155"/>
      <c r="F540" s="155"/>
      <c r="G540" s="155"/>
      <c r="H540" s="155"/>
      <c r="I540" s="155"/>
      <c r="J540" s="249"/>
      <c r="K540" s="155"/>
      <c r="L540" s="155"/>
      <c r="M540" s="155"/>
      <c r="N540" s="249"/>
      <c r="O540" s="249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  <c r="AA540" s="155"/>
      <c r="AB540" s="155"/>
      <c r="AC540" s="155"/>
      <c r="AD540" s="155"/>
      <c r="AE540" s="155"/>
      <c r="AF540" s="155"/>
      <c r="AG540" s="155"/>
      <c r="AH540" s="155"/>
      <c r="AI540" s="155"/>
      <c r="AJ540" s="155"/>
      <c r="AK540" s="155"/>
      <c r="AL540" s="155"/>
      <c r="AM540" s="155"/>
      <c r="AN540" s="155"/>
      <c r="AO540" s="155"/>
      <c r="AP540" s="155"/>
      <c r="AQ540" s="155"/>
      <c r="AR540" s="155"/>
      <c r="AS540" s="155"/>
      <c r="AT540" s="155"/>
      <c r="AU540" s="155"/>
      <c r="AV540" s="155"/>
      <c r="AW540" s="155"/>
      <c r="AX540" s="155"/>
      <c r="AY540" s="155"/>
      <c r="AZ540" s="155"/>
      <c r="BA540" s="155"/>
      <c r="BB540" s="155"/>
      <c r="BC540" s="155"/>
      <c r="BD540" s="155"/>
      <c r="BE540" s="155"/>
      <c r="BF540" s="155"/>
      <c r="BG540" s="155"/>
      <c r="BH540" s="155"/>
      <c r="BI540" s="155"/>
      <c r="BJ540" s="155"/>
      <c r="BK540" s="155"/>
      <c r="BL540" s="155"/>
      <c r="BM540" s="155"/>
      <c r="BN540" s="155"/>
      <c r="BO540" s="155"/>
      <c r="BP540" s="155"/>
      <c r="BQ540" s="155"/>
      <c r="BR540" s="155"/>
      <c r="BS540" s="155"/>
      <c r="BT540" s="155"/>
      <c r="BU540" s="155"/>
      <c r="BV540" s="155"/>
      <c r="BW540" s="155"/>
      <c r="BX540" s="155"/>
      <c r="BY540" s="155"/>
      <c r="BZ540" s="155"/>
      <c r="CA540" s="155"/>
      <c r="CB540" s="155"/>
      <c r="CC540" s="155"/>
      <c r="CD540" s="155"/>
      <c r="CE540" s="155"/>
      <c r="CF540" s="155"/>
      <c r="CG540" s="155"/>
      <c r="CH540" s="155"/>
      <c r="CI540" s="155"/>
      <c r="CJ540" s="155"/>
      <c r="CK540" s="155"/>
      <c r="CL540" s="155"/>
      <c r="CM540" s="155"/>
      <c r="CN540" s="155"/>
      <c r="CO540" s="155"/>
      <c r="CP540" s="155"/>
      <c r="CQ540" s="155"/>
      <c r="CR540" s="155"/>
      <c r="CS540" s="155"/>
      <c r="CT540" s="155"/>
      <c r="CU540" s="155"/>
      <c r="CV540" s="155"/>
    </row>
    <row r="541" spans="2:100" ht="51.6" customHeight="1" x14ac:dyDescent="0.25">
      <c r="B541" s="155"/>
      <c r="C541" s="155"/>
      <c r="D541" s="155"/>
      <c r="E541" s="155"/>
      <c r="F541" s="155"/>
      <c r="G541" s="155"/>
      <c r="H541" s="155"/>
      <c r="I541" s="155"/>
      <c r="J541" s="249"/>
      <c r="K541" s="155"/>
      <c r="L541" s="155"/>
      <c r="M541" s="155"/>
      <c r="N541" s="249"/>
      <c r="O541" s="249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  <c r="AA541" s="155"/>
      <c r="AB541" s="155"/>
      <c r="AC541" s="155"/>
      <c r="AD541" s="155"/>
      <c r="AE541" s="155"/>
      <c r="AF541" s="155"/>
      <c r="AG541" s="155"/>
      <c r="AH541" s="155"/>
      <c r="AI541" s="155"/>
      <c r="AJ541" s="155"/>
      <c r="AK541" s="155"/>
      <c r="AL541" s="155"/>
      <c r="AM541" s="155"/>
      <c r="AN541" s="155"/>
      <c r="AO541" s="155"/>
      <c r="AP541" s="155"/>
      <c r="AQ541" s="155"/>
      <c r="AR541" s="155"/>
      <c r="AS541" s="155"/>
      <c r="AT541" s="155"/>
      <c r="AU541" s="155"/>
      <c r="AV541" s="155"/>
      <c r="AW541" s="155"/>
      <c r="AX541" s="155"/>
      <c r="AY541" s="155"/>
      <c r="AZ541" s="155"/>
      <c r="BA541" s="155"/>
      <c r="BB541" s="155"/>
      <c r="BC541" s="155"/>
      <c r="BD541" s="155"/>
      <c r="BE541" s="155"/>
      <c r="BF541" s="155"/>
      <c r="BG541" s="155"/>
      <c r="BH541" s="155"/>
      <c r="BI541" s="155"/>
      <c r="BJ541" s="155"/>
      <c r="BK541" s="155"/>
      <c r="BL541" s="155"/>
      <c r="BM541" s="155"/>
      <c r="BN541" s="155"/>
      <c r="BO541" s="155"/>
      <c r="BP541" s="155"/>
      <c r="BQ541" s="155"/>
      <c r="BR541" s="155"/>
      <c r="BS541" s="155"/>
      <c r="BT541" s="155"/>
      <c r="BU541" s="155"/>
      <c r="BV541" s="155"/>
      <c r="BW541" s="155"/>
      <c r="BX541" s="155"/>
      <c r="BY541" s="155"/>
      <c r="BZ541" s="155"/>
      <c r="CA541" s="155"/>
      <c r="CB541" s="155"/>
      <c r="CC541" s="155"/>
      <c r="CD541" s="155"/>
      <c r="CE541" s="155"/>
      <c r="CF541" s="155"/>
      <c r="CG541" s="155"/>
      <c r="CH541" s="155"/>
      <c r="CI541" s="155"/>
      <c r="CJ541" s="155"/>
      <c r="CK541" s="155"/>
      <c r="CL541" s="155"/>
      <c r="CM541" s="155"/>
      <c r="CN541" s="155"/>
      <c r="CO541" s="155"/>
      <c r="CP541" s="155"/>
      <c r="CQ541" s="155"/>
      <c r="CR541" s="155"/>
      <c r="CS541" s="155"/>
      <c r="CT541" s="155"/>
      <c r="CU541" s="155"/>
      <c r="CV541" s="155"/>
    </row>
    <row r="542" spans="2:100" ht="51.6" customHeight="1" x14ac:dyDescent="0.25">
      <c r="B542" s="155"/>
      <c r="C542" s="155"/>
      <c r="D542" s="155"/>
      <c r="E542" s="155"/>
      <c r="F542" s="155"/>
      <c r="G542" s="155"/>
      <c r="H542" s="155"/>
      <c r="I542" s="155"/>
      <c r="J542" s="249"/>
      <c r="K542" s="155"/>
      <c r="L542" s="155"/>
      <c r="M542" s="155"/>
      <c r="N542" s="249"/>
      <c r="O542" s="249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  <c r="AA542" s="155"/>
      <c r="AB542" s="155"/>
      <c r="AC542" s="155"/>
      <c r="AD542" s="155"/>
      <c r="AE542" s="155"/>
      <c r="AF542" s="155"/>
      <c r="AG542" s="155"/>
      <c r="AH542" s="155"/>
      <c r="AI542" s="155"/>
      <c r="AJ542" s="155"/>
      <c r="AK542" s="155"/>
      <c r="AL542" s="155"/>
      <c r="AM542" s="155"/>
      <c r="AN542" s="155"/>
      <c r="AO542" s="155"/>
      <c r="AP542" s="155"/>
      <c r="AQ542" s="155"/>
      <c r="AR542" s="155"/>
      <c r="AS542" s="155"/>
      <c r="AT542" s="155"/>
      <c r="AU542" s="155"/>
      <c r="AV542" s="155"/>
      <c r="AW542" s="155"/>
      <c r="AX542" s="155"/>
      <c r="AY542" s="155"/>
      <c r="AZ542" s="155"/>
      <c r="BA542" s="155"/>
      <c r="BB542" s="155"/>
      <c r="BC542" s="155"/>
      <c r="BD542" s="155"/>
      <c r="BE542" s="155"/>
      <c r="BF542" s="155"/>
      <c r="BG542" s="155"/>
      <c r="BH542" s="155"/>
      <c r="BI542" s="155"/>
      <c r="BJ542" s="155"/>
      <c r="BK542" s="155"/>
      <c r="BL542" s="155"/>
      <c r="BM542" s="155"/>
      <c r="BN542" s="155"/>
      <c r="BO542" s="155"/>
      <c r="BP542" s="155"/>
      <c r="BQ542" s="155"/>
      <c r="BR542" s="155"/>
      <c r="BS542" s="155"/>
      <c r="BT542" s="155"/>
      <c r="BU542" s="155"/>
      <c r="BV542" s="155"/>
      <c r="BW542" s="155"/>
      <c r="BX542" s="155"/>
      <c r="BY542" s="155"/>
      <c r="BZ542" s="155"/>
      <c r="CA542" s="155"/>
      <c r="CB542" s="155"/>
      <c r="CC542" s="155"/>
      <c r="CD542" s="155"/>
      <c r="CE542" s="155"/>
      <c r="CF542" s="155"/>
      <c r="CG542" s="155"/>
      <c r="CH542" s="155"/>
      <c r="CI542" s="155"/>
      <c r="CJ542" s="155"/>
      <c r="CK542" s="155"/>
      <c r="CL542" s="155"/>
      <c r="CM542" s="155"/>
      <c r="CN542" s="155"/>
      <c r="CO542" s="155"/>
      <c r="CP542" s="155"/>
      <c r="CQ542" s="155"/>
      <c r="CR542" s="155"/>
      <c r="CS542" s="155"/>
      <c r="CT542" s="155"/>
      <c r="CU542" s="155"/>
      <c r="CV542" s="155"/>
    </row>
    <row r="543" spans="2:100" ht="51.6" customHeight="1" x14ac:dyDescent="0.25">
      <c r="B543" s="155"/>
      <c r="C543" s="155"/>
      <c r="D543" s="155"/>
      <c r="E543" s="155"/>
      <c r="F543" s="155"/>
      <c r="G543" s="155"/>
      <c r="H543" s="155"/>
      <c r="I543" s="155"/>
      <c r="J543" s="249"/>
      <c r="K543" s="155"/>
      <c r="L543" s="155"/>
      <c r="M543" s="155"/>
      <c r="N543" s="249"/>
      <c r="O543" s="249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  <c r="AB543" s="155"/>
      <c r="AC543" s="155"/>
      <c r="AD543" s="155"/>
      <c r="AE543" s="155"/>
      <c r="AF543" s="155"/>
      <c r="AG543" s="155"/>
      <c r="AH543" s="155"/>
      <c r="AI543" s="155"/>
      <c r="AJ543" s="155"/>
      <c r="AK543" s="155"/>
      <c r="AL543" s="155"/>
      <c r="AM543" s="155"/>
      <c r="AN543" s="155"/>
      <c r="AO543" s="155"/>
      <c r="AP543" s="155"/>
      <c r="AQ543" s="155"/>
      <c r="AR543" s="155"/>
      <c r="AS543" s="155"/>
      <c r="AT543" s="155"/>
      <c r="AU543" s="155"/>
      <c r="AV543" s="155"/>
      <c r="AW543" s="155"/>
      <c r="AX543" s="155"/>
      <c r="AY543" s="155"/>
      <c r="AZ543" s="155"/>
      <c r="BA543" s="155"/>
      <c r="BB543" s="155"/>
      <c r="BC543" s="155"/>
      <c r="BD543" s="155"/>
      <c r="BE543" s="155"/>
      <c r="BF543" s="155"/>
      <c r="BG543" s="155"/>
      <c r="BH543" s="155"/>
      <c r="BI543" s="155"/>
      <c r="BJ543" s="155"/>
      <c r="BK543" s="155"/>
      <c r="BL543" s="155"/>
      <c r="BM543" s="155"/>
      <c r="BN543" s="155"/>
      <c r="BO543" s="155"/>
      <c r="BP543" s="155"/>
      <c r="BQ543" s="155"/>
      <c r="BR543" s="155"/>
      <c r="BS543" s="155"/>
      <c r="BT543" s="155"/>
      <c r="BU543" s="155"/>
      <c r="BV543" s="155"/>
      <c r="BW543" s="155"/>
      <c r="BX543" s="155"/>
      <c r="BY543" s="155"/>
      <c r="BZ543" s="155"/>
      <c r="CA543" s="155"/>
      <c r="CB543" s="155"/>
      <c r="CC543" s="155"/>
      <c r="CD543" s="155"/>
      <c r="CE543" s="155"/>
      <c r="CF543" s="155"/>
      <c r="CG543" s="155"/>
      <c r="CH543" s="155"/>
      <c r="CI543" s="155"/>
      <c r="CJ543" s="155"/>
      <c r="CK543" s="155"/>
      <c r="CL543" s="155"/>
      <c r="CM543" s="155"/>
      <c r="CN543" s="155"/>
      <c r="CO543" s="155"/>
      <c r="CP543" s="155"/>
      <c r="CQ543" s="155"/>
      <c r="CR543" s="155"/>
      <c r="CS543" s="155"/>
      <c r="CT543" s="155"/>
      <c r="CU543" s="155"/>
      <c r="CV543" s="155"/>
    </row>
    <row r="544" spans="2:100" ht="51.6" customHeight="1" x14ac:dyDescent="0.25">
      <c r="B544" s="155"/>
      <c r="C544" s="155"/>
      <c r="D544" s="155"/>
      <c r="E544" s="155"/>
      <c r="F544" s="155"/>
      <c r="G544" s="155"/>
      <c r="H544" s="155"/>
      <c r="I544" s="155"/>
      <c r="J544" s="249"/>
      <c r="K544" s="155"/>
      <c r="L544" s="155"/>
      <c r="M544" s="155"/>
      <c r="N544" s="249"/>
      <c r="O544" s="249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  <c r="AB544" s="155"/>
      <c r="AC544" s="155"/>
      <c r="AD544" s="155"/>
      <c r="AE544" s="155"/>
      <c r="AF544" s="155"/>
      <c r="AG544" s="155"/>
      <c r="AH544" s="155"/>
      <c r="AI544" s="155"/>
      <c r="AJ544" s="155"/>
      <c r="AK544" s="155"/>
      <c r="AL544" s="155"/>
      <c r="AM544" s="155"/>
      <c r="AN544" s="155"/>
      <c r="AO544" s="155"/>
      <c r="AP544" s="155"/>
      <c r="AQ544" s="155"/>
      <c r="AR544" s="155"/>
      <c r="AS544" s="155"/>
      <c r="AT544" s="155"/>
      <c r="AU544" s="155"/>
      <c r="AV544" s="155"/>
      <c r="AW544" s="155"/>
      <c r="AX544" s="155"/>
      <c r="AY544" s="155"/>
      <c r="AZ544" s="155"/>
      <c r="BA544" s="155"/>
      <c r="BB544" s="155"/>
      <c r="BC544" s="155"/>
      <c r="BD544" s="155"/>
      <c r="BE544" s="155"/>
      <c r="BF544" s="155"/>
      <c r="BG544" s="155"/>
      <c r="BH544" s="155"/>
      <c r="BI544" s="155"/>
      <c r="BJ544" s="155"/>
      <c r="BK544" s="155"/>
      <c r="BL544" s="155"/>
      <c r="BM544" s="155"/>
      <c r="BN544" s="155"/>
      <c r="BO544" s="155"/>
      <c r="BP544" s="155"/>
      <c r="BQ544" s="155"/>
      <c r="BR544" s="155"/>
      <c r="BS544" s="155"/>
      <c r="BT544" s="155"/>
      <c r="BU544" s="155"/>
      <c r="BV544" s="155"/>
      <c r="BW544" s="155"/>
      <c r="BX544" s="155"/>
      <c r="BY544" s="155"/>
      <c r="BZ544" s="155"/>
      <c r="CA544" s="155"/>
      <c r="CB544" s="155"/>
      <c r="CC544" s="155"/>
      <c r="CD544" s="155"/>
      <c r="CE544" s="155"/>
      <c r="CF544" s="155"/>
      <c r="CG544" s="155"/>
      <c r="CH544" s="155"/>
      <c r="CI544" s="155"/>
      <c r="CJ544" s="155"/>
      <c r="CK544" s="155"/>
      <c r="CL544" s="155"/>
      <c r="CM544" s="155"/>
      <c r="CN544" s="155"/>
      <c r="CO544" s="155"/>
      <c r="CP544" s="155"/>
      <c r="CQ544" s="155"/>
      <c r="CR544" s="155"/>
      <c r="CS544" s="155"/>
      <c r="CT544" s="155"/>
      <c r="CU544" s="155"/>
      <c r="CV544" s="155"/>
    </row>
    <row r="545" spans="2:100" ht="51.6" customHeight="1" x14ac:dyDescent="0.25">
      <c r="B545" s="155"/>
      <c r="C545" s="155"/>
      <c r="D545" s="155"/>
      <c r="E545" s="155"/>
      <c r="F545" s="155"/>
      <c r="G545" s="155"/>
      <c r="H545" s="155"/>
      <c r="I545" s="155"/>
      <c r="J545" s="249"/>
      <c r="K545" s="155"/>
      <c r="L545" s="155"/>
      <c r="M545" s="155"/>
      <c r="N545" s="249"/>
      <c r="O545" s="249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  <c r="AB545" s="155"/>
      <c r="AC545" s="155"/>
      <c r="AD545" s="155"/>
      <c r="AE545" s="155"/>
      <c r="AF545" s="155"/>
      <c r="AG545" s="155"/>
      <c r="AH545" s="155"/>
      <c r="AI545" s="155"/>
      <c r="AJ545" s="155"/>
      <c r="AK545" s="155"/>
      <c r="AL545" s="155"/>
      <c r="AM545" s="155"/>
      <c r="AN545" s="155"/>
      <c r="AO545" s="155"/>
      <c r="AP545" s="155"/>
      <c r="AQ545" s="155"/>
      <c r="AR545" s="155"/>
      <c r="AS545" s="155"/>
      <c r="AT545" s="155"/>
      <c r="AU545" s="155"/>
      <c r="AV545" s="155"/>
      <c r="AW545" s="155"/>
      <c r="AX545" s="155"/>
      <c r="AY545" s="155"/>
      <c r="AZ545" s="155"/>
      <c r="BA545" s="155"/>
      <c r="BB545" s="155"/>
      <c r="BC545" s="155"/>
      <c r="BD545" s="155"/>
      <c r="BE545" s="155"/>
      <c r="BF545" s="155"/>
      <c r="BG545" s="155"/>
      <c r="BH545" s="155"/>
      <c r="BI545" s="155"/>
      <c r="BJ545" s="155"/>
      <c r="BK545" s="155"/>
      <c r="BL545" s="155"/>
      <c r="BM545" s="155"/>
      <c r="BN545" s="155"/>
      <c r="BO545" s="155"/>
      <c r="BP545" s="155"/>
      <c r="BQ545" s="155"/>
      <c r="BR545" s="155"/>
      <c r="BS545" s="155"/>
      <c r="BT545" s="155"/>
      <c r="BU545" s="155"/>
      <c r="BV545" s="155"/>
      <c r="BW545" s="155"/>
      <c r="BX545" s="155"/>
      <c r="BY545" s="155"/>
      <c r="BZ545" s="155"/>
      <c r="CA545" s="155"/>
      <c r="CB545" s="155"/>
      <c r="CC545" s="155"/>
      <c r="CD545" s="155"/>
      <c r="CE545" s="155"/>
      <c r="CF545" s="155"/>
      <c r="CG545" s="155"/>
      <c r="CH545" s="155"/>
      <c r="CI545" s="155"/>
      <c r="CJ545" s="155"/>
      <c r="CK545" s="155"/>
      <c r="CL545" s="155"/>
      <c r="CM545" s="155"/>
      <c r="CN545" s="155"/>
      <c r="CO545" s="155"/>
      <c r="CP545" s="155"/>
      <c r="CQ545" s="155"/>
      <c r="CR545" s="155"/>
      <c r="CS545" s="155"/>
      <c r="CT545" s="155"/>
      <c r="CU545" s="155"/>
      <c r="CV545" s="155"/>
    </row>
    <row r="546" spans="2:100" ht="51.6" customHeight="1" x14ac:dyDescent="0.25">
      <c r="B546" s="155"/>
      <c r="C546" s="155"/>
      <c r="D546" s="155"/>
      <c r="E546" s="155"/>
      <c r="F546" s="155"/>
      <c r="G546" s="155"/>
      <c r="H546" s="155"/>
      <c r="I546" s="155"/>
      <c r="J546" s="249"/>
      <c r="K546" s="155"/>
      <c r="L546" s="155"/>
      <c r="M546" s="155"/>
      <c r="N546" s="249"/>
      <c r="O546" s="249"/>
      <c r="P546" s="155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  <c r="AA546" s="155"/>
      <c r="AB546" s="155"/>
      <c r="AC546" s="155"/>
      <c r="AD546" s="155"/>
      <c r="AE546" s="155"/>
      <c r="AF546" s="155"/>
      <c r="AG546" s="155"/>
      <c r="AH546" s="155"/>
      <c r="AI546" s="155"/>
      <c r="AJ546" s="155"/>
      <c r="AK546" s="155"/>
      <c r="AL546" s="155"/>
      <c r="AM546" s="155"/>
      <c r="AN546" s="155"/>
      <c r="AO546" s="155"/>
      <c r="AP546" s="155"/>
      <c r="AQ546" s="155"/>
      <c r="AR546" s="155"/>
      <c r="AS546" s="155"/>
      <c r="AT546" s="155"/>
      <c r="AU546" s="155"/>
      <c r="AV546" s="155"/>
      <c r="AW546" s="155"/>
      <c r="AX546" s="155"/>
      <c r="AY546" s="155"/>
      <c r="AZ546" s="155"/>
      <c r="BA546" s="155"/>
      <c r="BB546" s="155"/>
      <c r="BC546" s="155"/>
      <c r="BD546" s="155"/>
      <c r="BE546" s="155"/>
      <c r="BF546" s="155"/>
      <c r="BG546" s="155"/>
      <c r="BH546" s="155"/>
      <c r="BI546" s="155"/>
      <c r="BJ546" s="155"/>
      <c r="BK546" s="155"/>
      <c r="BL546" s="155"/>
      <c r="BM546" s="155"/>
      <c r="BN546" s="155"/>
      <c r="BO546" s="155"/>
      <c r="BP546" s="155"/>
      <c r="BQ546" s="155"/>
      <c r="BR546" s="155"/>
      <c r="BS546" s="155"/>
      <c r="BT546" s="155"/>
      <c r="BU546" s="155"/>
      <c r="BV546" s="155"/>
      <c r="BW546" s="155"/>
      <c r="BX546" s="155"/>
      <c r="BY546" s="155"/>
      <c r="BZ546" s="155"/>
      <c r="CA546" s="155"/>
      <c r="CB546" s="155"/>
      <c r="CC546" s="155"/>
      <c r="CD546" s="155"/>
      <c r="CE546" s="155"/>
      <c r="CF546" s="155"/>
      <c r="CG546" s="155"/>
      <c r="CH546" s="155"/>
      <c r="CI546" s="155"/>
      <c r="CJ546" s="155"/>
      <c r="CK546" s="155"/>
      <c r="CL546" s="155"/>
      <c r="CM546" s="155"/>
      <c r="CN546" s="155"/>
      <c r="CO546" s="155"/>
      <c r="CP546" s="155"/>
      <c r="CQ546" s="155"/>
      <c r="CR546" s="155"/>
      <c r="CS546" s="155"/>
      <c r="CT546" s="155"/>
      <c r="CU546" s="155"/>
      <c r="CV546" s="155"/>
    </row>
    <row r="547" spans="2:100" ht="51.6" customHeight="1" x14ac:dyDescent="0.25">
      <c r="B547" s="155"/>
      <c r="C547" s="155"/>
      <c r="D547" s="155"/>
      <c r="E547" s="155"/>
      <c r="F547" s="155"/>
      <c r="G547" s="155"/>
      <c r="H547" s="155"/>
      <c r="I547" s="155"/>
      <c r="J547" s="249"/>
      <c r="K547" s="155"/>
      <c r="L547" s="155"/>
      <c r="M547" s="155"/>
      <c r="N547" s="249"/>
      <c r="O547" s="249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  <c r="AA547" s="155"/>
      <c r="AB547" s="155"/>
      <c r="AC547" s="155"/>
      <c r="AD547" s="155"/>
      <c r="AE547" s="155"/>
      <c r="AF547" s="155"/>
      <c r="AG547" s="155"/>
      <c r="AH547" s="155"/>
      <c r="AI547" s="155"/>
      <c r="AJ547" s="155"/>
      <c r="AK547" s="155"/>
      <c r="AL547" s="155"/>
      <c r="AM547" s="155"/>
      <c r="AN547" s="155"/>
      <c r="AO547" s="155"/>
      <c r="AP547" s="155"/>
      <c r="AQ547" s="155"/>
      <c r="AR547" s="155"/>
      <c r="AS547" s="155"/>
      <c r="AT547" s="155"/>
      <c r="AU547" s="155"/>
      <c r="AV547" s="155"/>
      <c r="AW547" s="155"/>
      <c r="AX547" s="155"/>
      <c r="AY547" s="155"/>
      <c r="AZ547" s="155"/>
      <c r="BA547" s="155"/>
      <c r="BB547" s="155"/>
      <c r="BC547" s="155"/>
      <c r="BD547" s="155"/>
      <c r="BE547" s="155"/>
      <c r="BF547" s="155"/>
      <c r="BG547" s="155"/>
      <c r="BH547" s="155"/>
      <c r="BI547" s="155"/>
      <c r="BJ547" s="155"/>
      <c r="BK547" s="155"/>
      <c r="BL547" s="155"/>
      <c r="BM547" s="155"/>
      <c r="BN547" s="155"/>
      <c r="BO547" s="155"/>
      <c r="BP547" s="155"/>
      <c r="BQ547" s="155"/>
      <c r="BR547" s="155"/>
      <c r="BS547" s="155"/>
      <c r="BT547" s="155"/>
      <c r="BU547" s="155"/>
      <c r="BV547" s="155"/>
      <c r="BW547" s="155"/>
      <c r="BX547" s="155"/>
      <c r="BY547" s="155"/>
      <c r="BZ547" s="155"/>
      <c r="CA547" s="155"/>
      <c r="CB547" s="155"/>
      <c r="CC547" s="155"/>
      <c r="CD547" s="155"/>
      <c r="CE547" s="155"/>
      <c r="CF547" s="155"/>
      <c r="CG547" s="155"/>
      <c r="CH547" s="155"/>
      <c r="CI547" s="155"/>
      <c r="CJ547" s="155"/>
      <c r="CK547" s="155"/>
      <c r="CL547" s="155"/>
      <c r="CM547" s="155"/>
      <c r="CN547" s="155"/>
      <c r="CO547" s="155"/>
      <c r="CP547" s="155"/>
      <c r="CQ547" s="155"/>
      <c r="CR547" s="155"/>
      <c r="CS547" s="155"/>
      <c r="CT547" s="155"/>
      <c r="CU547" s="155"/>
      <c r="CV547" s="155"/>
    </row>
    <row r="548" spans="2:100" ht="51.6" customHeight="1" x14ac:dyDescent="0.25">
      <c r="B548" s="155"/>
      <c r="C548" s="155"/>
      <c r="D548" s="155"/>
      <c r="E548" s="155"/>
      <c r="F548" s="155"/>
      <c r="G548" s="155"/>
      <c r="H548" s="155"/>
      <c r="I548" s="155"/>
      <c r="J548" s="249"/>
      <c r="K548" s="155"/>
      <c r="L548" s="155"/>
      <c r="M548" s="155"/>
      <c r="N548" s="249"/>
      <c r="O548" s="249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  <c r="AA548" s="155"/>
      <c r="AB548" s="155"/>
      <c r="AC548" s="155"/>
      <c r="AD548" s="155"/>
      <c r="AE548" s="155"/>
      <c r="AF548" s="155"/>
      <c r="AG548" s="155"/>
      <c r="AH548" s="155"/>
      <c r="AI548" s="155"/>
      <c r="AJ548" s="155"/>
      <c r="AK548" s="155"/>
      <c r="AL548" s="155"/>
      <c r="AM548" s="155"/>
      <c r="AN548" s="155"/>
      <c r="AO548" s="155"/>
      <c r="AP548" s="155"/>
      <c r="AQ548" s="155"/>
      <c r="AR548" s="155"/>
      <c r="AS548" s="155"/>
      <c r="AT548" s="155"/>
      <c r="AU548" s="155"/>
      <c r="AV548" s="155"/>
      <c r="AW548" s="155"/>
      <c r="AX548" s="155"/>
      <c r="AY548" s="155"/>
      <c r="AZ548" s="155"/>
      <c r="BA548" s="155"/>
      <c r="BB548" s="155"/>
      <c r="BC548" s="155"/>
      <c r="BD548" s="155"/>
      <c r="BE548" s="155"/>
      <c r="BF548" s="155"/>
      <c r="BG548" s="155"/>
      <c r="BH548" s="155"/>
      <c r="BI548" s="155"/>
      <c r="BJ548" s="155"/>
      <c r="BK548" s="155"/>
      <c r="BL548" s="155"/>
      <c r="BM548" s="155"/>
      <c r="BN548" s="155"/>
      <c r="BO548" s="155"/>
      <c r="BP548" s="155"/>
      <c r="BQ548" s="155"/>
      <c r="BR548" s="155"/>
      <c r="BS548" s="155"/>
      <c r="BT548" s="155"/>
      <c r="BU548" s="155"/>
      <c r="BV548" s="155"/>
      <c r="BW548" s="155"/>
      <c r="BX548" s="155"/>
      <c r="BY548" s="155"/>
      <c r="BZ548" s="155"/>
      <c r="CA548" s="155"/>
      <c r="CB548" s="155"/>
      <c r="CC548" s="155"/>
      <c r="CD548" s="155"/>
      <c r="CE548" s="155"/>
      <c r="CF548" s="155"/>
      <c r="CG548" s="155"/>
      <c r="CH548" s="155"/>
      <c r="CI548" s="155"/>
      <c r="CJ548" s="155"/>
      <c r="CK548" s="155"/>
      <c r="CL548" s="155"/>
      <c r="CM548" s="155"/>
      <c r="CN548" s="155"/>
      <c r="CO548" s="155"/>
      <c r="CP548" s="155"/>
      <c r="CQ548" s="155"/>
      <c r="CR548" s="155"/>
      <c r="CS548" s="155"/>
      <c r="CT548" s="155"/>
      <c r="CU548" s="155"/>
      <c r="CV548" s="155"/>
    </row>
    <row r="549" spans="2:100" ht="51.6" customHeight="1" x14ac:dyDescent="0.25">
      <c r="B549" s="155"/>
      <c r="C549" s="155"/>
      <c r="D549" s="155"/>
      <c r="E549" s="155"/>
      <c r="F549" s="155"/>
      <c r="G549" s="155"/>
      <c r="H549" s="155"/>
      <c r="I549" s="155"/>
      <c r="J549" s="249"/>
      <c r="K549" s="155"/>
      <c r="L549" s="155"/>
      <c r="M549" s="155"/>
      <c r="N549" s="249"/>
      <c r="O549" s="249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  <c r="AF549" s="155"/>
      <c r="AG549" s="155"/>
      <c r="AH549" s="155"/>
      <c r="AI549" s="155"/>
      <c r="AJ549" s="155"/>
      <c r="AK549" s="155"/>
      <c r="AL549" s="155"/>
      <c r="AM549" s="155"/>
      <c r="AN549" s="155"/>
      <c r="AO549" s="155"/>
      <c r="AP549" s="155"/>
      <c r="AQ549" s="155"/>
      <c r="AR549" s="155"/>
      <c r="AS549" s="155"/>
      <c r="AT549" s="155"/>
      <c r="AU549" s="155"/>
      <c r="AV549" s="155"/>
      <c r="AW549" s="155"/>
      <c r="AX549" s="155"/>
      <c r="AY549" s="155"/>
      <c r="AZ549" s="155"/>
      <c r="BA549" s="155"/>
      <c r="BB549" s="155"/>
      <c r="BC549" s="155"/>
      <c r="BD549" s="155"/>
      <c r="BE549" s="155"/>
      <c r="BF549" s="155"/>
      <c r="BG549" s="155"/>
      <c r="BH549" s="155"/>
      <c r="BI549" s="155"/>
      <c r="BJ549" s="155"/>
      <c r="BK549" s="155"/>
      <c r="BL549" s="155"/>
      <c r="BM549" s="155"/>
      <c r="BN549" s="155"/>
      <c r="BO549" s="155"/>
      <c r="BP549" s="155"/>
      <c r="BQ549" s="155"/>
      <c r="BR549" s="155"/>
      <c r="BS549" s="155"/>
      <c r="BT549" s="155"/>
      <c r="BU549" s="155"/>
      <c r="BV549" s="155"/>
      <c r="BW549" s="155"/>
      <c r="BX549" s="155"/>
      <c r="BY549" s="155"/>
      <c r="BZ549" s="155"/>
      <c r="CA549" s="155"/>
      <c r="CB549" s="155"/>
      <c r="CC549" s="155"/>
      <c r="CD549" s="155"/>
      <c r="CE549" s="155"/>
      <c r="CF549" s="155"/>
      <c r="CG549" s="155"/>
      <c r="CH549" s="155"/>
      <c r="CI549" s="155"/>
      <c r="CJ549" s="155"/>
      <c r="CK549" s="155"/>
      <c r="CL549" s="155"/>
      <c r="CM549" s="155"/>
      <c r="CN549" s="155"/>
      <c r="CO549" s="155"/>
      <c r="CP549" s="155"/>
      <c r="CQ549" s="155"/>
      <c r="CR549" s="155"/>
      <c r="CS549" s="155"/>
      <c r="CT549" s="155"/>
      <c r="CU549" s="155"/>
      <c r="CV549" s="155"/>
    </row>
    <row r="550" spans="2:100" ht="51.6" customHeight="1" x14ac:dyDescent="0.25">
      <c r="B550" s="155"/>
      <c r="C550" s="155"/>
      <c r="D550" s="155"/>
      <c r="E550" s="155"/>
      <c r="F550" s="155"/>
      <c r="G550" s="155"/>
      <c r="H550" s="155"/>
      <c r="I550" s="155"/>
      <c r="J550" s="249"/>
      <c r="K550" s="155"/>
      <c r="L550" s="155"/>
      <c r="M550" s="155"/>
      <c r="N550" s="249"/>
      <c r="O550" s="249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  <c r="AF550" s="155"/>
      <c r="AG550" s="155"/>
      <c r="AH550" s="155"/>
      <c r="AI550" s="155"/>
      <c r="AJ550" s="155"/>
      <c r="AK550" s="155"/>
      <c r="AL550" s="155"/>
      <c r="AM550" s="155"/>
      <c r="AN550" s="155"/>
      <c r="AO550" s="155"/>
      <c r="AP550" s="155"/>
      <c r="AQ550" s="155"/>
      <c r="AR550" s="155"/>
      <c r="AS550" s="155"/>
      <c r="AT550" s="155"/>
      <c r="AU550" s="155"/>
      <c r="AV550" s="155"/>
      <c r="AW550" s="155"/>
      <c r="AX550" s="155"/>
      <c r="AY550" s="155"/>
      <c r="AZ550" s="155"/>
      <c r="BA550" s="155"/>
      <c r="BB550" s="155"/>
      <c r="BC550" s="155"/>
      <c r="BD550" s="155"/>
      <c r="BE550" s="155"/>
      <c r="BF550" s="155"/>
      <c r="BG550" s="155"/>
      <c r="BH550" s="155"/>
      <c r="BI550" s="155"/>
      <c r="BJ550" s="155"/>
      <c r="BK550" s="155"/>
      <c r="BL550" s="155"/>
      <c r="BM550" s="155"/>
      <c r="BN550" s="155"/>
      <c r="BO550" s="155"/>
      <c r="BP550" s="155"/>
      <c r="BQ550" s="155"/>
      <c r="BR550" s="155"/>
      <c r="BS550" s="155"/>
      <c r="BT550" s="155"/>
      <c r="BU550" s="155"/>
      <c r="BV550" s="155"/>
      <c r="BW550" s="155"/>
      <c r="BX550" s="155"/>
      <c r="BY550" s="155"/>
      <c r="BZ550" s="155"/>
      <c r="CA550" s="155"/>
      <c r="CB550" s="155"/>
      <c r="CC550" s="155"/>
      <c r="CD550" s="155"/>
      <c r="CE550" s="155"/>
      <c r="CF550" s="155"/>
      <c r="CG550" s="155"/>
      <c r="CH550" s="155"/>
      <c r="CI550" s="155"/>
      <c r="CJ550" s="155"/>
      <c r="CK550" s="155"/>
      <c r="CL550" s="155"/>
      <c r="CM550" s="155"/>
      <c r="CN550" s="155"/>
      <c r="CO550" s="155"/>
      <c r="CP550" s="155"/>
      <c r="CQ550" s="155"/>
      <c r="CR550" s="155"/>
      <c r="CS550" s="155"/>
      <c r="CT550" s="155"/>
      <c r="CU550" s="155"/>
      <c r="CV550" s="155"/>
    </row>
    <row r="551" spans="2:100" ht="51.6" customHeight="1" x14ac:dyDescent="0.25">
      <c r="B551" s="155"/>
      <c r="C551" s="155"/>
      <c r="D551" s="155"/>
      <c r="E551" s="155"/>
      <c r="F551" s="155"/>
      <c r="G551" s="155"/>
      <c r="H551" s="155"/>
      <c r="I551" s="155"/>
      <c r="J551" s="249"/>
      <c r="K551" s="155"/>
      <c r="L551" s="155"/>
      <c r="M551" s="155"/>
      <c r="N551" s="249"/>
      <c r="O551" s="249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  <c r="AF551" s="155"/>
      <c r="AG551" s="155"/>
      <c r="AH551" s="155"/>
      <c r="AI551" s="155"/>
      <c r="AJ551" s="155"/>
      <c r="AK551" s="155"/>
      <c r="AL551" s="155"/>
      <c r="AM551" s="155"/>
      <c r="AN551" s="155"/>
      <c r="AO551" s="155"/>
      <c r="AP551" s="155"/>
      <c r="AQ551" s="155"/>
      <c r="AR551" s="155"/>
      <c r="AS551" s="155"/>
      <c r="AT551" s="155"/>
      <c r="AU551" s="155"/>
      <c r="AV551" s="155"/>
      <c r="AW551" s="155"/>
      <c r="AX551" s="155"/>
      <c r="AY551" s="155"/>
      <c r="AZ551" s="155"/>
      <c r="BA551" s="155"/>
      <c r="BB551" s="155"/>
      <c r="BC551" s="155"/>
      <c r="BD551" s="155"/>
      <c r="BE551" s="155"/>
      <c r="BF551" s="155"/>
      <c r="BG551" s="155"/>
      <c r="BH551" s="155"/>
      <c r="BI551" s="155"/>
      <c r="BJ551" s="155"/>
      <c r="BK551" s="155"/>
      <c r="BL551" s="155"/>
      <c r="BM551" s="155"/>
      <c r="BN551" s="155"/>
      <c r="BO551" s="155"/>
      <c r="BP551" s="155"/>
      <c r="BQ551" s="155"/>
      <c r="BR551" s="155"/>
      <c r="BS551" s="155"/>
      <c r="BT551" s="155"/>
      <c r="BU551" s="155"/>
      <c r="BV551" s="155"/>
      <c r="BW551" s="155"/>
      <c r="BX551" s="155"/>
      <c r="BY551" s="155"/>
      <c r="BZ551" s="155"/>
      <c r="CA551" s="155"/>
      <c r="CB551" s="155"/>
      <c r="CC551" s="155"/>
      <c r="CD551" s="155"/>
      <c r="CE551" s="155"/>
      <c r="CF551" s="155"/>
      <c r="CG551" s="155"/>
      <c r="CH551" s="155"/>
      <c r="CI551" s="155"/>
      <c r="CJ551" s="155"/>
      <c r="CK551" s="155"/>
      <c r="CL551" s="155"/>
      <c r="CM551" s="155"/>
      <c r="CN551" s="155"/>
      <c r="CO551" s="155"/>
      <c r="CP551" s="155"/>
      <c r="CQ551" s="155"/>
      <c r="CR551" s="155"/>
      <c r="CS551" s="155"/>
      <c r="CT551" s="155"/>
      <c r="CU551" s="155"/>
      <c r="CV551" s="155"/>
    </row>
    <row r="552" spans="2:100" ht="51.6" customHeight="1" x14ac:dyDescent="0.25">
      <c r="B552" s="155"/>
      <c r="C552" s="155"/>
      <c r="D552" s="155"/>
      <c r="E552" s="155"/>
      <c r="F552" s="155"/>
      <c r="G552" s="155"/>
      <c r="H552" s="155"/>
      <c r="I552" s="155"/>
      <c r="J552" s="249"/>
      <c r="K552" s="155"/>
      <c r="L552" s="155"/>
      <c r="M552" s="155"/>
      <c r="N552" s="249"/>
      <c r="O552" s="249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  <c r="AV552" s="155"/>
      <c r="AW552" s="155"/>
      <c r="AX552" s="155"/>
      <c r="AY552" s="155"/>
      <c r="AZ552" s="155"/>
      <c r="BA552" s="155"/>
      <c r="BB552" s="155"/>
      <c r="BC552" s="155"/>
      <c r="BD552" s="155"/>
      <c r="BE552" s="155"/>
      <c r="BF552" s="155"/>
      <c r="BG552" s="155"/>
      <c r="BH552" s="155"/>
      <c r="BI552" s="155"/>
      <c r="BJ552" s="155"/>
      <c r="BK552" s="155"/>
      <c r="BL552" s="155"/>
      <c r="BM552" s="155"/>
      <c r="BN552" s="155"/>
      <c r="BO552" s="155"/>
      <c r="BP552" s="155"/>
      <c r="BQ552" s="155"/>
      <c r="BR552" s="155"/>
      <c r="BS552" s="155"/>
      <c r="BT552" s="155"/>
      <c r="BU552" s="155"/>
      <c r="BV552" s="155"/>
      <c r="BW552" s="155"/>
      <c r="BX552" s="155"/>
      <c r="BY552" s="155"/>
      <c r="BZ552" s="155"/>
      <c r="CA552" s="155"/>
      <c r="CB552" s="155"/>
      <c r="CC552" s="155"/>
      <c r="CD552" s="155"/>
      <c r="CE552" s="155"/>
      <c r="CF552" s="155"/>
      <c r="CG552" s="155"/>
      <c r="CH552" s="155"/>
      <c r="CI552" s="155"/>
      <c r="CJ552" s="155"/>
      <c r="CK552" s="155"/>
      <c r="CL552" s="155"/>
      <c r="CM552" s="155"/>
      <c r="CN552" s="155"/>
      <c r="CO552" s="155"/>
      <c r="CP552" s="155"/>
      <c r="CQ552" s="155"/>
      <c r="CR552" s="155"/>
      <c r="CS552" s="155"/>
      <c r="CT552" s="155"/>
      <c r="CU552" s="155"/>
      <c r="CV552" s="155"/>
    </row>
    <row r="553" spans="2:100" ht="51.6" customHeight="1" x14ac:dyDescent="0.25">
      <c r="B553" s="155"/>
      <c r="C553" s="155"/>
      <c r="D553" s="155"/>
      <c r="E553" s="155"/>
      <c r="F553" s="155"/>
      <c r="G553" s="155"/>
      <c r="H553" s="155"/>
      <c r="I553" s="155"/>
      <c r="J553" s="249"/>
      <c r="K553" s="155"/>
      <c r="L553" s="155"/>
      <c r="M553" s="155"/>
      <c r="N553" s="249"/>
      <c r="O553" s="249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  <c r="BC553" s="155"/>
      <c r="BD553" s="155"/>
      <c r="BE553" s="155"/>
      <c r="BF553" s="155"/>
      <c r="BG553" s="155"/>
      <c r="BH553" s="155"/>
      <c r="BI553" s="155"/>
      <c r="BJ553" s="155"/>
      <c r="BK553" s="155"/>
      <c r="BL553" s="155"/>
      <c r="BM553" s="155"/>
      <c r="BN553" s="155"/>
      <c r="BO553" s="155"/>
      <c r="BP553" s="155"/>
      <c r="BQ553" s="155"/>
      <c r="BR553" s="155"/>
      <c r="BS553" s="155"/>
      <c r="BT553" s="155"/>
      <c r="BU553" s="155"/>
      <c r="BV553" s="155"/>
      <c r="BW553" s="155"/>
      <c r="BX553" s="155"/>
      <c r="BY553" s="155"/>
      <c r="BZ553" s="155"/>
      <c r="CA553" s="155"/>
      <c r="CB553" s="155"/>
      <c r="CC553" s="155"/>
      <c r="CD553" s="155"/>
      <c r="CE553" s="155"/>
      <c r="CF553" s="155"/>
      <c r="CG553" s="155"/>
      <c r="CH553" s="155"/>
      <c r="CI553" s="155"/>
      <c r="CJ553" s="155"/>
      <c r="CK553" s="155"/>
      <c r="CL553" s="155"/>
      <c r="CM553" s="155"/>
      <c r="CN553" s="155"/>
      <c r="CO553" s="155"/>
      <c r="CP553" s="155"/>
      <c r="CQ553" s="155"/>
      <c r="CR553" s="155"/>
      <c r="CS553" s="155"/>
      <c r="CT553" s="155"/>
      <c r="CU553" s="155"/>
      <c r="CV553" s="155"/>
    </row>
    <row r="554" spans="2:100" ht="51.6" customHeight="1" x14ac:dyDescent="0.25">
      <c r="B554" s="155"/>
      <c r="C554" s="155"/>
      <c r="D554" s="155"/>
      <c r="E554" s="155"/>
      <c r="F554" s="155"/>
      <c r="G554" s="155"/>
      <c r="H554" s="155"/>
      <c r="I554" s="155"/>
      <c r="J554" s="249"/>
      <c r="K554" s="155"/>
      <c r="L554" s="155"/>
      <c r="M554" s="155"/>
      <c r="N554" s="249"/>
      <c r="O554" s="249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55"/>
      <c r="BN554" s="155"/>
      <c r="BO554" s="155"/>
      <c r="BP554" s="155"/>
      <c r="BQ554" s="155"/>
      <c r="BR554" s="155"/>
      <c r="BS554" s="155"/>
      <c r="BT554" s="155"/>
      <c r="BU554" s="155"/>
      <c r="BV554" s="155"/>
      <c r="BW554" s="155"/>
      <c r="BX554" s="155"/>
      <c r="BY554" s="155"/>
      <c r="BZ554" s="155"/>
      <c r="CA554" s="155"/>
      <c r="CB554" s="155"/>
      <c r="CC554" s="155"/>
      <c r="CD554" s="155"/>
      <c r="CE554" s="155"/>
      <c r="CF554" s="155"/>
      <c r="CG554" s="155"/>
      <c r="CH554" s="155"/>
      <c r="CI554" s="155"/>
      <c r="CJ554" s="155"/>
      <c r="CK554" s="155"/>
      <c r="CL554" s="155"/>
      <c r="CM554" s="155"/>
      <c r="CN554" s="155"/>
      <c r="CO554" s="155"/>
      <c r="CP554" s="155"/>
      <c r="CQ554" s="155"/>
      <c r="CR554" s="155"/>
      <c r="CS554" s="155"/>
      <c r="CT554" s="155"/>
      <c r="CU554" s="155"/>
      <c r="CV554" s="155"/>
    </row>
    <row r="555" spans="2:100" ht="51.6" customHeight="1" x14ac:dyDescent="0.25">
      <c r="B555" s="155"/>
      <c r="C555" s="155"/>
      <c r="D555" s="155"/>
      <c r="E555" s="155"/>
      <c r="F555" s="155"/>
      <c r="G555" s="155"/>
      <c r="H555" s="155"/>
      <c r="I555" s="155"/>
      <c r="J555" s="249"/>
      <c r="K555" s="155"/>
      <c r="L555" s="155"/>
      <c r="M555" s="155"/>
      <c r="N555" s="249"/>
      <c r="O555" s="249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55"/>
      <c r="BN555" s="155"/>
      <c r="BO555" s="155"/>
      <c r="BP555" s="155"/>
      <c r="BQ555" s="155"/>
      <c r="BR555" s="155"/>
      <c r="BS555" s="155"/>
      <c r="BT555" s="155"/>
      <c r="BU555" s="155"/>
      <c r="BV555" s="155"/>
      <c r="BW555" s="155"/>
      <c r="BX555" s="155"/>
      <c r="BY555" s="155"/>
      <c r="BZ555" s="155"/>
      <c r="CA555" s="155"/>
      <c r="CB555" s="155"/>
      <c r="CC555" s="155"/>
      <c r="CD555" s="155"/>
      <c r="CE555" s="155"/>
      <c r="CF555" s="155"/>
      <c r="CG555" s="155"/>
      <c r="CH555" s="155"/>
      <c r="CI555" s="155"/>
      <c r="CJ555" s="155"/>
      <c r="CK555" s="155"/>
      <c r="CL555" s="155"/>
      <c r="CM555" s="155"/>
      <c r="CN555" s="155"/>
      <c r="CO555" s="155"/>
      <c r="CP555" s="155"/>
      <c r="CQ555" s="155"/>
      <c r="CR555" s="155"/>
      <c r="CS555" s="155"/>
      <c r="CT555" s="155"/>
      <c r="CU555" s="155"/>
      <c r="CV555" s="155"/>
    </row>
    <row r="556" spans="2:100" ht="51.6" customHeight="1" x14ac:dyDescent="0.25">
      <c r="B556" s="155"/>
      <c r="C556" s="155"/>
      <c r="D556" s="155"/>
      <c r="E556" s="155"/>
      <c r="F556" s="155"/>
      <c r="G556" s="155"/>
      <c r="H556" s="155"/>
      <c r="I556" s="155"/>
      <c r="J556" s="249"/>
      <c r="K556" s="155"/>
      <c r="L556" s="155"/>
      <c r="M556" s="155"/>
      <c r="N556" s="249"/>
      <c r="O556" s="249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  <c r="AA556" s="155"/>
      <c r="AB556" s="155"/>
      <c r="AC556" s="155"/>
      <c r="AD556" s="155"/>
      <c r="AE556" s="155"/>
      <c r="AF556" s="155"/>
      <c r="AG556" s="155"/>
      <c r="AH556" s="155"/>
      <c r="AI556" s="155"/>
      <c r="AJ556" s="155"/>
      <c r="AK556" s="155"/>
      <c r="AL556" s="155"/>
      <c r="AM556" s="155"/>
      <c r="AN556" s="155"/>
      <c r="AO556" s="155"/>
      <c r="AP556" s="155"/>
      <c r="AQ556" s="155"/>
      <c r="AR556" s="155"/>
      <c r="AS556" s="155"/>
      <c r="AT556" s="155"/>
      <c r="AU556" s="155"/>
      <c r="AV556" s="155"/>
      <c r="AW556" s="155"/>
      <c r="AX556" s="155"/>
      <c r="AY556" s="155"/>
      <c r="AZ556" s="155"/>
      <c r="BA556" s="155"/>
      <c r="BB556" s="155"/>
      <c r="BC556" s="155"/>
      <c r="BD556" s="155"/>
      <c r="BE556" s="155"/>
      <c r="BF556" s="155"/>
      <c r="BG556" s="155"/>
      <c r="BH556" s="155"/>
      <c r="BI556" s="155"/>
      <c r="BJ556" s="155"/>
      <c r="BK556" s="155"/>
      <c r="BL556" s="155"/>
      <c r="BM556" s="155"/>
      <c r="BN556" s="155"/>
      <c r="BO556" s="155"/>
      <c r="BP556" s="155"/>
      <c r="BQ556" s="155"/>
      <c r="BR556" s="155"/>
      <c r="BS556" s="155"/>
      <c r="BT556" s="155"/>
      <c r="BU556" s="155"/>
      <c r="BV556" s="155"/>
      <c r="BW556" s="155"/>
      <c r="BX556" s="155"/>
      <c r="BY556" s="155"/>
      <c r="BZ556" s="155"/>
      <c r="CA556" s="155"/>
      <c r="CB556" s="155"/>
      <c r="CC556" s="155"/>
      <c r="CD556" s="155"/>
      <c r="CE556" s="155"/>
      <c r="CF556" s="155"/>
      <c r="CG556" s="155"/>
      <c r="CH556" s="155"/>
      <c r="CI556" s="155"/>
      <c r="CJ556" s="155"/>
      <c r="CK556" s="155"/>
      <c r="CL556" s="155"/>
      <c r="CM556" s="155"/>
      <c r="CN556" s="155"/>
      <c r="CO556" s="155"/>
      <c r="CP556" s="155"/>
      <c r="CQ556" s="155"/>
      <c r="CR556" s="155"/>
      <c r="CS556" s="155"/>
      <c r="CT556" s="155"/>
      <c r="CU556" s="155"/>
      <c r="CV556" s="155"/>
    </row>
    <row r="557" spans="2:100" ht="51.6" customHeight="1" x14ac:dyDescent="0.25">
      <c r="B557" s="155"/>
      <c r="C557" s="155"/>
      <c r="D557" s="155"/>
      <c r="E557" s="155"/>
      <c r="F557" s="155"/>
      <c r="G557" s="155"/>
      <c r="H557" s="155"/>
      <c r="I557" s="155"/>
      <c r="J557" s="249"/>
      <c r="K557" s="155"/>
      <c r="L557" s="155"/>
      <c r="M557" s="155"/>
      <c r="N557" s="249"/>
      <c r="O557" s="249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  <c r="AA557" s="155"/>
      <c r="AB557" s="155"/>
      <c r="AC557" s="155"/>
      <c r="AD557" s="155"/>
      <c r="AE557" s="155"/>
      <c r="AF557" s="155"/>
      <c r="AG557" s="155"/>
      <c r="AH557" s="155"/>
      <c r="AI557" s="155"/>
      <c r="AJ557" s="155"/>
      <c r="AK557" s="155"/>
      <c r="AL557" s="155"/>
      <c r="AM557" s="155"/>
      <c r="AN557" s="155"/>
      <c r="AO557" s="155"/>
      <c r="AP557" s="155"/>
      <c r="AQ557" s="155"/>
      <c r="AR557" s="155"/>
      <c r="AS557" s="155"/>
      <c r="AT557" s="155"/>
      <c r="AU557" s="155"/>
      <c r="AV557" s="155"/>
      <c r="AW557" s="155"/>
      <c r="AX557" s="155"/>
      <c r="AY557" s="155"/>
      <c r="AZ557" s="155"/>
      <c r="BA557" s="155"/>
      <c r="BB557" s="155"/>
      <c r="BC557" s="155"/>
      <c r="BD557" s="155"/>
      <c r="BE557" s="155"/>
      <c r="BF557" s="155"/>
      <c r="BG557" s="155"/>
      <c r="BH557" s="155"/>
      <c r="BI557" s="155"/>
      <c r="BJ557" s="155"/>
      <c r="BK557" s="155"/>
      <c r="BL557" s="155"/>
      <c r="BM557" s="155"/>
      <c r="BN557" s="155"/>
      <c r="BO557" s="155"/>
      <c r="BP557" s="155"/>
      <c r="BQ557" s="155"/>
      <c r="BR557" s="155"/>
      <c r="BS557" s="155"/>
      <c r="BT557" s="155"/>
      <c r="BU557" s="155"/>
      <c r="BV557" s="155"/>
      <c r="BW557" s="155"/>
      <c r="BX557" s="155"/>
      <c r="BY557" s="155"/>
      <c r="BZ557" s="155"/>
      <c r="CA557" s="155"/>
      <c r="CB557" s="155"/>
      <c r="CC557" s="155"/>
      <c r="CD557" s="155"/>
      <c r="CE557" s="155"/>
      <c r="CF557" s="155"/>
      <c r="CG557" s="155"/>
      <c r="CH557" s="155"/>
      <c r="CI557" s="155"/>
      <c r="CJ557" s="155"/>
      <c r="CK557" s="155"/>
      <c r="CL557" s="155"/>
      <c r="CM557" s="155"/>
      <c r="CN557" s="155"/>
      <c r="CO557" s="155"/>
      <c r="CP557" s="155"/>
      <c r="CQ557" s="155"/>
      <c r="CR557" s="155"/>
      <c r="CS557" s="155"/>
      <c r="CT557" s="155"/>
      <c r="CU557" s="155"/>
      <c r="CV557" s="155"/>
    </row>
    <row r="558" spans="2:100" ht="51.6" customHeight="1" x14ac:dyDescent="0.25">
      <c r="B558" s="155"/>
      <c r="C558" s="155"/>
      <c r="D558" s="155"/>
      <c r="E558" s="155"/>
      <c r="F558" s="155"/>
      <c r="G558" s="155"/>
      <c r="H558" s="155"/>
      <c r="I558" s="155"/>
      <c r="J558" s="249"/>
      <c r="K558" s="155"/>
      <c r="L558" s="155"/>
      <c r="M558" s="155"/>
      <c r="N558" s="249"/>
      <c r="O558" s="249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  <c r="AA558" s="155"/>
      <c r="AB558" s="155"/>
      <c r="AC558" s="155"/>
      <c r="AD558" s="155"/>
      <c r="AE558" s="155"/>
      <c r="AF558" s="155"/>
      <c r="AG558" s="155"/>
      <c r="AH558" s="155"/>
      <c r="AI558" s="155"/>
      <c r="AJ558" s="155"/>
      <c r="AK558" s="155"/>
      <c r="AL558" s="155"/>
      <c r="AM558" s="155"/>
      <c r="AN558" s="155"/>
      <c r="AO558" s="155"/>
      <c r="AP558" s="155"/>
      <c r="AQ558" s="155"/>
      <c r="AR558" s="155"/>
      <c r="AS558" s="155"/>
      <c r="AT558" s="155"/>
      <c r="AU558" s="155"/>
      <c r="AV558" s="155"/>
      <c r="AW558" s="155"/>
      <c r="AX558" s="155"/>
      <c r="AY558" s="155"/>
      <c r="AZ558" s="155"/>
      <c r="BA558" s="155"/>
      <c r="BB558" s="155"/>
      <c r="BC558" s="155"/>
      <c r="BD558" s="155"/>
      <c r="BE558" s="155"/>
      <c r="BF558" s="155"/>
      <c r="BG558" s="155"/>
      <c r="BH558" s="155"/>
      <c r="BI558" s="155"/>
      <c r="BJ558" s="155"/>
      <c r="BK558" s="155"/>
      <c r="BL558" s="155"/>
      <c r="BM558" s="155"/>
      <c r="BN558" s="155"/>
      <c r="BO558" s="155"/>
      <c r="BP558" s="155"/>
      <c r="BQ558" s="155"/>
      <c r="BR558" s="155"/>
      <c r="BS558" s="155"/>
      <c r="BT558" s="155"/>
      <c r="BU558" s="155"/>
      <c r="BV558" s="155"/>
      <c r="BW558" s="155"/>
      <c r="BX558" s="155"/>
      <c r="BY558" s="155"/>
      <c r="BZ558" s="155"/>
      <c r="CA558" s="155"/>
      <c r="CB558" s="155"/>
      <c r="CC558" s="155"/>
      <c r="CD558" s="155"/>
      <c r="CE558" s="155"/>
      <c r="CF558" s="155"/>
      <c r="CG558" s="155"/>
      <c r="CH558" s="155"/>
      <c r="CI558" s="155"/>
      <c r="CJ558" s="155"/>
      <c r="CK558" s="155"/>
      <c r="CL558" s="155"/>
      <c r="CM558" s="155"/>
      <c r="CN558" s="155"/>
      <c r="CO558" s="155"/>
      <c r="CP558" s="155"/>
      <c r="CQ558" s="155"/>
      <c r="CR558" s="155"/>
      <c r="CS558" s="155"/>
      <c r="CT558" s="155"/>
      <c r="CU558" s="155"/>
      <c r="CV558" s="155"/>
    </row>
    <row r="559" spans="2:100" ht="51.6" customHeight="1" x14ac:dyDescent="0.25">
      <c r="B559" s="155"/>
      <c r="C559" s="155"/>
      <c r="D559" s="155"/>
      <c r="E559" s="155"/>
      <c r="F559" s="155"/>
      <c r="G559" s="155"/>
      <c r="H559" s="155"/>
      <c r="I559" s="155"/>
      <c r="J559" s="249"/>
      <c r="K559" s="155"/>
      <c r="L559" s="155"/>
      <c r="M559" s="155"/>
      <c r="N559" s="249"/>
      <c r="O559" s="249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  <c r="AA559" s="155"/>
      <c r="AB559" s="155"/>
      <c r="AC559" s="155"/>
      <c r="AD559" s="155"/>
      <c r="AE559" s="155"/>
      <c r="AF559" s="155"/>
      <c r="AG559" s="155"/>
      <c r="AH559" s="155"/>
      <c r="AI559" s="155"/>
      <c r="AJ559" s="155"/>
      <c r="AK559" s="155"/>
      <c r="AL559" s="155"/>
      <c r="AM559" s="155"/>
      <c r="AN559" s="155"/>
      <c r="AO559" s="155"/>
      <c r="AP559" s="155"/>
      <c r="AQ559" s="155"/>
      <c r="AR559" s="155"/>
      <c r="AS559" s="155"/>
      <c r="AT559" s="155"/>
      <c r="AU559" s="155"/>
      <c r="AV559" s="155"/>
      <c r="AW559" s="155"/>
      <c r="AX559" s="155"/>
      <c r="AY559" s="155"/>
      <c r="AZ559" s="155"/>
      <c r="BA559" s="155"/>
      <c r="BB559" s="155"/>
      <c r="BC559" s="155"/>
      <c r="BD559" s="155"/>
      <c r="BE559" s="155"/>
      <c r="BF559" s="155"/>
      <c r="BG559" s="155"/>
      <c r="BH559" s="155"/>
      <c r="BI559" s="155"/>
      <c r="BJ559" s="155"/>
      <c r="BK559" s="155"/>
      <c r="BL559" s="155"/>
      <c r="BM559" s="155"/>
      <c r="BN559" s="155"/>
      <c r="BO559" s="155"/>
      <c r="BP559" s="155"/>
      <c r="BQ559" s="155"/>
      <c r="BR559" s="155"/>
      <c r="BS559" s="155"/>
      <c r="BT559" s="155"/>
      <c r="BU559" s="155"/>
      <c r="BV559" s="155"/>
      <c r="BW559" s="155"/>
      <c r="BX559" s="155"/>
      <c r="BY559" s="155"/>
      <c r="BZ559" s="155"/>
      <c r="CA559" s="155"/>
      <c r="CB559" s="155"/>
      <c r="CC559" s="155"/>
      <c r="CD559" s="155"/>
      <c r="CE559" s="155"/>
      <c r="CF559" s="155"/>
      <c r="CG559" s="155"/>
      <c r="CH559" s="155"/>
      <c r="CI559" s="155"/>
      <c r="CJ559" s="155"/>
      <c r="CK559" s="155"/>
      <c r="CL559" s="155"/>
      <c r="CM559" s="155"/>
      <c r="CN559" s="155"/>
      <c r="CO559" s="155"/>
      <c r="CP559" s="155"/>
      <c r="CQ559" s="155"/>
      <c r="CR559" s="155"/>
      <c r="CS559" s="155"/>
      <c r="CT559" s="155"/>
      <c r="CU559" s="155"/>
      <c r="CV559" s="155"/>
    </row>
    <row r="560" spans="2:100" ht="51.6" customHeight="1" x14ac:dyDescent="0.25">
      <c r="B560" s="155"/>
      <c r="C560" s="155"/>
      <c r="D560" s="155"/>
      <c r="E560" s="155"/>
      <c r="F560" s="155"/>
      <c r="G560" s="155"/>
      <c r="H560" s="155"/>
      <c r="I560" s="155"/>
      <c r="J560" s="249"/>
      <c r="K560" s="155"/>
      <c r="L560" s="155"/>
      <c r="M560" s="155"/>
      <c r="N560" s="249"/>
      <c r="O560" s="249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  <c r="AF560" s="155"/>
      <c r="AG560" s="155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  <c r="AV560" s="155"/>
      <c r="AW560" s="155"/>
      <c r="AX560" s="155"/>
      <c r="AY560" s="155"/>
      <c r="AZ560" s="155"/>
      <c r="BA560" s="155"/>
      <c r="BB560" s="155"/>
      <c r="BC560" s="155"/>
      <c r="BD560" s="155"/>
      <c r="BE560" s="155"/>
      <c r="BF560" s="155"/>
      <c r="BG560" s="155"/>
      <c r="BH560" s="155"/>
      <c r="BI560" s="155"/>
      <c r="BJ560" s="155"/>
      <c r="BK560" s="155"/>
      <c r="BL560" s="155"/>
      <c r="BM560" s="155"/>
      <c r="BN560" s="155"/>
      <c r="BO560" s="155"/>
      <c r="BP560" s="155"/>
      <c r="BQ560" s="155"/>
      <c r="BR560" s="155"/>
      <c r="BS560" s="155"/>
      <c r="BT560" s="155"/>
      <c r="BU560" s="155"/>
      <c r="BV560" s="155"/>
      <c r="BW560" s="155"/>
      <c r="BX560" s="155"/>
      <c r="BY560" s="155"/>
      <c r="BZ560" s="155"/>
      <c r="CA560" s="155"/>
      <c r="CB560" s="155"/>
      <c r="CC560" s="155"/>
      <c r="CD560" s="155"/>
      <c r="CE560" s="155"/>
      <c r="CF560" s="155"/>
      <c r="CG560" s="155"/>
      <c r="CH560" s="155"/>
      <c r="CI560" s="155"/>
      <c r="CJ560" s="155"/>
      <c r="CK560" s="155"/>
      <c r="CL560" s="155"/>
      <c r="CM560" s="155"/>
      <c r="CN560" s="155"/>
      <c r="CO560" s="155"/>
      <c r="CP560" s="155"/>
      <c r="CQ560" s="155"/>
      <c r="CR560" s="155"/>
      <c r="CS560" s="155"/>
      <c r="CT560" s="155"/>
      <c r="CU560" s="155"/>
      <c r="CV560" s="155"/>
    </row>
    <row r="561" spans="2:100" ht="51.6" customHeight="1" x14ac:dyDescent="0.25">
      <c r="B561" s="155"/>
      <c r="C561" s="155"/>
      <c r="D561" s="155"/>
      <c r="E561" s="155"/>
      <c r="F561" s="155"/>
      <c r="G561" s="155"/>
      <c r="H561" s="155"/>
      <c r="I561" s="155"/>
      <c r="J561" s="249"/>
      <c r="K561" s="155"/>
      <c r="L561" s="155"/>
      <c r="M561" s="155"/>
      <c r="N561" s="249"/>
      <c r="O561" s="249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  <c r="AA561" s="155"/>
      <c r="AB561" s="155"/>
      <c r="AC561" s="155"/>
      <c r="AD561" s="155"/>
      <c r="AE561" s="155"/>
      <c r="AF561" s="155"/>
      <c r="AG561" s="155"/>
      <c r="AH561" s="155"/>
      <c r="AI561" s="155"/>
      <c r="AJ561" s="155"/>
      <c r="AK561" s="155"/>
      <c r="AL561" s="155"/>
      <c r="AM561" s="155"/>
      <c r="AN561" s="155"/>
      <c r="AO561" s="155"/>
      <c r="AP561" s="155"/>
      <c r="AQ561" s="155"/>
      <c r="AR561" s="155"/>
      <c r="AS561" s="155"/>
      <c r="AT561" s="155"/>
      <c r="AU561" s="155"/>
      <c r="AV561" s="155"/>
      <c r="AW561" s="155"/>
      <c r="AX561" s="155"/>
      <c r="AY561" s="155"/>
      <c r="AZ561" s="155"/>
      <c r="BA561" s="155"/>
      <c r="BB561" s="155"/>
      <c r="BC561" s="155"/>
      <c r="BD561" s="155"/>
      <c r="BE561" s="155"/>
      <c r="BF561" s="155"/>
      <c r="BG561" s="155"/>
      <c r="BH561" s="155"/>
      <c r="BI561" s="155"/>
      <c r="BJ561" s="155"/>
      <c r="BK561" s="155"/>
      <c r="BL561" s="155"/>
      <c r="BM561" s="155"/>
      <c r="BN561" s="155"/>
      <c r="BO561" s="155"/>
      <c r="BP561" s="155"/>
      <c r="BQ561" s="155"/>
      <c r="BR561" s="155"/>
      <c r="BS561" s="155"/>
      <c r="BT561" s="155"/>
      <c r="BU561" s="155"/>
      <c r="BV561" s="155"/>
      <c r="BW561" s="155"/>
      <c r="BX561" s="155"/>
      <c r="BY561" s="155"/>
      <c r="BZ561" s="155"/>
      <c r="CA561" s="155"/>
      <c r="CB561" s="155"/>
      <c r="CC561" s="155"/>
      <c r="CD561" s="155"/>
      <c r="CE561" s="155"/>
      <c r="CF561" s="155"/>
      <c r="CG561" s="155"/>
      <c r="CH561" s="155"/>
      <c r="CI561" s="155"/>
      <c r="CJ561" s="155"/>
      <c r="CK561" s="155"/>
      <c r="CL561" s="155"/>
      <c r="CM561" s="155"/>
      <c r="CN561" s="155"/>
      <c r="CO561" s="155"/>
      <c r="CP561" s="155"/>
      <c r="CQ561" s="155"/>
      <c r="CR561" s="155"/>
      <c r="CS561" s="155"/>
      <c r="CT561" s="155"/>
      <c r="CU561" s="155"/>
      <c r="CV561" s="155"/>
    </row>
    <row r="562" spans="2:100" ht="51.6" customHeight="1" x14ac:dyDescent="0.25">
      <c r="B562" s="155"/>
      <c r="C562" s="155"/>
      <c r="D562" s="155"/>
      <c r="E562" s="155"/>
      <c r="F562" s="155"/>
      <c r="G562" s="155"/>
      <c r="H562" s="155"/>
      <c r="I562" s="155"/>
      <c r="J562" s="249"/>
      <c r="K562" s="155"/>
      <c r="L562" s="155"/>
      <c r="M562" s="155"/>
      <c r="N562" s="249"/>
      <c r="O562" s="249"/>
      <c r="P562" s="155"/>
      <c r="Q562" s="155"/>
      <c r="R562" s="155"/>
      <c r="S562" s="155"/>
      <c r="T562" s="155"/>
      <c r="U562" s="155"/>
      <c r="V562" s="155"/>
      <c r="W562" s="155"/>
      <c r="X562" s="155"/>
      <c r="Y562" s="155"/>
      <c r="Z562" s="155"/>
      <c r="AA562" s="155"/>
      <c r="AB562" s="155"/>
      <c r="AC562" s="155"/>
      <c r="AD562" s="155"/>
      <c r="AE562" s="155"/>
      <c r="AF562" s="155"/>
      <c r="AG562" s="155"/>
      <c r="AH562" s="155"/>
      <c r="AI562" s="155"/>
      <c r="AJ562" s="155"/>
      <c r="AK562" s="155"/>
      <c r="AL562" s="155"/>
      <c r="AM562" s="155"/>
      <c r="AN562" s="155"/>
      <c r="AO562" s="155"/>
      <c r="AP562" s="155"/>
      <c r="AQ562" s="155"/>
      <c r="AR562" s="155"/>
      <c r="AS562" s="155"/>
      <c r="AT562" s="155"/>
      <c r="AU562" s="155"/>
      <c r="AV562" s="155"/>
      <c r="AW562" s="155"/>
      <c r="AX562" s="155"/>
      <c r="AY562" s="155"/>
      <c r="AZ562" s="155"/>
      <c r="BA562" s="155"/>
      <c r="BB562" s="155"/>
      <c r="BC562" s="155"/>
      <c r="BD562" s="155"/>
      <c r="BE562" s="155"/>
      <c r="BF562" s="155"/>
      <c r="BG562" s="155"/>
      <c r="BH562" s="155"/>
      <c r="BI562" s="155"/>
      <c r="BJ562" s="155"/>
      <c r="BK562" s="155"/>
      <c r="BL562" s="155"/>
      <c r="BM562" s="155"/>
      <c r="BN562" s="155"/>
      <c r="BO562" s="155"/>
      <c r="BP562" s="155"/>
      <c r="BQ562" s="155"/>
      <c r="BR562" s="155"/>
      <c r="BS562" s="155"/>
      <c r="BT562" s="155"/>
      <c r="BU562" s="155"/>
      <c r="BV562" s="155"/>
      <c r="BW562" s="155"/>
      <c r="BX562" s="155"/>
      <c r="BY562" s="155"/>
      <c r="BZ562" s="155"/>
      <c r="CA562" s="155"/>
      <c r="CB562" s="155"/>
      <c r="CC562" s="155"/>
      <c r="CD562" s="155"/>
      <c r="CE562" s="155"/>
      <c r="CF562" s="155"/>
      <c r="CG562" s="155"/>
      <c r="CH562" s="155"/>
      <c r="CI562" s="155"/>
      <c r="CJ562" s="155"/>
      <c r="CK562" s="155"/>
      <c r="CL562" s="155"/>
      <c r="CM562" s="155"/>
      <c r="CN562" s="155"/>
      <c r="CO562" s="155"/>
      <c r="CP562" s="155"/>
      <c r="CQ562" s="155"/>
      <c r="CR562" s="155"/>
      <c r="CS562" s="155"/>
      <c r="CT562" s="155"/>
      <c r="CU562" s="155"/>
      <c r="CV562" s="155"/>
    </row>
    <row r="563" spans="2:100" ht="51.6" customHeight="1" x14ac:dyDescent="0.25">
      <c r="B563" s="155"/>
      <c r="C563" s="155"/>
      <c r="D563" s="155"/>
      <c r="E563" s="155"/>
      <c r="F563" s="155"/>
      <c r="G563" s="155"/>
      <c r="H563" s="155"/>
      <c r="I563" s="155"/>
      <c r="J563" s="249"/>
      <c r="K563" s="155"/>
      <c r="L563" s="155"/>
      <c r="M563" s="155"/>
      <c r="N563" s="249"/>
      <c r="O563" s="249"/>
      <c r="P563" s="155"/>
      <c r="Q563" s="155"/>
      <c r="R563" s="155"/>
      <c r="S563" s="155"/>
      <c r="T563" s="155"/>
      <c r="U563" s="155"/>
      <c r="V563" s="155"/>
      <c r="W563" s="155"/>
      <c r="X563" s="155"/>
      <c r="Y563" s="155"/>
      <c r="Z563" s="155"/>
      <c r="AA563" s="155"/>
      <c r="AB563" s="155"/>
      <c r="AC563" s="155"/>
      <c r="AD563" s="155"/>
      <c r="AE563" s="155"/>
      <c r="AF563" s="155"/>
      <c r="AG563" s="155"/>
      <c r="AH563" s="155"/>
      <c r="AI563" s="155"/>
      <c r="AJ563" s="155"/>
      <c r="AK563" s="155"/>
      <c r="AL563" s="155"/>
      <c r="AM563" s="155"/>
      <c r="AN563" s="155"/>
      <c r="AO563" s="155"/>
      <c r="AP563" s="155"/>
      <c r="AQ563" s="155"/>
      <c r="AR563" s="155"/>
      <c r="AS563" s="155"/>
      <c r="AT563" s="155"/>
      <c r="AU563" s="155"/>
      <c r="AV563" s="155"/>
      <c r="AW563" s="155"/>
      <c r="AX563" s="155"/>
      <c r="AY563" s="155"/>
      <c r="AZ563" s="155"/>
      <c r="BA563" s="155"/>
      <c r="BB563" s="155"/>
      <c r="BC563" s="155"/>
      <c r="BD563" s="155"/>
      <c r="BE563" s="155"/>
      <c r="BF563" s="155"/>
      <c r="BG563" s="155"/>
      <c r="BH563" s="155"/>
      <c r="BI563" s="155"/>
      <c r="BJ563" s="155"/>
      <c r="BK563" s="155"/>
      <c r="BL563" s="155"/>
      <c r="BM563" s="155"/>
      <c r="BN563" s="155"/>
      <c r="BO563" s="155"/>
      <c r="BP563" s="155"/>
      <c r="BQ563" s="155"/>
      <c r="BR563" s="155"/>
      <c r="BS563" s="155"/>
      <c r="BT563" s="155"/>
      <c r="BU563" s="155"/>
      <c r="BV563" s="155"/>
      <c r="BW563" s="155"/>
      <c r="BX563" s="155"/>
      <c r="BY563" s="155"/>
      <c r="BZ563" s="155"/>
      <c r="CA563" s="155"/>
      <c r="CB563" s="155"/>
      <c r="CC563" s="155"/>
      <c r="CD563" s="155"/>
      <c r="CE563" s="155"/>
      <c r="CF563" s="155"/>
      <c r="CG563" s="155"/>
      <c r="CH563" s="155"/>
      <c r="CI563" s="155"/>
      <c r="CJ563" s="155"/>
      <c r="CK563" s="155"/>
      <c r="CL563" s="155"/>
      <c r="CM563" s="155"/>
      <c r="CN563" s="155"/>
      <c r="CO563" s="155"/>
      <c r="CP563" s="155"/>
      <c r="CQ563" s="155"/>
      <c r="CR563" s="155"/>
      <c r="CS563" s="155"/>
      <c r="CT563" s="155"/>
      <c r="CU563" s="155"/>
      <c r="CV563" s="155"/>
    </row>
    <row r="564" spans="2:100" ht="51.6" customHeight="1" x14ac:dyDescent="0.25">
      <c r="B564" s="155"/>
      <c r="C564" s="155"/>
      <c r="D564" s="155"/>
      <c r="E564" s="155"/>
      <c r="F564" s="155"/>
      <c r="G564" s="155"/>
      <c r="H564" s="155"/>
      <c r="I564" s="155"/>
      <c r="J564" s="249"/>
      <c r="K564" s="155"/>
      <c r="L564" s="155"/>
      <c r="M564" s="155"/>
      <c r="N564" s="249"/>
      <c r="O564" s="249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  <c r="AF564" s="155"/>
      <c r="AG564" s="155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55"/>
      <c r="BN564" s="155"/>
      <c r="BO564" s="155"/>
      <c r="BP564" s="155"/>
      <c r="BQ564" s="155"/>
      <c r="BR564" s="155"/>
      <c r="BS564" s="155"/>
      <c r="BT564" s="155"/>
      <c r="BU564" s="155"/>
      <c r="BV564" s="155"/>
      <c r="BW564" s="155"/>
      <c r="BX564" s="155"/>
      <c r="BY564" s="155"/>
      <c r="BZ564" s="155"/>
      <c r="CA564" s="155"/>
      <c r="CB564" s="155"/>
      <c r="CC564" s="155"/>
      <c r="CD564" s="155"/>
      <c r="CE564" s="155"/>
      <c r="CF564" s="155"/>
      <c r="CG564" s="155"/>
      <c r="CH564" s="155"/>
      <c r="CI564" s="155"/>
      <c r="CJ564" s="155"/>
      <c r="CK564" s="155"/>
      <c r="CL564" s="155"/>
      <c r="CM564" s="155"/>
      <c r="CN564" s="155"/>
      <c r="CO564" s="155"/>
      <c r="CP564" s="155"/>
      <c r="CQ564" s="155"/>
      <c r="CR564" s="155"/>
      <c r="CS564" s="155"/>
      <c r="CT564" s="155"/>
      <c r="CU564" s="155"/>
      <c r="CV564" s="155"/>
    </row>
    <row r="565" spans="2:100" ht="51.6" customHeight="1" x14ac:dyDescent="0.25">
      <c r="B565" s="155"/>
      <c r="C565" s="155"/>
      <c r="D565" s="155"/>
      <c r="E565" s="155"/>
      <c r="F565" s="155"/>
      <c r="G565" s="155"/>
      <c r="H565" s="155"/>
      <c r="I565" s="155"/>
      <c r="J565" s="249"/>
      <c r="K565" s="155"/>
      <c r="L565" s="155"/>
      <c r="M565" s="155"/>
      <c r="N565" s="249"/>
      <c r="O565" s="249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  <c r="AA565" s="155"/>
      <c r="AB565" s="155"/>
      <c r="AC565" s="155"/>
      <c r="AD565" s="155"/>
      <c r="AE565" s="155"/>
      <c r="AF565" s="155"/>
      <c r="AG565" s="155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55"/>
      <c r="BN565" s="155"/>
      <c r="BO565" s="155"/>
      <c r="BP565" s="155"/>
      <c r="BQ565" s="155"/>
      <c r="BR565" s="155"/>
      <c r="BS565" s="155"/>
      <c r="BT565" s="155"/>
      <c r="BU565" s="155"/>
      <c r="BV565" s="155"/>
      <c r="BW565" s="155"/>
      <c r="BX565" s="155"/>
      <c r="BY565" s="155"/>
      <c r="BZ565" s="155"/>
      <c r="CA565" s="155"/>
      <c r="CB565" s="155"/>
      <c r="CC565" s="155"/>
      <c r="CD565" s="155"/>
      <c r="CE565" s="155"/>
      <c r="CF565" s="155"/>
      <c r="CG565" s="155"/>
      <c r="CH565" s="155"/>
      <c r="CI565" s="155"/>
      <c r="CJ565" s="155"/>
      <c r="CK565" s="155"/>
      <c r="CL565" s="155"/>
      <c r="CM565" s="155"/>
      <c r="CN565" s="155"/>
      <c r="CO565" s="155"/>
      <c r="CP565" s="155"/>
      <c r="CQ565" s="155"/>
      <c r="CR565" s="155"/>
      <c r="CS565" s="155"/>
      <c r="CT565" s="155"/>
      <c r="CU565" s="155"/>
      <c r="CV565" s="155"/>
    </row>
    <row r="566" spans="2:100" ht="51.6" customHeight="1" x14ac:dyDescent="0.25">
      <c r="B566" s="155"/>
      <c r="C566" s="155"/>
      <c r="D566" s="155"/>
      <c r="E566" s="155"/>
      <c r="F566" s="155"/>
      <c r="G566" s="155"/>
      <c r="H566" s="155"/>
      <c r="I566" s="155"/>
      <c r="J566" s="249"/>
      <c r="K566" s="155"/>
      <c r="L566" s="155"/>
      <c r="M566" s="155"/>
      <c r="N566" s="249"/>
      <c r="O566" s="249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55"/>
      <c r="BN566" s="155"/>
      <c r="BO566" s="155"/>
      <c r="BP566" s="155"/>
      <c r="BQ566" s="155"/>
      <c r="BR566" s="155"/>
      <c r="BS566" s="155"/>
      <c r="BT566" s="155"/>
      <c r="BU566" s="155"/>
      <c r="BV566" s="155"/>
      <c r="BW566" s="155"/>
      <c r="BX566" s="155"/>
      <c r="BY566" s="155"/>
      <c r="BZ566" s="155"/>
      <c r="CA566" s="155"/>
      <c r="CB566" s="155"/>
      <c r="CC566" s="155"/>
      <c r="CD566" s="155"/>
      <c r="CE566" s="155"/>
      <c r="CF566" s="155"/>
      <c r="CG566" s="155"/>
      <c r="CH566" s="155"/>
      <c r="CI566" s="155"/>
      <c r="CJ566" s="155"/>
      <c r="CK566" s="155"/>
      <c r="CL566" s="155"/>
      <c r="CM566" s="155"/>
      <c r="CN566" s="155"/>
      <c r="CO566" s="155"/>
      <c r="CP566" s="155"/>
      <c r="CQ566" s="155"/>
      <c r="CR566" s="155"/>
      <c r="CS566" s="155"/>
      <c r="CT566" s="155"/>
      <c r="CU566" s="155"/>
      <c r="CV566" s="155"/>
    </row>
    <row r="567" spans="2:100" ht="51.6" customHeight="1" x14ac:dyDescent="0.25">
      <c r="B567" s="155"/>
      <c r="C567" s="155"/>
      <c r="D567" s="155"/>
      <c r="E567" s="155"/>
      <c r="F567" s="155"/>
      <c r="G567" s="155"/>
      <c r="H567" s="155"/>
      <c r="I567" s="155"/>
      <c r="J567" s="249"/>
      <c r="K567" s="155"/>
      <c r="L567" s="155"/>
      <c r="M567" s="155"/>
      <c r="N567" s="249"/>
      <c r="O567" s="249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  <c r="AF567" s="155"/>
      <c r="AG567" s="155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55"/>
      <c r="BN567" s="155"/>
      <c r="BO567" s="155"/>
      <c r="BP567" s="155"/>
      <c r="BQ567" s="155"/>
      <c r="BR567" s="155"/>
      <c r="BS567" s="155"/>
      <c r="BT567" s="155"/>
      <c r="BU567" s="155"/>
      <c r="BV567" s="155"/>
      <c r="BW567" s="155"/>
      <c r="BX567" s="155"/>
      <c r="BY567" s="155"/>
      <c r="BZ567" s="155"/>
      <c r="CA567" s="155"/>
      <c r="CB567" s="155"/>
      <c r="CC567" s="155"/>
      <c r="CD567" s="155"/>
      <c r="CE567" s="155"/>
      <c r="CF567" s="155"/>
      <c r="CG567" s="155"/>
      <c r="CH567" s="155"/>
      <c r="CI567" s="155"/>
      <c r="CJ567" s="155"/>
      <c r="CK567" s="155"/>
      <c r="CL567" s="155"/>
      <c r="CM567" s="155"/>
      <c r="CN567" s="155"/>
      <c r="CO567" s="155"/>
      <c r="CP567" s="155"/>
      <c r="CQ567" s="155"/>
      <c r="CR567" s="155"/>
      <c r="CS567" s="155"/>
      <c r="CT567" s="155"/>
      <c r="CU567" s="155"/>
      <c r="CV567" s="155"/>
    </row>
    <row r="568" spans="2:100" ht="51.6" customHeight="1" x14ac:dyDescent="0.25">
      <c r="B568" s="155"/>
      <c r="C568" s="155"/>
      <c r="D568" s="155"/>
      <c r="E568" s="155"/>
      <c r="F568" s="155"/>
      <c r="G568" s="155"/>
      <c r="H568" s="155"/>
      <c r="I568" s="155"/>
      <c r="J568" s="249"/>
      <c r="K568" s="155"/>
      <c r="L568" s="155"/>
      <c r="M568" s="155"/>
      <c r="N568" s="249"/>
      <c r="O568" s="249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5"/>
      <c r="BN568" s="155"/>
      <c r="BO568" s="155"/>
      <c r="BP568" s="155"/>
      <c r="BQ568" s="155"/>
      <c r="BR568" s="155"/>
      <c r="BS568" s="155"/>
      <c r="BT568" s="155"/>
      <c r="BU568" s="155"/>
      <c r="BV568" s="155"/>
      <c r="BW568" s="155"/>
      <c r="BX568" s="155"/>
      <c r="BY568" s="155"/>
      <c r="BZ568" s="155"/>
      <c r="CA568" s="155"/>
      <c r="CB568" s="155"/>
      <c r="CC568" s="155"/>
      <c r="CD568" s="155"/>
      <c r="CE568" s="155"/>
      <c r="CF568" s="155"/>
      <c r="CG568" s="155"/>
      <c r="CH568" s="155"/>
      <c r="CI568" s="155"/>
      <c r="CJ568" s="155"/>
      <c r="CK568" s="155"/>
      <c r="CL568" s="155"/>
      <c r="CM568" s="155"/>
      <c r="CN568" s="155"/>
      <c r="CO568" s="155"/>
      <c r="CP568" s="155"/>
      <c r="CQ568" s="155"/>
      <c r="CR568" s="155"/>
      <c r="CS568" s="155"/>
      <c r="CT568" s="155"/>
      <c r="CU568" s="155"/>
      <c r="CV568" s="155"/>
    </row>
    <row r="569" spans="2:100" ht="51.6" customHeight="1" x14ac:dyDescent="0.25">
      <c r="B569" s="155"/>
      <c r="C569" s="155"/>
      <c r="D569" s="155"/>
      <c r="E569" s="155"/>
      <c r="F569" s="155"/>
      <c r="G569" s="155"/>
      <c r="H569" s="155"/>
      <c r="I569" s="155"/>
      <c r="J569" s="249"/>
      <c r="K569" s="155"/>
      <c r="L569" s="155"/>
      <c r="M569" s="155"/>
      <c r="N569" s="249"/>
      <c r="O569" s="249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  <c r="AF569" s="155"/>
      <c r="AG569" s="155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155"/>
      <c r="BN569" s="155"/>
      <c r="BO569" s="155"/>
      <c r="BP569" s="155"/>
      <c r="BQ569" s="155"/>
      <c r="BR569" s="155"/>
      <c r="BS569" s="155"/>
      <c r="BT569" s="155"/>
      <c r="BU569" s="155"/>
      <c r="BV569" s="155"/>
      <c r="BW569" s="155"/>
      <c r="BX569" s="155"/>
      <c r="BY569" s="155"/>
      <c r="BZ569" s="155"/>
      <c r="CA569" s="155"/>
      <c r="CB569" s="155"/>
      <c r="CC569" s="155"/>
      <c r="CD569" s="155"/>
      <c r="CE569" s="155"/>
      <c r="CF569" s="155"/>
      <c r="CG569" s="155"/>
      <c r="CH569" s="155"/>
      <c r="CI569" s="155"/>
      <c r="CJ569" s="155"/>
      <c r="CK569" s="155"/>
      <c r="CL569" s="155"/>
      <c r="CM569" s="155"/>
      <c r="CN569" s="155"/>
      <c r="CO569" s="155"/>
      <c r="CP569" s="155"/>
      <c r="CQ569" s="155"/>
      <c r="CR569" s="155"/>
      <c r="CS569" s="155"/>
      <c r="CT569" s="155"/>
      <c r="CU569" s="155"/>
      <c r="CV569" s="155"/>
    </row>
    <row r="570" spans="2:100" ht="51.6" customHeight="1" x14ac:dyDescent="0.25">
      <c r="B570" s="155"/>
      <c r="C570" s="155"/>
      <c r="D570" s="155"/>
      <c r="E570" s="155"/>
      <c r="F570" s="155"/>
      <c r="G570" s="155"/>
      <c r="H570" s="155"/>
      <c r="I570" s="155"/>
      <c r="J570" s="249"/>
      <c r="K570" s="155"/>
      <c r="L570" s="155"/>
      <c r="M570" s="155"/>
      <c r="N570" s="249"/>
      <c r="O570" s="249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155"/>
      <c r="BN570" s="155"/>
      <c r="BO570" s="155"/>
      <c r="BP570" s="155"/>
      <c r="BQ570" s="155"/>
      <c r="BR570" s="155"/>
      <c r="BS570" s="155"/>
      <c r="BT570" s="155"/>
      <c r="BU570" s="155"/>
      <c r="BV570" s="155"/>
      <c r="BW570" s="155"/>
      <c r="BX570" s="155"/>
      <c r="BY570" s="155"/>
      <c r="BZ570" s="155"/>
      <c r="CA570" s="155"/>
      <c r="CB570" s="155"/>
      <c r="CC570" s="155"/>
      <c r="CD570" s="155"/>
      <c r="CE570" s="155"/>
      <c r="CF570" s="155"/>
      <c r="CG570" s="155"/>
      <c r="CH570" s="155"/>
      <c r="CI570" s="155"/>
      <c r="CJ570" s="155"/>
      <c r="CK570" s="155"/>
      <c r="CL570" s="155"/>
      <c r="CM570" s="155"/>
      <c r="CN570" s="155"/>
      <c r="CO570" s="155"/>
      <c r="CP570" s="155"/>
      <c r="CQ570" s="155"/>
      <c r="CR570" s="155"/>
      <c r="CS570" s="155"/>
      <c r="CT570" s="155"/>
      <c r="CU570" s="155"/>
      <c r="CV570" s="155"/>
    </row>
    <row r="571" spans="2:100" ht="51.6" customHeight="1" x14ac:dyDescent="0.25">
      <c r="B571" s="155"/>
      <c r="C571" s="155"/>
      <c r="D571" s="155"/>
      <c r="E571" s="155"/>
      <c r="F571" s="155"/>
      <c r="G571" s="155"/>
      <c r="H571" s="155"/>
      <c r="I571" s="155"/>
      <c r="J571" s="249"/>
      <c r="K571" s="155"/>
      <c r="L571" s="155"/>
      <c r="M571" s="155"/>
      <c r="N571" s="249"/>
      <c r="O571" s="249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  <c r="AA571" s="155"/>
      <c r="AB571" s="155"/>
      <c r="AC571" s="155"/>
      <c r="AD571" s="155"/>
      <c r="AE571" s="155"/>
      <c r="AF571" s="155"/>
      <c r="AG571" s="155"/>
      <c r="AH571" s="155"/>
      <c r="AI571" s="155"/>
      <c r="AJ571" s="155"/>
      <c r="AK571" s="155"/>
      <c r="AL571" s="155"/>
      <c r="AM571" s="155"/>
      <c r="AN571" s="155"/>
      <c r="AO571" s="155"/>
      <c r="AP571" s="155"/>
      <c r="AQ571" s="155"/>
      <c r="AR571" s="155"/>
      <c r="AS571" s="155"/>
      <c r="AT571" s="155"/>
      <c r="AU571" s="155"/>
      <c r="AV571" s="155"/>
      <c r="AW571" s="155"/>
      <c r="AX571" s="155"/>
      <c r="AY571" s="155"/>
      <c r="AZ571" s="155"/>
      <c r="BA571" s="155"/>
      <c r="BB571" s="155"/>
      <c r="BC571" s="155"/>
      <c r="BD571" s="155"/>
      <c r="BE571" s="155"/>
      <c r="BF571" s="155"/>
      <c r="BG571" s="155"/>
      <c r="BH571" s="155"/>
      <c r="BI571" s="155"/>
      <c r="BJ571" s="155"/>
      <c r="BK571" s="155"/>
      <c r="BL571" s="155"/>
      <c r="BM571" s="155"/>
      <c r="BN571" s="155"/>
      <c r="BO571" s="155"/>
      <c r="BP571" s="155"/>
      <c r="BQ571" s="155"/>
      <c r="BR571" s="155"/>
      <c r="BS571" s="155"/>
      <c r="BT571" s="155"/>
      <c r="BU571" s="155"/>
      <c r="BV571" s="155"/>
      <c r="BW571" s="155"/>
      <c r="BX571" s="155"/>
      <c r="BY571" s="155"/>
      <c r="BZ571" s="155"/>
      <c r="CA571" s="155"/>
      <c r="CB571" s="155"/>
      <c r="CC571" s="155"/>
      <c r="CD571" s="155"/>
      <c r="CE571" s="155"/>
      <c r="CF571" s="155"/>
      <c r="CG571" s="155"/>
      <c r="CH571" s="155"/>
      <c r="CI571" s="155"/>
      <c r="CJ571" s="155"/>
      <c r="CK571" s="155"/>
      <c r="CL571" s="155"/>
      <c r="CM571" s="155"/>
      <c r="CN571" s="155"/>
      <c r="CO571" s="155"/>
      <c r="CP571" s="155"/>
      <c r="CQ571" s="155"/>
      <c r="CR571" s="155"/>
      <c r="CS571" s="155"/>
      <c r="CT571" s="155"/>
      <c r="CU571" s="155"/>
      <c r="CV571" s="155"/>
    </row>
    <row r="572" spans="2:100" ht="51.6" customHeight="1" x14ac:dyDescent="0.25">
      <c r="B572" s="155"/>
      <c r="C572" s="155"/>
      <c r="D572" s="155"/>
      <c r="E572" s="155"/>
      <c r="F572" s="155"/>
      <c r="G572" s="155"/>
      <c r="H572" s="155"/>
      <c r="I572" s="155"/>
      <c r="J572" s="249"/>
      <c r="K572" s="155"/>
      <c r="L572" s="155"/>
      <c r="M572" s="155"/>
      <c r="N572" s="249"/>
      <c r="O572" s="249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  <c r="AA572" s="155"/>
      <c r="AB572" s="155"/>
      <c r="AC572" s="155"/>
      <c r="AD572" s="155"/>
      <c r="AE572" s="155"/>
      <c r="AF572" s="155"/>
      <c r="AG572" s="155"/>
      <c r="AH572" s="155"/>
      <c r="AI572" s="155"/>
      <c r="AJ572" s="155"/>
      <c r="AK572" s="155"/>
      <c r="AL572" s="155"/>
      <c r="AM572" s="155"/>
      <c r="AN572" s="155"/>
      <c r="AO572" s="155"/>
      <c r="AP572" s="155"/>
      <c r="AQ572" s="155"/>
      <c r="AR572" s="155"/>
      <c r="AS572" s="155"/>
      <c r="AT572" s="155"/>
      <c r="AU572" s="155"/>
      <c r="AV572" s="155"/>
      <c r="AW572" s="155"/>
      <c r="AX572" s="155"/>
      <c r="AY572" s="155"/>
      <c r="AZ572" s="155"/>
      <c r="BA572" s="155"/>
      <c r="BB572" s="155"/>
      <c r="BC572" s="155"/>
      <c r="BD572" s="155"/>
      <c r="BE572" s="155"/>
      <c r="BF572" s="155"/>
      <c r="BG572" s="155"/>
      <c r="BH572" s="155"/>
      <c r="BI572" s="155"/>
      <c r="BJ572" s="155"/>
      <c r="BK572" s="155"/>
      <c r="BL572" s="155"/>
      <c r="BM572" s="155"/>
      <c r="BN572" s="155"/>
      <c r="BO572" s="155"/>
      <c r="BP572" s="155"/>
      <c r="BQ572" s="155"/>
      <c r="BR572" s="155"/>
      <c r="BS572" s="155"/>
      <c r="BT572" s="155"/>
      <c r="BU572" s="155"/>
      <c r="BV572" s="155"/>
      <c r="BW572" s="155"/>
      <c r="BX572" s="155"/>
      <c r="BY572" s="155"/>
      <c r="BZ572" s="155"/>
      <c r="CA572" s="155"/>
      <c r="CB572" s="155"/>
      <c r="CC572" s="155"/>
      <c r="CD572" s="155"/>
      <c r="CE572" s="155"/>
      <c r="CF572" s="155"/>
      <c r="CG572" s="155"/>
      <c r="CH572" s="155"/>
      <c r="CI572" s="155"/>
      <c r="CJ572" s="155"/>
      <c r="CK572" s="155"/>
      <c r="CL572" s="155"/>
      <c r="CM572" s="155"/>
      <c r="CN572" s="155"/>
      <c r="CO572" s="155"/>
      <c r="CP572" s="155"/>
      <c r="CQ572" s="155"/>
      <c r="CR572" s="155"/>
      <c r="CS572" s="155"/>
      <c r="CT572" s="155"/>
      <c r="CU572" s="155"/>
      <c r="CV572" s="155"/>
    </row>
    <row r="573" spans="2:100" ht="51.6" customHeight="1" x14ac:dyDescent="0.25">
      <c r="B573" s="155"/>
      <c r="C573" s="155"/>
      <c r="D573" s="155"/>
      <c r="E573" s="155"/>
      <c r="F573" s="155"/>
      <c r="G573" s="155"/>
      <c r="H573" s="155"/>
      <c r="I573" s="155"/>
      <c r="J573" s="249"/>
      <c r="K573" s="155"/>
      <c r="L573" s="155"/>
      <c r="M573" s="155"/>
      <c r="N573" s="249"/>
      <c r="O573" s="249"/>
      <c r="P573" s="155"/>
      <c r="Q573" s="155"/>
      <c r="R573" s="155"/>
      <c r="S573" s="155"/>
      <c r="T573" s="155"/>
      <c r="U573" s="155"/>
      <c r="V573" s="155"/>
      <c r="W573" s="155"/>
      <c r="X573" s="155"/>
      <c r="Y573" s="155"/>
      <c r="Z573" s="155"/>
      <c r="AA573" s="155"/>
      <c r="AB573" s="155"/>
      <c r="AC573" s="155"/>
      <c r="AD573" s="155"/>
      <c r="AE573" s="155"/>
      <c r="AF573" s="155"/>
      <c r="AG573" s="155"/>
      <c r="AH573" s="155"/>
      <c r="AI573" s="155"/>
      <c r="AJ573" s="155"/>
      <c r="AK573" s="155"/>
      <c r="AL573" s="155"/>
      <c r="AM573" s="155"/>
      <c r="AN573" s="155"/>
      <c r="AO573" s="155"/>
      <c r="AP573" s="155"/>
      <c r="AQ573" s="155"/>
      <c r="AR573" s="155"/>
      <c r="AS573" s="155"/>
      <c r="AT573" s="155"/>
      <c r="AU573" s="155"/>
      <c r="AV573" s="155"/>
      <c r="AW573" s="155"/>
      <c r="AX573" s="155"/>
      <c r="AY573" s="155"/>
      <c r="AZ573" s="155"/>
      <c r="BA573" s="155"/>
      <c r="BB573" s="155"/>
      <c r="BC573" s="155"/>
      <c r="BD573" s="155"/>
      <c r="BE573" s="155"/>
      <c r="BF573" s="155"/>
      <c r="BG573" s="155"/>
      <c r="BH573" s="155"/>
      <c r="BI573" s="155"/>
      <c r="BJ573" s="155"/>
      <c r="BK573" s="155"/>
      <c r="BL573" s="155"/>
      <c r="BM573" s="155"/>
      <c r="BN573" s="155"/>
      <c r="BO573" s="155"/>
      <c r="BP573" s="155"/>
      <c r="BQ573" s="155"/>
      <c r="BR573" s="155"/>
      <c r="BS573" s="155"/>
      <c r="BT573" s="155"/>
      <c r="BU573" s="155"/>
      <c r="BV573" s="155"/>
      <c r="BW573" s="155"/>
      <c r="BX573" s="155"/>
      <c r="BY573" s="155"/>
      <c r="BZ573" s="155"/>
      <c r="CA573" s="155"/>
      <c r="CB573" s="155"/>
      <c r="CC573" s="155"/>
      <c r="CD573" s="155"/>
      <c r="CE573" s="155"/>
      <c r="CF573" s="155"/>
      <c r="CG573" s="155"/>
      <c r="CH573" s="155"/>
      <c r="CI573" s="155"/>
      <c r="CJ573" s="155"/>
      <c r="CK573" s="155"/>
      <c r="CL573" s="155"/>
      <c r="CM573" s="155"/>
      <c r="CN573" s="155"/>
      <c r="CO573" s="155"/>
      <c r="CP573" s="155"/>
      <c r="CQ573" s="155"/>
      <c r="CR573" s="155"/>
      <c r="CS573" s="155"/>
      <c r="CT573" s="155"/>
      <c r="CU573" s="155"/>
      <c r="CV573" s="155"/>
    </row>
    <row r="574" spans="2:100" ht="51.6" customHeight="1" x14ac:dyDescent="0.25">
      <c r="B574" s="155"/>
      <c r="C574" s="155"/>
      <c r="D574" s="155"/>
      <c r="E574" s="155"/>
      <c r="F574" s="155"/>
      <c r="G574" s="155"/>
      <c r="H574" s="155"/>
      <c r="I574" s="155"/>
      <c r="J574" s="249"/>
      <c r="K574" s="155"/>
      <c r="L574" s="155"/>
      <c r="M574" s="155"/>
      <c r="N574" s="249"/>
      <c r="O574" s="249"/>
      <c r="P574" s="155"/>
      <c r="Q574" s="155"/>
      <c r="R574" s="155"/>
      <c r="S574" s="155"/>
      <c r="T574" s="155"/>
      <c r="U574" s="155"/>
      <c r="V574" s="155"/>
      <c r="W574" s="155"/>
      <c r="X574" s="155"/>
      <c r="Y574" s="155"/>
      <c r="Z574" s="155"/>
      <c r="AA574" s="155"/>
      <c r="AB574" s="155"/>
      <c r="AC574" s="155"/>
      <c r="AD574" s="155"/>
      <c r="AE574" s="155"/>
      <c r="AF574" s="155"/>
      <c r="AG574" s="155"/>
      <c r="AH574" s="155"/>
      <c r="AI574" s="155"/>
      <c r="AJ574" s="155"/>
      <c r="AK574" s="155"/>
      <c r="AL574" s="155"/>
      <c r="AM574" s="155"/>
      <c r="AN574" s="155"/>
      <c r="AO574" s="155"/>
      <c r="AP574" s="155"/>
      <c r="AQ574" s="155"/>
      <c r="AR574" s="155"/>
      <c r="AS574" s="155"/>
      <c r="AT574" s="155"/>
      <c r="AU574" s="155"/>
      <c r="AV574" s="155"/>
      <c r="AW574" s="155"/>
      <c r="AX574" s="155"/>
      <c r="AY574" s="155"/>
      <c r="AZ574" s="155"/>
      <c r="BA574" s="155"/>
      <c r="BB574" s="155"/>
      <c r="BC574" s="155"/>
      <c r="BD574" s="155"/>
      <c r="BE574" s="155"/>
      <c r="BF574" s="155"/>
      <c r="BG574" s="155"/>
      <c r="BH574" s="155"/>
      <c r="BI574" s="155"/>
      <c r="BJ574" s="155"/>
      <c r="BK574" s="155"/>
      <c r="BL574" s="155"/>
      <c r="BM574" s="155"/>
      <c r="BN574" s="155"/>
      <c r="BO574" s="155"/>
      <c r="BP574" s="155"/>
      <c r="BQ574" s="155"/>
      <c r="BR574" s="155"/>
      <c r="BS574" s="155"/>
      <c r="BT574" s="155"/>
      <c r="BU574" s="155"/>
      <c r="BV574" s="155"/>
      <c r="BW574" s="155"/>
      <c r="BX574" s="155"/>
      <c r="BY574" s="155"/>
      <c r="BZ574" s="155"/>
      <c r="CA574" s="155"/>
      <c r="CB574" s="155"/>
      <c r="CC574" s="155"/>
      <c r="CD574" s="155"/>
      <c r="CE574" s="155"/>
      <c r="CF574" s="155"/>
      <c r="CG574" s="155"/>
      <c r="CH574" s="155"/>
      <c r="CI574" s="155"/>
      <c r="CJ574" s="155"/>
      <c r="CK574" s="155"/>
      <c r="CL574" s="155"/>
      <c r="CM574" s="155"/>
      <c r="CN574" s="155"/>
      <c r="CO574" s="155"/>
      <c r="CP574" s="155"/>
      <c r="CQ574" s="155"/>
      <c r="CR574" s="155"/>
      <c r="CS574" s="155"/>
      <c r="CT574" s="155"/>
      <c r="CU574" s="155"/>
      <c r="CV574" s="155"/>
    </row>
    <row r="575" spans="2:100" ht="51.6" customHeight="1" x14ac:dyDescent="0.25">
      <c r="B575" s="155"/>
      <c r="C575" s="155"/>
      <c r="D575" s="155"/>
      <c r="E575" s="155"/>
      <c r="F575" s="155"/>
      <c r="G575" s="155"/>
      <c r="H575" s="155"/>
      <c r="I575" s="155"/>
      <c r="J575" s="249"/>
      <c r="K575" s="155"/>
      <c r="L575" s="155"/>
      <c r="M575" s="155"/>
      <c r="N575" s="249"/>
      <c r="O575" s="249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  <c r="AA575" s="155"/>
      <c r="AB575" s="155"/>
      <c r="AC575" s="155"/>
      <c r="AD575" s="155"/>
      <c r="AE575" s="155"/>
      <c r="AF575" s="155"/>
      <c r="AG575" s="155"/>
      <c r="AH575" s="155"/>
      <c r="AI575" s="155"/>
      <c r="AJ575" s="155"/>
      <c r="AK575" s="155"/>
      <c r="AL575" s="155"/>
      <c r="AM575" s="155"/>
      <c r="AN575" s="155"/>
      <c r="AO575" s="155"/>
      <c r="AP575" s="155"/>
      <c r="AQ575" s="155"/>
      <c r="AR575" s="155"/>
      <c r="AS575" s="155"/>
      <c r="AT575" s="155"/>
      <c r="AU575" s="155"/>
      <c r="AV575" s="155"/>
      <c r="AW575" s="155"/>
      <c r="AX575" s="155"/>
      <c r="AY575" s="155"/>
      <c r="AZ575" s="155"/>
      <c r="BA575" s="155"/>
      <c r="BB575" s="155"/>
      <c r="BC575" s="155"/>
      <c r="BD575" s="155"/>
      <c r="BE575" s="155"/>
      <c r="BF575" s="155"/>
      <c r="BG575" s="155"/>
      <c r="BH575" s="155"/>
      <c r="BI575" s="155"/>
      <c r="BJ575" s="155"/>
      <c r="BK575" s="155"/>
      <c r="BL575" s="155"/>
      <c r="BM575" s="155"/>
      <c r="BN575" s="155"/>
      <c r="BO575" s="155"/>
      <c r="BP575" s="155"/>
      <c r="BQ575" s="155"/>
      <c r="BR575" s="155"/>
      <c r="BS575" s="155"/>
      <c r="BT575" s="155"/>
      <c r="BU575" s="155"/>
      <c r="BV575" s="155"/>
      <c r="BW575" s="155"/>
      <c r="BX575" s="155"/>
      <c r="BY575" s="155"/>
      <c r="BZ575" s="155"/>
      <c r="CA575" s="155"/>
      <c r="CB575" s="155"/>
      <c r="CC575" s="155"/>
      <c r="CD575" s="155"/>
      <c r="CE575" s="155"/>
      <c r="CF575" s="155"/>
      <c r="CG575" s="155"/>
      <c r="CH575" s="155"/>
      <c r="CI575" s="155"/>
      <c r="CJ575" s="155"/>
      <c r="CK575" s="155"/>
      <c r="CL575" s="155"/>
      <c r="CM575" s="155"/>
      <c r="CN575" s="155"/>
      <c r="CO575" s="155"/>
      <c r="CP575" s="155"/>
      <c r="CQ575" s="155"/>
      <c r="CR575" s="155"/>
      <c r="CS575" s="155"/>
      <c r="CT575" s="155"/>
      <c r="CU575" s="155"/>
      <c r="CV575" s="155"/>
    </row>
    <row r="576" spans="2:100" ht="51.6" customHeight="1" x14ac:dyDescent="0.25">
      <c r="B576" s="155"/>
      <c r="C576" s="155"/>
      <c r="D576" s="155"/>
      <c r="E576" s="155"/>
      <c r="F576" s="155"/>
      <c r="G576" s="155"/>
      <c r="H576" s="155"/>
      <c r="I576" s="155"/>
      <c r="J576" s="249"/>
      <c r="K576" s="155"/>
      <c r="L576" s="155"/>
      <c r="M576" s="155"/>
      <c r="N576" s="249"/>
      <c r="O576" s="249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  <c r="AA576" s="155"/>
      <c r="AB576" s="155"/>
      <c r="AC576" s="155"/>
      <c r="AD576" s="155"/>
      <c r="AE576" s="155"/>
      <c r="AF576" s="155"/>
      <c r="AG576" s="155"/>
      <c r="AH576" s="155"/>
      <c r="AI576" s="155"/>
      <c r="AJ576" s="155"/>
      <c r="AK576" s="155"/>
      <c r="AL576" s="155"/>
      <c r="AM576" s="155"/>
      <c r="AN576" s="155"/>
      <c r="AO576" s="155"/>
      <c r="AP576" s="155"/>
      <c r="AQ576" s="155"/>
      <c r="AR576" s="155"/>
      <c r="AS576" s="155"/>
      <c r="AT576" s="155"/>
      <c r="AU576" s="155"/>
      <c r="AV576" s="155"/>
      <c r="AW576" s="155"/>
      <c r="AX576" s="155"/>
      <c r="AY576" s="155"/>
      <c r="AZ576" s="155"/>
      <c r="BA576" s="155"/>
      <c r="BB576" s="155"/>
      <c r="BC576" s="155"/>
      <c r="BD576" s="155"/>
      <c r="BE576" s="155"/>
      <c r="BF576" s="155"/>
      <c r="BG576" s="155"/>
      <c r="BH576" s="155"/>
      <c r="BI576" s="155"/>
      <c r="BJ576" s="155"/>
      <c r="BK576" s="155"/>
      <c r="BL576" s="155"/>
      <c r="BM576" s="155"/>
      <c r="BN576" s="155"/>
      <c r="BO576" s="155"/>
      <c r="BP576" s="155"/>
      <c r="BQ576" s="155"/>
      <c r="BR576" s="155"/>
      <c r="BS576" s="155"/>
      <c r="BT576" s="155"/>
      <c r="BU576" s="155"/>
      <c r="BV576" s="155"/>
      <c r="BW576" s="155"/>
      <c r="BX576" s="155"/>
      <c r="BY576" s="155"/>
      <c r="BZ576" s="155"/>
      <c r="CA576" s="155"/>
      <c r="CB576" s="155"/>
      <c r="CC576" s="155"/>
      <c r="CD576" s="155"/>
      <c r="CE576" s="155"/>
      <c r="CF576" s="155"/>
      <c r="CG576" s="155"/>
      <c r="CH576" s="155"/>
      <c r="CI576" s="155"/>
      <c r="CJ576" s="155"/>
      <c r="CK576" s="155"/>
      <c r="CL576" s="155"/>
      <c r="CM576" s="155"/>
      <c r="CN576" s="155"/>
      <c r="CO576" s="155"/>
      <c r="CP576" s="155"/>
      <c r="CQ576" s="155"/>
      <c r="CR576" s="155"/>
      <c r="CS576" s="155"/>
      <c r="CT576" s="155"/>
      <c r="CU576" s="155"/>
      <c r="CV576" s="155"/>
    </row>
    <row r="577" spans="2:100" ht="51.6" customHeight="1" x14ac:dyDescent="0.25">
      <c r="B577" s="155"/>
      <c r="C577" s="155"/>
      <c r="D577" s="155"/>
      <c r="E577" s="155"/>
      <c r="F577" s="155"/>
      <c r="G577" s="155"/>
      <c r="H577" s="155"/>
      <c r="I577" s="155"/>
      <c r="J577" s="249"/>
      <c r="K577" s="155"/>
      <c r="L577" s="155"/>
      <c r="M577" s="155"/>
      <c r="N577" s="249"/>
      <c r="O577" s="249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  <c r="AA577" s="155"/>
      <c r="AB577" s="155"/>
      <c r="AC577" s="155"/>
      <c r="AD577" s="155"/>
      <c r="AE577" s="155"/>
      <c r="AF577" s="155"/>
      <c r="AG577" s="155"/>
      <c r="AH577" s="155"/>
      <c r="AI577" s="155"/>
      <c r="AJ577" s="155"/>
      <c r="AK577" s="155"/>
      <c r="AL577" s="155"/>
      <c r="AM577" s="155"/>
      <c r="AN577" s="155"/>
      <c r="AO577" s="155"/>
      <c r="AP577" s="155"/>
      <c r="AQ577" s="155"/>
      <c r="AR577" s="155"/>
      <c r="AS577" s="155"/>
      <c r="AT577" s="155"/>
      <c r="AU577" s="155"/>
      <c r="AV577" s="155"/>
      <c r="AW577" s="155"/>
      <c r="AX577" s="155"/>
      <c r="AY577" s="155"/>
      <c r="AZ577" s="155"/>
      <c r="BA577" s="155"/>
      <c r="BB577" s="155"/>
      <c r="BC577" s="155"/>
      <c r="BD577" s="155"/>
      <c r="BE577" s="155"/>
      <c r="BF577" s="155"/>
      <c r="BG577" s="155"/>
      <c r="BH577" s="155"/>
      <c r="BI577" s="155"/>
      <c r="BJ577" s="155"/>
      <c r="BK577" s="155"/>
      <c r="BL577" s="155"/>
      <c r="BM577" s="155"/>
      <c r="BN577" s="155"/>
      <c r="BO577" s="155"/>
      <c r="BP577" s="155"/>
      <c r="BQ577" s="155"/>
      <c r="BR577" s="155"/>
      <c r="BS577" s="155"/>
      <c r="BT577" s="155"/>
      <c r="BU577" s="155"/>
      <c r="BV577" s="155"/>
      <c r="BW577" s="155"/>
      <c r="BX577" s="155"/>
      <c r="BY577" s="155"/>
      <c r="BZ577" s="155"/>
      <c r="CA577" s="155"/>
      <c r="CB577" s="155"/>
      <c r="CC577" s="155"/>
      <c r="CD577" s="155"/>
      <c r="CE577" s="155"/>
      <c r="CF577" s="155"/>
      <c r="CG577" s="155"/>
      <c r="CH577" s="155"/>
      <c r="CI577" s="155"/>
      <c r="CJ577" s="155"/>
      <c r="CK577" s="155"/>
      <c r="CL577" s="155"/>
      <c r="CM577" s="155"/>
      <c r="CN577" s="155"/>
      <c r="CO577" s="155"/>
      <c r="CP577" s="155"/>
      <c r="CQ577" s="155"/>
      <c r="CR577" s="155"/>
      <c r="CS577" s="155"/>
      <c r="CT577" s="155"/>
      <c r="CU577" s="155"/>
      <c r="CV577" s="155"/>
    </row>
    <row r="578" spans="2:100" ht="51.6" customHeight="1" x14ac:dyDescent="0.25">
      <c r="B578" s="155"/>
      <c r="C578" s="155"/>
      <c r="D578" s="155"/>
      <c r="E578" s="155"/>
      <c r="F578" s="155"/>
      <c r="G578" s="155"/>
      <c r="H578" s="155"/>
      <c r="I578" s="155"/>
      <c r="J578" s="249"/>
      <c r="K578" s="155"/>
      <c r="L578" s="155"/>
      <c r="M578" s="155"/>
      <c r="N578" s="249"/>
      <c r="O578" s="249"/>
      <c r="P578" s="155"/>
      <c r="Q578" s="155"/>
      <c r="R578" s="155"/>
      <c r="S578" s="155"/>
      <c r="T578" s="155"/>
      <c r="U578" s="155"/>
      <c r="V578" s="155"/>
      <c r="W578" s="155"/>
      <c r="X578" s="155"/>
      <c r="Y578" s="155"/>
      <c r="Z578" s="155"/>
      <c r="AA578" s="155"/>
      <c r="AB578" s="155"/>
      <c r="AC578" s="155"/>
      <c r="AD578" s="155"/>
      <c r="AE578" s="155"/>
      <c r="AF578" s="155"/>
      <c r="AG578" s="155"/>
      <c r="AH578" s="155"/>
      <c r="AI578" s="155"/>
      <c r="AJ578" s="155"/>
      <c r="AK578" s="155"/>
      <c r="AL578" s="155"/>
      <c r="AM578" s="155"/>
      <c r="AN578" s="155"/>
      <c r="AO578" s="155"/>
      <c r="AP578" s="155"/>
      <c r="AQ578" s="155"/>
      <c r="AR578" s="155"/>
      <c r="AS578" s="155"/>
      <c r="AT578" s="155"/>
      <c r="AU578" s="155"/>
      <c r="AV578" s="155"/>
      <c r="AW578" s="155"/>
      <c r="AX578" s="155"/>
      <c r="AY578" s="155"/>
      <c r="AZ578" s="155"/>
      <c r="BA578" s="155"/>
      <c r="BB578" s="155"/>
      <c r="BC578" s="155"/>
      <c r="BD578" s="155"/>
      <c r="BE578" s="155"/>
      <c r="BF578" s="155"/>
      <c r="BG578" s="155"/>
      <c r="BH578" s="155"/>
      <c r="BI578" s="155"/>
      <c r="BJ578" s="155"/>
      <c r="BK578" s="155"/>
      <c r="BL578" s="155"/>
      <c r="BM578" s="155"/>
      <c r="BN578" s="155"/>
      <c r="BO578" s="155"/>
      <c r="BP578" s="155"/>
      <c r="BQ578" s="155"/>
      <c r="BR578" s="155"/>
      <c r="BS578" s="155"/>
      <c r="BT578" s="155"/>
      <c r="BU578" s="155"/>
      <c r="BV578" s="155"/>
      <c r="BW578" s="155"/>
      <c r="BX578" s="155"/>
      <c r="BY578" s="155"/>
      <c r="BZ578" s="155"/>
      <c r="CA578" s="155"/>
      <c r="CB578" s="155"/>
      <c r="CC578" s="155"/>
      <c r="CD578" s="155"/>
      <c r="CE578" s="155"/>
      <c r="CF578" s="155"/>
      <c r="CG578" s="155"/>
      <c r="CH578" s="155"/>
      <c r="CI578" s="155"/>
      <c r="CJ578" s="155"/>
      <c r="CK578" s="155"/>
      <c r="CL578" s="155"/>
      <c r="CM578" s="155"/>
      <c r="CN578" s="155"/>
      <c r="CO578" s="155"/>
      <c r="CP578" s="155"/>
      <c r="CQ578" s="155"/>
      <c r="CR578" s="155"/>
      <c r="CS578" s="155"/>
      <c r="CT578" s="155"/>
      <c r="CU578" s="155"/>
      <c r="CV578" s="155"/>
    </row>
    <row r="579" spans="2:100" ht="51.6" customHeight="1" x14ac:dyDescent="0.25">
      <c r="B579" s="155"/>
      <c r="C579" s="155"/>
      <c r="D579" s="155"/>
      <c r="E579" s="155"/>
      <c r="F579" s="155"/>
      <c r="G579" s="155"/>
      <c r="H579" s="155"/>
      <c r="I579" s="155"/>
      <c r="J579" s="249"/>
      <c r="K579" s="155"/>
      <c r="L579" s="155"/>
      <c r="M579" s="155"/>
      <c r="N579" s="249"/>
      <c r="O579" s="249"/>
      <c r="P579" s="155"/>
      <c r="Q579" s="155"/>
      <c r="R579" s="155"/>
      <c r="S579" s="155"/>
      <c r="T579" s="155"/>
      <c r="U579" s="155"/>
      <c r="V579" s="155"/>
      <c r="W579" s="155"/>
      <c r="X579" s="155"/>
      <c r="Y579" s="155"/>
      <c r="Z579" s="155"/>
      <c r="AA579" s="155"/>
      <c r="AB579" s="155"/>
      <c r="AC579" s="155"/>
      <c r="AD579" s="155"/>
      <c r="AE579" s="155"/>
      <c r="AF579" s="155"/>
      <c r="AG579" s="155"/>
      <c r="AH579" s="155"/>
      <c r="AI579" s="155"/>
      <c r="AJ579" s="155"/>
      <c r="AK579" s="155"/>
      <c r="AL579" s="155"/>
      <c r="AM579" s="155"/>
      <c r="AN579" s="155"/>
      <c r="AO579" s="155"/>
      <c r="AP579" s="155"/>
      <c r="AQ579" s="155"/>
      <c r="AR579" s="155"/>
      <c r="AS579" s="155"/>
      <c r="AT579" s="155"/>
      <c r="AU579" s="155"/>
      <c r="AV579" s="155"/>
      <c r="AW579" s="155"/>
      <c r="AX579" s="155"/>
      <c r="AY579" s="155"/>
      <c r="AZ579" s="155"/>
      <c r="BA579" s="155"/>
      <c r="BB579" s="155"/>
      <c r="BC579" s="155"/>
      <c r="BD579" s="155"/>
      <c r="BE579" s="155"/>
      <c r="BF579" s="155"/>
      <c r="BG579" s="155"/>
      <c r="BH579" s="155"/>
      <c r="BI579" s="155"/>
      <c r="BJ579" s="155"/>
      <c r="BK579" s="155"/>
      <c r="BL579" s="155"/>
      <c r="BM579" s="155"/>
      <c r="BN579" s="155"/>
      <c r="BO579" s="155"/>
      <c r="BP579" s="155"/>
      <c r="BQ579" s="155"/>
      <c r="BR579" s="155"/>
      <c r="BS579" s="155"/>
      <c r="BT579" s="155"/>
      <c r="BU579" s="155"/>
      <c r="BV579" s="155"/>
      <c r="BW579" s="155"/>
      <c r="BX579" s="155"/>
      <c r="BY579" s="155"/>
      <c r="BZ579" s="155"/>
      <c r="CA579" s="155"/>
      <c r="CB579" s="155"/>
      <c r="CC579" s="155"/>
      <c r="CD579" s="155"/>
      <c r="CE579" s="155"/>
      <c r="CF579" s="155"/>
      <c r="CG579" s="155"/>
      <c r="CH579" s="155"/>
      <c r="CI579" s="155"/>
      <c r="CJ579" s="155"/>
      <c r="CK579" s="155"/>
      <c r="CL579" s="155"/>
      <c r="CM579" s="155"/>
      <c r="CN579" s="155"/>
      <c r="CO579" s="155"/>
      <c r="CP579" s="155"/>
      <c r="CQ579" s="155"/>
      <c r="CR579" s="155"/>
      <c r="CS579" s="155"/>
      <c r="CT579" s="155"/>
      <c r="CU579" s="155"/>
      <c r="CV579" s="155"/>
    </row>
    <row r="580" spans="2:100" ht="51.6" customHeight="1" x14ac:dyDescent="0.25">
      <c r="B580" s="155"/>
      <c r="C580" s="155"/>
      <c r="D580" s="155"/>
      <c r="E580" s="155"/>
      <c r="F580" s="155"/>
      <c r="G580" s="155"/>
      <c r="H580" s="155"/>
      <c r="I580" s="155"/>
      <c r="J580" s="249"/>
      <c r="K580" s="155"/>
      <c r="L580" s="155"/>
      <c r="M580" s="155"/>
      <c r="N580" s="249"/>
      <c r="O580" s="249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  <c r="AA580" s="155"/>
      <c r="AB580" s="155"/>
      <c r="AC580" s="155"/>
      <c r="AD580" s="155"/>
      <c r="AE580" s="155"/>
      <c r="AF580" s="155"/>
      <c r="AG580" s="155"/>
      <c r="AH580" s="155"/>
      <c r="AI580" s="155"/>
      <c r="AJ580" s="155"/>
      <c r="AK580" s="155"/>
      <c r="AL580" s="155"/>
      <c r="AM580" s="155"/>
      <c r="AN580" s="155"/>
      <c r="AO580" s="155"/>
      <c r="AP580" s="155"/>
      <c r="AQ580" s="155"/>
      <c r="AR580" s="155"/>
      <c r="AS580" s="155"/>
      <c r="AT580" s="155"/>
      <c r="AU580" s="155"/>
      <c r="AV580" s="155"/>
      <c r="AW580" s="155"/>
      <c r="AX580" s="155"/>
      <c r="AY580" s="155"/>
      <c r="AZ580" s="155"/>
      <c r="BA580" s="155"/>
      <c r="BB580" s="155"/>
      <c r="BC580" s="155"/>
      <c r="BD580" s="155"/>
      <c r="BE580" s="155"/>
      <c r="BF580" s="155"/>
      <c r="BG580" s="155"/>
      <c r="BH580" s="155"/>
      <c r="BI580" s="155"/>
      <c r="BJ580" s="155"/>
      <c r="BK580" s="155"/>
      <c r="BL580" s="155"/>
      <c r="BM580" s="155"/>
      <c r="BN580" s="155"/>
      <c r="BO580" s="155"/>
      <c r="BP580" s="155"/>
      <c r="BQ580" s="155"/>
      <c r="BR580" s="155"/>
      <c r="BS580" s="155"/>
      <c r="BT580" s="155"/>
      <c r="BU580" s="155"/>
      <c r="BV580" s="155"/>
      <c r="BW580" s="155"/>
      <c r="BX580" s="155"/>
      <c r="BY580" s="155"/>
      <c r="BZ580" s="155"/>
      <c r="CA580" s="155"/>
      <c r="CB580" s="155"/>
      <c r="CC580" s="155"/>
      <c r="CD580" s="155"/>
      <c r="CE580" s="155"/>
      <c r="CF580" s="155"/>
      <c r="CG580" s="155"/>
      <c r="CH580" s="155"/>
      <c r="CI580" s="155"/>
      <c r="CJ580" s="155"/>
      <c r="CK580" s="155"/>
      <c r="CL580" s="155"/>
      <c r="CM580" s="155"/>
      <c r="CN580" s="155"/>
      <c r="CO580" s="155"/>
      <c r="CP580" s="155"/>
      <c r="CQ580" s="155"/>
      <c r="CR580" s="155"/>
      <c r="CS580" s="155"/>
      <c r="CT580" s="155"/>
      <c r="CU580" s="155"/>
      <c r="CV580" s="155"/>
    </row>
    <row r="581" spans="2:100" ht="51.6" customHeight="1" x14ac:dyDescent="0.25">
      <c r="B581" s="155"/>
      <c r="C581" s="155"/>
      <c r="D581" s="155"/>
      <c r="E581" s="155"/>
      <c r="F581" s="155"/>
      <c r="G581" s="155"/>
      <c r="H581" s="155"/>
      <c r="I581" s="155"/>
      <c r="J581" s="249"/>
      <c r="K581" s="155"/>
      <c r="L581" s="155"/>
      <c r="M581" s="155"/>
      <c r="N581" s="249"/>
      <c r="O581" s="249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  <c r="AA581" s="155"/>
      <c r="AB581" s="155"/>
      <c r="AC581" s="155"/>
      <c r="AD581" s="155"/>
      <c r="AE581" s="155"/>
      <c r="AF581" s="155"/>
      <c r="AG581" s="155"/>
      <c r="AH581" s="155"/>
      <c r="AI581" s="155"/>
      <c r="AJ581" s="155"/>
      <c r="AK581" s="155"/>
      <c r="AL581" s="155"/>
      <c r="AM581" s="155"/>
      <c r="AN581" s="155"/>
      <c r="AO581" s="155"/>
      <c r="AP581" s="155"/>
      <c r="AQ581" s="155"/>
      <c r="AR581" s="155"/>
      <c r="AS581" s="155"/>
      <c r="AT581" s="155"/>
      <c r="AU581" s="155"/>
      <c r="AV581" s="155"/>
      <c r="AW581" s="155"/>
      <c r="AX581" s="155"/>
      <c r="AY581" s="155"/>
      <c r="AZ581" s="155"/>
      <c r="BA581" s="155"/>
      <c r="BB581" s="155"/>
      <c r="BC581" s="155"/>
      <c r="BD581" s="155"/>
      <c r="BE581" s="155"/>
      <c r="BF581" s="155"/>
      <c r="BG581" s="155"/>
      <c r="BH581" s="155"/>
      <c r="BI581" s="155"/>
      <c r="BJ581" s="155"/>
      <c r="BK581" s="155"/>
      <c r="BL581" s="155"/>
      <c r="BM581" s="155"/>
      <c r="BN581" s="155"/>
      <c r="BO581" s="155"/>
      <c r="BP581" s="155"/>
      <c r="BQ581" s="155"/>
      <c r="BR581" s="155"/>
      <c r="BS581" s="155"/>
      <c r="BT581" s="155"/>
      <c r="BU581" s="155"/>
      <c r="BV581" s="155"/>
      <c r="BW581" s="155"/>
      <c r="BX581" s="155"/>
      <c r="BY581" s="155"/>
      <c r="BZ581" s="155"/>
      <c r="CA581" s="155"/>
      <c r="CB581" s="155"/>
      <c r="CC581" s="155"/>
      <c r="CD581" s="155"/>
      <c r="CE581" s="155"/>
      <c r="CF581" s="155"/>
      <c r="CG581" s="155"/>
      <c r="CH581" s="155"/>
      <c r="CI581" s="155"/>
      <c r="CJ581" s="155"/>
      <c r="CK581" s="155"/>
      <c r="CL581" s="155"/>
      <c r="CM581" s="155"/>
      <c r="CN581" s="155"/>
      <c r="CO581" s="155"/>
      <c r="CP581" s="155"/>
      <c r="CQ581" s="155"/>
      <c r="CR581" s="155"/>
      <c r="CS581" s="155"/>
      <c r="CT581" s="155"/>
      <c r="CU581" s="155"/>
      <c r="CV581" s="155"/>
    </row>
    <row r="582" spans="2:100" ht="51.6" customHeight="1" x14ac:dyDescent="0.25">
      <c r="B582" s="155"/>
      <c r="C582" s="155"/>
      <c r="D582" s="155"/>
      <c r="E582" s="155"/>
      <c r="F582" s="155"/>
      <c r="G582" s="155"/>
      <c r="H582" s="155"/>
      <c r="I582" s="155"/>
      <c r="J582" s="249"/>
      <c r="K582" s="155"/>
      <c r="L582" s="155"/>
      <c r="M582" s="155"/>
      <c r="N582" s="249"/>
      <c r="O582" s="249"/>
      <c r="P582" s="155"/>
      <c r="Q582" s="155"/>
      <c r="R582" s="155"/>
      <c r="S582" s="155"/>
      <c r="T582" s="155"/>
      <c r="U582" s="155"/>
      <c r="V582" s="155"/>
      <c r="W582" s="155"/>
      <c r="X582" s="155"/>
      <c r="Y582" s="155"/>
      <c r="Z582" s="155"/>
      <c r="AA582" s="155"/>
      <c r="AB582" s="155"/>
      <c r="AC582" s="155"/>
      <c r="AD582" s="155"/>
      <c r="AE582" s="155"/>
      <c r="AF582" s="155"/>
      <c r="AG582" s="155"/>
      <c r="AH582" s="155"/>
      <c r="AI582" s="155"/>
      <c r="AJ582" s="155"/>
      <c r="AK582" s="155"/>
      <c r="AL582" s="155"/>
      <c r="AM582" s="155"/>
      <c r="AN582" s="155"/>
      <c r="AO582" s="155"/>
      <c r="AP582" s="155"/>
      <c r="AQ582" s="155"/>
      <c r="AR582" s="155"/>
      <c r="AS582" s="155"/>
      <c r="AT582" s="155"/>
      <c r="AU582" s="155"/>
      <c r="AV582" s="155"/>
      <c r="AW582" s="155"/>
      <c r="AX582" s="155"/>
      <c r="AY582" s="155"/>
      <c r="AZ582" s="155"/>
      <c r="BA582" s="155"/>
      <c r="BB582" s="155"/>
      <c r="BC582" s="155"/>
      <c r="BD582" s="155"/>
      <c r="BE582" s="155"/>
      <c r="BF582" s="155"/>
      <c r="BG582" s="155"/>
      <c r="BH582" s="155"/>
      <c r="BI582" s="155"/>
      <c r="BJ582" s="155"/>
      <c r="BK582" s="155"/>
      <c r="BL582" s="155"/>
      <c r="BM582" s="155"/>
      <c r="BN582" s="155"/>
      <c r="BO582" s="155"/>
      <c r="BP582" s="155"/>
      <c r="BQ582" s="155"/>
      <c r="BR582" s="155"/>
      <c r="BS582" s="155"/>
      <c r="BT582" s="155"/>
      <c r="BU582" s="155"/>
      <c r="BV582" s="155"/>
      <c r="BW582" s="155"/>
      <c r="BX582" s="155"/>
      <c r="BY582" s="155"/>
      <c r="BZ582" s="155"/>
      <c r="CA582" s="155"/>
      <c r="CB582" s="155"/>
      <c r="CC582" s="155"/>
      <c r="CD582" s="155"/>
      <c r="CE582" s="155"/>
      <c r="CF582" s="155"/>
      <c r="CG582" s="155"/>
      <c r="CH582" s="155"/>
      <c r="CI582" s="155"/>
      <c r="CJ582" s="155"/>
      <c r="CK582" s="155"/>
      <c r="CL582" s="155"/>
      <c r="CM582" s="155"/>
      <c r="CN582" s="155"/>
      <c r="CO582" s="155"/>
      <c r="CP582" s="155"/>
      <c r="CQ582" s="155"/>
      <c r="CR582" s="155"/>
      <c r="CS582" s="155"/>
      <c r="CT582" s="155"/>
      <c r="CU582" s="155"/>
      <c r="CV582" s="155"/>
    </row>
    <row r="583" spans="2:100" ht="51.6" customHeight="1" x14ac:dyDescent="0.25">
      <c r="B583" s="155"/>
      <c r="C583" s="155"/>
      <c r="D583" s="155"/>
      <c r="E583" s="155"/>
      <c r="F583" s="155"/>
      <c r="G583" s="155"/>
      <c r="H583" s="155"/>
      <c r="I583" s="155"/>
      <c r="J583" s="249"/>
      <c r="K583" s="155"/>
      <c r="L583" s="155"/>
      <c r="M583" s="155"/>
      <c r="N583" s="249"/>
      <c r="O583" s="249"/>
      <c r="P583" s="155"/>
      <c r="Q583" s="155"/>
      <c r="R583" s="155"/>
      <c r="S583" s="155"/>
      <c r="T583" s="155"/>
      <c r="U583" s="155"/>
      <c r="V583" s="155"/>
      <c r="W583" s="155"/>
      <c r="X583" s="155"/>
      <c r="Y583" s="155"/>
      <c r="Z583" s="155"/>
      <c r="AA583" s="155"/>
      <c r="AB583" s="155"/>
      <c r="AC583" s="155"/>
      <c r="AD583" s="155"/>
      <c r="AE583" s="155"/>
      <c r="AF583" s="155"/>
      <c r="AG583" s="155"/>
      <c r="AH583" s="155"/>
      <c r="AI583" s="155"/>
      <c r="AJ583" s="155"/>
      <c r="AK583" s="155"/>
      <c r="AL583" s="155"/>
      <c r="AM583" s="155"/>
      <c r="AN583" s="155"/>
      <c r="AO583" s="155"/>
      <c r="AP583" s="155"/>
      <c r="AQ583" s="155"/>
      <c r="AR583" s="155"/>
      <c r="AS583" s="155"/>
      <c r="AT583" s="155"/>
      <c r="AU583" s="155"/>
      <c r="AV583" s="155"/>
      <c r="AW583" s="155"/>
      <c r="AX583" s="155"/>
      <c r="AY583" s="155"/>
      <c r="AZ583" s="155"/>
      <c r="BA583" s="155"/>
      <c r="BB583" s="155"/>
      <c r="BC583" s="155"/>
      <c r="BD583" s="155"/>
      <c r="BE583" s="155"/>
      <c r="BF583" s="155"/>
      <c r="BG583" s="155"/>
      <c r="BH583" s="155"/>
      <c r="BI583" s="155"/>
      <c r="BJ583" s="155"/>
      <c r="BK583" s="155"/>
      <c r="BL583" s="155"/>
      <c r="BM583" s="155"/>
      <c r="BN583" s="155"/>
      <c r="BO583" s="155"/>
      <c r="BP583" s="155"/>
      <c r="BQ583" s="155"/>
      <c r="BR583" s="155"/>
      <c r="BS583" s="155"/>
      <c r="BT583" s="155"/>
      <c r="BU583" s="155"/>
      <c r="BV583" s="155"/>
      <c r="BW583" s="155"/>
      <c r="BX583" s="155"/>
      <c r="BY583" s="155"/>
      <c r="BZ583" s="155"/>
      <c r="CA583" s="155"/>
      <c r="CB583" s="155"/>
      <c r="CC583" s="155"/>
      <c r="CD583" s="155"/>
      <c r="CE583" s="155"/>
      <c r="CF583" s="155"/>
      <c r="CG583" s="155"/>
      <c r="CH583" s="155"/>
      <c r="CI583" s="155"/>
      <c r="CJ583" s="155"/>
      <c r="CK583" s="155"/>
      <c r="CL583" s="155"/>
      <c r="CM583" s="155"/>
      <c r="CN583" s="155"/>
      <c r="CO583" s="155"/>
      <c r="CP583" s="155"/>
      <c r="CQ583" s="155"/>
      <c r="CR583" s="155"/>
      <c r="CS583" s="155"/>
      <c r="CT583" s="155"/>
      <c r="CU583" s="155"/>
      <c r="CV583" s="155"/>
    </row>
    <row r="584" spans="2:100" ht="51.6" customHeight="1" x14ac:dyDescent="0.25">
      <c r="B584" s="155"/>
      <c r="C584" s="155"/>
      <c r="D584" s="155"/>
      <c r="E584" s="155"/>
      <c r="F584" s="155"/>
      <c r="G584" s="155"/>
      <c r="H584" s="155"/>
      <c r="I584" s="155"/>
      <c r="J584" s="249"/>
      <c r="K584" s="155"/>
      <c r="L584" s="155"/>
      <c r="M584" s="155"/>
      <c r="N584" s="249"/>
      <c r="O584" s="249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  <c r="AA584" s="155"/>
      <c r="AB584" s="155"/>
      <c r="AC584" s="155"/>
      <c r="AD584" s="155"/>
      <c r="AE584" s="155"/>
      <c r="AF584" s="155"/>
      <c r="AG584" s="155"/>
      <c r="AH584" s="155"/>
      <c r="AI584" s="155"/>
      <c r="AJ584" s="155"/>
      <c r="AK584" s="155"/>
      <c r="AL584" s="155"/>
      <c r="AM584" s="155"/>
      <c r="AN584" s="155"/>
      <c r="AO584" s="155"/>
      <c r="AP584" s="155"/>
      <c r="AQ584" s="155"/>
      <c r="AR584" s="155"/>
      <c r="AS584" s="155"/>
      <c r="AT584" s="155"/>
      <c r="AU584" s="155"/>
      <c r="AV584" s="155"/>
      <c r="AW584" s="155"/>
      <c r="AX584" s="155"/>
      <c r="AY584" s="155"/>
      <c r="AZ584" s="155"/>
      <c r="BA584" s="155"/>
      <c r="BB584" s="155"/>
      <c r="BC584" s="155"/>
      <c r="BD584" s="155"/>
      <c r="BE584" s="155"/>
      <c r="BF584" s="155"/>
      <c r="BG584" s="155"/>
      <c r="BH584" s="155"/>
      <c r="BI584" s="155"/>
      <c r="BJ584" s="155"/>
      <c r="BK584" s="155"/>
      <c r="BL584" s="155"/>
      <c r="BM584" s="155"/>
      <c r="BN584" s="155"/>
      <c r="BO584" s="155"/>
      <c r="BP584" s="155"/>
      <c r="BQ584" s="155"/>
      <c r="BR584" s="155"/>
      <c r="BS584" s="155"/>
      <c r="BT584" s="155"/>
      <c r="BU584" s="155"/>
      <c r="BV584" s="155"/>
      <c r="BW584" s="155"/>
      <c r="BX584" s="155"/>
      <c r="BY584" s="155"/>
      <c r="BZ584" s="155"/>
      <c r="CA584" s="155"/>
      <c r="CB584" s="155"/>
      <c r="CC584" s="155"/>
      <c r="CD584" s="155"/>
      <c r="CE584" s="155"/>
      <c r="CF584" s="155"/>
      <c r="CG584" s="155"/>
      <c r="CH584" s="155"/>
      <c r="CI584" s="155"/>
      <c r="CJ584" s="155"/>
      <c r="CK584" s="155"/>
      <c r="CL584" s="155"/>
      <c r="CM584" s="155"/>
      <c r="CN584" s="155"/>
      <c r="CO584" s="155"/>
      <c r="CP584" s="155"/>
      <c r="CQ584" s="155"/>
      <c r="CR584" s="155"/>
      <c r="CS584" s="155"/>
      <c r="CT584" s="155"/>
      <c r="CU584" s="155"/>
      <c r="CV584" s="155"/>
    </row>
    <row r="585" spans="2:100" ht="51.6" customHeight="1" x14ac:dyDescent="0.25">
      <c r="B585" s="155"/>
      <c r="C585" s="155"/>
      <c r="D585" s="155"/>
      <c r="E585" s="155"/>
      <c r="F585" s="155"/>
      <c r="G585" s="155"/>
      <c r="H585" s="155"/>
      <c r="I585" s="155"/>
      <c r="J585" s="249"/>
      <c r="K585" s="155"/>
      <c r="L585" s="155"/>
      <c r="M585" s="155"/>
      <c r="N585" s="249"/>
      <c r="O585" s="249"/>
      <c r="P585" s="155"/>
      <c r="Q585" s="155"/>
      <c r="R585" s="155"/>
      <c r="S585" s="155"/>
      <c r="T585" s="155"/>
      <c r="U585" s="155"/>
      <c r="V585" s="155"/>
      <c r="W585" s="155"/>
      <c r="X585" s="155"/>
      <c r="Y585" s="155"/>
      <c r="Z585" s="155"/>
      <c r="AA585" s="155"/>
      <c r="AB585" s="155"/>
      <c r="AC585" s="155"/>
      <c r="AD585" s="155"/>
      <c r="AE585" s="155"/>
      <c r="AF585" s="155"/>
      <c r="AG585" s="155"/>
      <c r="AH585" s="155"/>
      <c r="AI585" s="155"/>
      <c r="AJ585" s="155"/>
      <c r="AK585" s="155"/>
      <c r="AL585" s="155"/>
      <c r="AM585" s="155"/>
      <c r="AN585" s="155"/>
      <c r="AO585" s="155"/>
      <c r="AP585" s="155"/>
      <c r="AQ585" s="155"/>
      <c r="AR585" s="155"/>
      <c r="AS585" s="155"/>
      <c r="AT585" s="155"/>
      <c r="AU585" s="155"/>
      <c r="AV585" s="155"/>
      <c r="AW585" s="155"/>
      <c r="AX585" s="155"/>
      <c r="AY585" s="155"/>
      <c r="AZ585" s="155"/>
      <c r="BA585" s="155"/>
      <c r="BB585" s="155"/>
      <c r="BC585" s="155"/>
      <c r="BD585" s="155"/>
      <c r="BE585" s="155"/>
      <c r="BF585" s="155"/>
      <c r="BG585" s="155"/>
      <c r="BH585" s="155"/>
      <c r="BI585" s="155"/>
      <c r="BJ585" s="155"/>
      <c r="BK585" s="155"/>
      <c r="BL585" s="155"/>
      <c r="BM585" s="155"/>
      <c r="BN585" s="155"/>
      <c r="BO585" s="155"/>
      <c r="BP585" s="155"/>
      <c r="BQ585" s="155"/>
      <c r="BR585" s="155"/>
      <c r="BS585" s="155"/>
      <c r="BT585" s="155"/>
      <c r="BU585" s="155"/>
      <c r="BV585" s="155"/>
      <c r="BW585" s="155"/>
      <c r="BX585" s="155"/>
      <c r="BY585" s="155"/>
      <c r="BZ585" s="155"/>
      <c r="CA585" s="155"/>
      <c r="CB585" s="155"/>
      <c r="CC585" s="155"/>
      <c r="CD585" s="155"/>
      <c r="CE585" s="155"/>
      <c r="CF585" s="155"/>
      <c r="CG585" s="155"/>
      <c r="CH585" s="155"/>
      <c r="CI585" s="155"/>
      <c r="CJ585" s="155"/>
      <c r="CK585" s="155"/>
      <c r="CL585" s="155"/>
      <c r="CM585" s="155"/>
      <c r="CN585" s="155"/>
      <c r="CO585" s="155"/>
      <c r="CP585" s="155"/>
      <c r="CQ585" s="155"/>
      <c r="CR585" s="155"/>
      <c r="CS585" s="155"/>
      <c r="CT585" s="155"/>
      <c r="CU585" s="155"/>
      <c r="CV585" s="155"/>
    </row>
    <row r="586" spans="2:100" ht="51.6" customHeight="1" x14ac:dyDescent="0.25">
      <c r="B586" s="155"/>
      <c r="C586" s="155"/>
      <c r="D586" s="155"/>
      <c r="E586" s="155"/>
      <c r="F586" s="155"/>
      <c r="G586" s="155"/>
      <c r="H586" s="155"/>
      <c r="I586" s="155"/>
      <c r="J586" s="249"/>
      <c r="K586" s="155"/>
      <c r="L586" s="155"/>
      <c r="M586" s="155"/>
      <c r="N586" s="249"/>
      <c r="O586" s="249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  <c r="AA586" s="155"/>
      <c r="AB586" s="155"/>
      <c r="AC586" s="155"/>
      <c r="AD586" s="155"/>
      <c r="AE586" s="155"/>
      <c r="AF586" s="155"/>
      <c r="AG586" s="155"/>
      <c r="AH586" s="155"/>
      <c r="AI586" s="155"/>
      <c r="AJ586" s="155"/>
      <c r="AK586" s="155"/>
      <c r="AL586" s="155"/>
      <c r="AM586" s="155"/>
      <c r="AN586" s="155"/>
      <c r="AO586" s="155"/>
      <c r="AP586" s="155"/>
      <c r="AQ586" s="155"/>
      <c r="AR586" s="155"/>
      <c r="AS586" s="155"/>
      <c r="AT586" s="155"/>
      <c r="AU586" s="155"/>
      <c r="AV586" s="155"/>
      <c r="AW586" s="155"/>
      <c r="AX586" s="155"/>
      <c r="AY586" s="155"/>
      <c r="AZ586" s="155"/>
      <c r="BA586" s="155"/>
      <c r="BB586" s="155"/>
      <c r="BC586" s="155"/>
      <c r="BD586" s="155"/>
      <c r="BE586" s="155"/>
      <c r="BF586" s="155"/>
      <c r="BG586" s="155"/>
      <c r="BH586" s="155"/>
      <c r="BI586" s="155"/>
      <c r="BJ586" s="155"/>
      <c r="BK586" s="155"/>
      <c r="BL586" s="155"/>
      <c r="BM586" s="155"/>
      <c r="BN586" s="155"/>
      <c r="BO586" s="155"/>
      <c r="BP586" s="155"/>
      <c r="BQ586" s="155"/>
      <c r="BR586" s="155"/>
      <c r="BS586" s="155"/>
      <c r="BT586" s="155"/>
      <c r="BU586" s="155"/>
      <c r="BV586" s="155"/>
      <c r="BW586" s="155"/>
      <c r="BX586" s="155"/>
      <c r="BY586" s="155"/>
      <c r="BZ586" s="155"/>
      <c r="CA586" s="155"/>
      <c r="CB586" s="155"/>
      <c r="CC586" s="155"/>
      <c r="CD586" s="155"/>
      <c r="CE586" s="155"/>
      <c r="CF586" s="155"/>
      <c r="CG586" s="155"/>
      <c r="CH586" s="155"/>
      <c r="CI586" s="155"/>
      <c r="CJ586" s="155"/>
      <c r="CK586" s="155"/>
      <c r="CL586" s="155"/>
      <c r="CM586" s="155"/>
      <c r="CN586" s="155"/>
      <c r="CO586" s="155"/>
      <c r="CP586" s="155"/>
      <c r="CQ586" s="155"/>
      <c r="CR586" s="155"/>
      <c r="CS586" s="155"/>
      <c r="CT586" s="155"/>
      <c r="CU586" s="155"/>
      <c r="CV586" s="155"/>
    </row>
    <row r="587" spans="2:100" ht="51.6" customHeight="1" x14ac:dyDescent="0.25">
      <c r="B587" s="155"/>
      <c r="C587" s="155"/>
      <c r="D587" s="155"/>
      <c r="E587" s="155"/>
      <c r="F587" s="155"/>
      <c r="G587" s="155"/>
      <c r="H587" s="155"/>
      <c r="I587" s="155"/>
      <c r="J587" s="249"/>
      <c r="K587" s="155"/>
      <c r="L587" s="155"/>
      <c r="M587" s="155"/>
      <c r="N587" s="249"/>
      <c r="O587" s="249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  <c r="AA587" s="155"/>
      <c r="AB587" s="155"/>
      <c r="AC587" s="155"/>
      <c r="AD587" s="155"/>
      <c r="AE587" s="155"/>
      <c r="AF587" s="155"/>
      <c r="AG587" s="155"/>
      <c r="AH587" s="155"/>
      <c r="AI587" s="155"/>
      <c r="AJ587" s="155"/>
      <c r="AK587" s="155"/>
      <c r="AL587" s="155"/>
      <c r="AM587" s="155"/>
      <c r="AN587" s="155"/>
      <c r="AO587" s="155"/>
      <c r="AP587" s="155"/>
      <c r="AQ587" s="155"/>
      <c r="AR587" s="155"/>
      <c r="AS587" s="155"/>
      <c r="AT587" s="155"/>
      <c r="AU587" s="155"/>
      <c r="AV587" s="155"/>
      <c r="AW587" s="155"/>
      <c r="AX587" s="155"/>
      <c r="AY587" s="155"/>
      <c r="AZ587" s="155"/>
      <c r="BA587" s="155"/>
      <c r="BB587" s="155"/>
      <c r="BC587" s="155"/>
      <c r="BD587" s="155"/>
      <c r="BE587" s="155"/>
      <c r="BF587" s="155"/>
      <c r="BG587" s="155"/>
      <c r="BH587" s="155"/>
      <c r="BI587" s="155"/>
      <c r="BJ587" s="155"/>
      <c r="BK587" s="155"/>
      <c r="BL587" s="155"/>
      <c r="BM587" s="155"/>
      <c r="BN587" s="155"/>
      <c r="BO587" s="155"/>
      <c r="BP587" s="155"/>
      <c r="BQ587" s="155"/>
      <c r="BR587" s="155"/>
      <c r="BS587" s="155"/>
      <c r="BT587" s="155"/>
      <c r="BU587" s="155"/>
      <c r="BV587" s="155"/>
      <c r="BW587" s="155"/>
      <c r="BX587" s="155"/>
      <c r="BY587" s="155"/>
      <c r="BZ587" s="155"/>
      <c r="CA587" s="155"/>
      <c r="CB587" s="155"/>
      <c r="CC587" s="155"/>
      <c r="CD587" s="155"/>
      <c r="CE587" s="155"/>
      <c r="CF587" s="155"/>
      <c r="CG587" s="155"/>
      <c r="CH587" s="155"/>
      <c r="CI587" s="155"/>
      <c r="CJ587" s="155"/>
      <c r="CK587" s="155"/>
      <c r="CL587" s="155"/>
      <c r="CM587" s="155"/>
      <c r="CN587" s="155"/>
      <c r="CO587" s="155"/>
      <c r="CP587" s="155"/>
      <c r="CQ587" s="155"/>
      <c r="CR587" s="155"/>
      <c r="CS587" s="155"/>
      <c r="CT587" s="155"/>
      <c r="CU587" s="155"/>
      <c r="CV587" s="155"/>
    </row>
    <row r="588" spans="2:100" ht="51.6" customHeight="1" x14ac:dyDescent="0.25">
      <c r="B588" s="155"/>
      <c r="C588" s="155"/>
      <c r="D588" s="155"/>
      <c r="E588" s="155"/>
      <c r="F588" s="155"/>
      <c r="G588" s="155"/>
      <c r="H588" s="155"/>
      <c r="I588" s="155"/>
      <c r="J588" s="249"/>
      <c r="K588" s="155"/>
      <c r="L588" s="155"/>
      <c r="M588" s="155"/>
      <c r="N588" s="249"/>
      <c r="O588" s="249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  <c r="AA588" s="155"/>
      <c r="AB588" s="155"/>
      <c r="AC588" s="155"/>
      <c r="AD588" s="155"/>
      <c r="AE588" s="155"/>
      <c r="AF588" s="155"/>
      <c r="AG588" s="155"/>
      <c r="AH588" s="155"/>
      <c r="AI588" s="155"/>
      <c r="AJ588" s="155"/>
      <c r="AK588" s="155"/>
      <c r="AL588" s="155"/>
      <c r="AM588" s="155"/>
      <c r="AN588" s="155"/>
      <c r="AO588" s="155"/>
      <c r="AP588" s="155"/>
      <c r="AQ588" s="155"/>
      <c r="AR588" s="155"/>
      <c r="AS588" s="155"/>
      <c r="AT588" s="155"/>
      <c r="AU588" s="155"/>
      <c r="AV588" s="155"/>
      <c r="AW588" s="155"/>
      <c r="AX588" s="155"/>
      <c r="AY588" s="155"/>
      <c r="AZ588" s="155"/>
      <c r="BA588" s="155"/>
      <c r="BB588" s="155"/>
      <c r="BC588" s="155"/>
      <c r="BD588" s="155"/>
      <c r="BE588" s="155"/>
      <c r="BF588" s="155"/>
      <c r="BG588" s="155"/>
      <c r="BH588" s="155"/>
      <c r="BI588" s="155"/>
      <c r="BJ588" s="155"/>
      <c r="BK588" s="155"/>
      <c r="BL588" s="155"/>
      <c r="BM588" s="155"/>
      <c r="BN588" s="155"/>
      <c r="BO588" s="155"/>
      <c r="BP588" s="155"/>
      <c r="BQ588" s="155"/>
      <c r="BR588" s="155"/>
      <c r="BS588" s="155"/>
      <c r="BT588" s="155"/>
      <c r="BU588" s="155"/>
      <c r="BV588" s="155"/>
      <c r="BW588" s="155"/>
      <c r="BX588" s="155"/>
      <c r="BY588" s="155"/>
      <c r="BZ588" s="155"/>
      <c r="CA588" s="155"/>
      <c r="CB588" s="155"/>
      <c r="CC588" s="155"/>
      <c r="CD588" s="155"/>
      <c r="CE588" s="155"/>
      <c r="CF588" s="155"/>
      <c r="CG588" s="155"/>
      <c r="CH588" s="155"/>
      <c r="CI588" s="155"/>
      <c r="CJ588" s="155"/>
      <c r="CK588" s="155"/>
      <c r="CL588" s="155"/>
      <c r="CM588" s="155"/>
      <c r="CN588" s="155"/>
      <c r="CO588" s="155"/>
      <c r="CP588" s="155"/>
      <c r="CQ588" s="155"/>
      <c r="CR588" s="155"/>
      <c r="CS588" s="155"/>
      <c r="CT588" s="155"/>
      <c r="CU588" s="155"/>
      <c r="CV588" s="155"/>
    </row>
    <row r="589" spans="2:100" ht="51.6" customHeight="1" x14ac:dyDescent="0.25">
      <c r="B589" s="155"/>
      <c r="C589" s="155"/>
      <c r="D589" s="155"/>
      <c r="E589" s="155"/>
      <c r="F589" s="155"/>
      <c r="G589" s="155"/>
      <c r="H589" s="155"/>
      <c r="I589" s="155"/>
      <c r="J589" s="249"/>
      <c r="K589" s="155"/>
      <c r="L589" s="155"/>
      <c r="M589" s="155"/>
      <c r="N589" s="249"/>
      <c r="O589" s="249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  <c r="AA589" s="155"/>
      <c r="AB589" s="155"/>
      <c r="AC589" s="155"/>
      <c r="AD589" s="155"/>
      <c r="AE589" s="155"/>
      <c r="AF589" s="155"/>
      <c r="AG589" s="155"/>
      <c r="AH589" s="155"/>
      <c r="AI589" s="155"/>
      <c r="AJ589" s="155"/>
      <c r="AK589" s="155"/>
      <c r="AL589" s="155"/>
      <c r="AM589" s="155"/>
      <c r="AN589" s="155"/>
      <c r="AO589" s="155"/>
      <c r="AP589" s="155"/>
      <c r="AQ589" s="155"/>
      <c r="AR589" s="155"/>
      <c r="AS589" s="155"/>
      <c r="AT589" s="155"/>
      <c r="AU589" s="155"/>
      <c r="AV589" s="155"/>
      <c r="AW589" s="155"/>
      <c r="AX589" s="155"/>
      <c r="AY589" s="155"/>
      <c r="AZ589" s="155"/>
      <c r="BA589" s="155"/>
      <c r="BB589" s="155"/>
      <c r="BC589" s="155"/>
      <c r="BD589" s="155"/>
      <c r="BE589" s="155"/>
      <c r="BF589" s="155"/>
      <c r="BG589" s="155"/>
      <c r="BH589" s="155"/>
      <c r="BI589" s="155"/>
      <c r="BJ589" s="155"/>
      <c r="BK589" s="155"/>
      <c r="BL589" s="155"/>
      <c r="BM589" s="155"/>
      <c r="BN589" s="155"/>
      <c r="BO589" s="155"/>
      <c r="BP589" s="155"/>
      <c r="BQ589" s="155"/>
      <c r="BR589" s="155"/>
      <c r="BS589" s="155"/>
      <c r="BT589" s="155"/>
      <c r="BU589" s="155"/>
      <c r="BV589" s="155"/>
      <c r="BW589" s="155"/>
      <c r="BX589" s="155"/>
      <c r="BY589" s="155"/>
      <c r="BZ589" s="155"/>
      <c r="CA589" s="155"/>
      <c r="CB589" s="155"/>
      <c r="CC589" s="155"/>
      <c r="CD589" s="155"/>
      <c r="CE589" s="155"/>
      <c r="CF589" s="155"/>
      <c r="CG589" s="155"/>
      <c r="CH589" s="155"/>
      <c r="CI589" s="155"/>
      <c r="CJ589" s="155"/>
      <c r="CK589" s="155"/>
      <c r="CL589" s="155"/>
      <c r="CM589" s="155"/>
      <c r="CN589" s="155"/>
      <c r="CO589" s="155"/>
      <c r="CP589" s="155"/>
      <c r="CQ589" s="155"/>
      <c r="CR589" s="155"/>
      <c r="CS589" s="155"/>
      <c r="CT589" s="155"/>
      <c r="CU589" s="155"/>
      <c r="CV589" s="155"/>
    </row>
    <row r="590" spans="2:100" ht="51.6" customHeight="1" x14ac:dyDescent="0.25">
      <c r="B590" s="155"/>
      <c r="C590" s="155"/>
      <c r="D590" s="155"/>
      <c r="E590" s="155"/>
      <c r="F590" s="155"/>
      <c r="G590" s="155"/>
      <c r="H590" s="155"/>
      <c r="I590" s="155"/>
      <c r="J590" s="249"/>
      <c r="K590" s="155"/>
      <c r="L590" s="155"/>
      <c r="M590" s="155"/>
      <c r="N590" s="249"/>
      <c r="O590" s="249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  <c r="AA590" s="155"/>
      <c r="AB590" s="155"/>
      <c r="AC590" s="155"/>
      <c r="AD590" s="155"/>
      <c r="AE590" s="155"/>
      <c r="AF590" s="155"/>
      <c r="AG590" s="155"/>
      <c r="AH590" s="155"/>
      <c r="AI590" s="155"/>
      <c r="AJ590" s="155"/>
      <c r="AK590" s="155"/>
      <c r="AL590" s="155"/>
      <c r="AM590" s="155"/>
      <c r="AN590" s="155"/>
      <c r="AO590" s="155"/>
      <c r="AP590" s="155"/>
      <c r="AQ590" s="155"/>
      <c r="AR590" s="155"/>
      <c r="AS590" s="155"/>
      <c r="AT590" s="155"/>
      <c r="AU590" s="155"/>
      <c r="AV590" s="155"/>
      <c r="AW590" s="155"/>
      <c r="AX590" s="155"/>
      <c r="AY590" s="155"/>
      <c r="AZ590" s="155"/>
      <c r="BA590" s="155"/>
      <c r="BB590" s="155"/>
      <c r="BC590" s="155"/>
      <c r="BD590" s="155"/>
      <c r="BE590" s="155"/>
      <c r="BF590" s="155"/>
      <c r="BG590" s="155"/>
      <c r="BH590" s="155"/>
      <c r="BI590" s="155"/>
      <c r="BJ590" s="155"/>
      <c r="BK590" s="155"/>
      <c r="BL590" s="155"/>
      <c r="BM590" s="155"/>
      <c r="BN590" s="155"/>
      <c r="BO590" s="155"/>
      <c r="BP590" s="155"/>
      <c r="BQ590" s="155"/>
      <c r="BR590" s="155"/>
      <c r="BS590" s="155"/>
      <c r="BT590" s="155"/>
      <c r="BU590" s="155"/>
      <c r="BV590" s="155"/>
      <c r="BW590" s="155"/>
      <c r="BX590" s="155"/>
      <c r="BY590" s="155"/>
      <c r="BZ590" s="155"/>
      <c r="CA590" s="155"/>
      <c r="CB590" s="155"/>
      <c r="CC590" s="155"/>
      <c r="CD590" s="155"/>
      <c r="CE590" s="155"/>
      <c r="CF590" s="155"/>
      <c r="CG590" s="155"/>
      <c r="CH590" s="155"/>
      <c r="CI590" s="155"/>
      <c r="CJ590" s="155"/>
      <c r="CK590" s="155"/>
      <c r="CL590" s="155"/>
      <c r="CM590" s="155"/>
      <c r="CN590" s="155"/>
      <c r="CO590" s="155"/>
      <c r="CP590" s="155"/>
      <c r="CQ590" s="155"/>
      <c r="CR590" s="155"/>
      <c r="CS590" s="155"/>
      <c r="CT590" s="155"/>
      <c r="CU590" s="155"/>
      <c r="CV590" s="155"/>
    </row>
    <row r="591" spans="2:100" ht="51.6" customHeight="1" x14ac:dyDescent="0.25">
      <c r="B591" s="155"/>
      <c r="C591" s="155"/>
      <c r="D591" s="155"/>
      <c r="E591" s="155"/>
      <c r="F591" s="155"/>
      <c r="G591" s="155"/>
      <c r="H591" s="155"/>
      <c r="I591" s="155"/>
      <c r="J591" s="249"/>
      <c r="K591" s="155"/>
      <c r="L591" s="155"/>
      <c r="M591" s="155"/>
      <c r="N591" s="249"/>
      <c r="O591" s="249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  <c r="AA591" s="155"/>
      <c r="AB591" s="155"/>
      <c r="AC591" s="155"/>
      <c r="AD591" s="155"/>
      <c r="AE591" s="155"/>
      <c r="AF591" s="155"/>
      <c r="AG591" s="155"/>
      <c r="AH591" s="155"/>
      <c r="AI591" s="155"/>
      <c r="AJ591" s="155"/>
      <c r="AK591" s="155"/>
      <c r="AL591" s="155"/>
      <c r="AM591" s="155"/>
      <c r="AN591" s="155"/>
      <c r="AO591" s="155"/>
      <c r="AP591" s="155"/>
      <c r="AQ591" s="155"/>
      <c r="AR591" s="155"/>
      <c r="AS591" s="155"/>
      <c r="AT591" s="155"/>
      <c r="AU591" s="155"/>
      <c r="AV591" s="155"/>
      <c r="AW591" s="155"/>
      <c r="AX591" s="155"/>
      <c r="AY591" s="155"/>
      <c r="AZ591" s="155"/>
      <c r="BA591" s="155"/>
      <c r="BB591" s="155"/>
      <c r="BC591" s="155"/>
      <c r="BD591" s="155"/>
      <c r="BE591" s="155"/>
      <c r="BF591" s="155"/>
      <c r="BG591" s="155"/>
      <c r="BH591" s="155"/>
      <c r="BI591" s="155"/>
      <c r="BJ591" s="155"/>
      <c r="BK591" s="155"/>
      <c r="BL591" s="155"/>
      <c r="BM591" s="155"/>
      <c r="BN591" s="155"/>
      <c r="BO591" s="155"/>
      <c r="BP591" s="155"/>
      <c r="BQ591" s="155"/>
      <c r="BR591" s="155"/>
      <c r="BS591" s="155"/>
      <c r="BT591" s="155"/>
      <c r="BU591" s="155"/>
      <c r="BV591" s="155"/>
      <c r="BW591" s="155"/>
      <c r="BX591" s="155"/>
      <c r="BY591" s="155"/>
      <c r="BZ591" s="155"/>
      <c r="CA591" s="155"/>
      <c r="CB591" s="155"/>
      <c r="CC591" s="155"/>
      <c r="CD591" s="155"/>
      <c r="CE591" s="155"/>
      <c r="CF591" s="155"/>
      <c r="CG591" s="155"/>
      <c r="CH591" s="155"/>
      <c r="CI591" s="155"/>
      <c r="CJ591" s="155"/>
      <c r="CK591" s="155"/>
      <c r="CL591" s="155"/>
      <c r="CM591" s="155"/>
      <c r="CN591" s="155"/>
      <c r="CO591" s="155"/>
      <c r="CP591" s="155"/>
      <c r="CQ591" s="155"/>
      <c r="CR591" s="155"/>
      <c r="CS591" s="155"/>
      <c r="CT591" s="155"/>
      <c r="CU591" s="155"/>
      <c r="CV591" s="155"/>
    </row>
    <row r="592" spans="2:100" ht="51.6" customHeight="1" x14ac:dyDescent="0.25">
      <c r="B592" s="155"/>
      <c r="C592" s="155"/>
      <c r="D592" s="155"/>
      <c r="E592" s="155"/>
      <c r="F592" s="155"/>
      <c r="G592" s="155"/>
      <c r="H592" s="155"/>
      <c r="I592" s="155"/>
      <c r="J592" s="249"/>
      <c r="K592" s="155"/>
      <c r="L592" s="155"/>
      <c r="M592" s="155"/>
      <c r="N592" s="249"/>
      <c r="O592" s="249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  <c r="AA592" s="155"/>
      <c r="AB592" s="155"/>
      <c r="AC592" s="155"/>
      <c r="AD592" s="155"/>
      <c r="AE592" s="155"/>
      <c r="AF592" s="155"/>
      <c r="AG592" s="155"/>
      <c r="AH592" s="155"/>
      <c r="AI592" s="155"/>
      <c r="AJ592" s="155"/>
      <c r="AK592" s="155"/>
      <c r="AL592" s="155"/>
      <c r="AM592" s="155"/>
      <c r="AN592" s="155"/>
      <c r="AO592" s="155"/>
      <c r="AP592" s="155"/>
      <c r="AQ592" s="155"/>
      <c r="AR592" s="155"/>
      <c r="AS592" s="155"/>
      <c r="AT592" s="155"/>
      <c r="AU592" s="155"/>
      <c r="AV592" s="155"/>
      <c r="AW592" s="155"/>
      <c r="AX592" s="155"/>
      <c r="AY592" s="155"/>
      <c r="AZ592" s="155"/>
      <c r="BA592" s="155"/>
      <c r="BB592" s="155"/>
      <c r="BC592" s="155"/>
      <c r="BD592" s="155"/>
      <c r="BE592" s="155"/>
      <c r="BF592" s="155"/>
      <c r="BG592" s="155"/>
      <c r="BH592" s="155"/>
      <c r="BI592" s="155"/>
      <c r="BJ592" s="155"/>
      <c r="BK592" s="155"/>
      <c r="BL592" s="155"/>
      <c r="BM592" s="155"/>
      <c r="BN592" s="155"/>
      <c r="BO592" s="155"/>
      <c r="BP592" s="155"/>
      <c r="BQ592" s="155"/>
      <c r="BR592" s="155"/>
      <c r="BS592" s="155"/>
      <c r="BT592" s="155"/>
      <c r="BU592" s="155"/>
      <c r="BV592" s="155"/>
      <c r="BW592" s="155"/>
      <c r="BX592" s="155"/>
      <c r="BY592" s="155"/>
      <c r="BZ592" s="155"/>
      <c r="CA592" s="155"/>
      <c r="CB592" s="155"/>
      <c r="CC592" s="155"/>
      <c r="CD592" s="155"/>
      <c r="CE592" s="155"/>
      <c r="CF592" s="155"/>
      <c r="CG592" s="155"/>
      <c r="CH592" s="155"/>
      <c r="CI592" s="155"/>
      <c r="CJ592" s="155"/>
      <c r="CK592" s="155"/>
      <c r="CL592" s="155"/>
      <c r="CM592" s="155"/>
      <c r="CN592" s="155"/>
      <c r="CO592" s="155"/>
      <c r="CP592" s="155"/>
      <c r="CQ592" s="155"/>
      <c r="CR592" s="155"/>
      <c r="CS592" s="155"/>
      <c r="CT592" s="155"/>
      <c r="CU592" s="155"/>
      <c r="CV592" s="155"/>
    </row>
    <row r="593" spans="2:100" ht="51.6" customHeight="1" x14ac:dyDescent="0.25">
      <c r="B593" s="155"/>
      <c r="C593" s="155"/>
      <c r="D593" s="155"/>
      <c r="E593" s="155"/>
      <c r="F593" s="155"/>
      <c r="G593" s="155"/>
      <c r="H593" s="155"/>
      <c r="I593" s="155"/>
      <c r="J593" s="249"/>
      <c r="K593" s="155"/>
      <c r="L593" s="155"/>
      <c r="M593" s="155"/>
      <c r="N593" s="249"/>
      <c r="O593" s="249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  <c r="AA593" s="155"/>
      <c r="AB593" s="155"/>
      <c r="AC593" s="155"/>
      <c r="AD593" s="155"/>
      <c r="AE593" s="155"/>
      <c r="AF593" s="155"/>
      <c r="AG593" s="155"/>
      <c r="AH593" s="155"/>
      <c r="AI593" s="155"/>
      <c r="AJ593" s="155"/>
      <c r="AK593" s="155"/>
      <c r="AL593" s="155"/>
      <c r="AM593" s="155"/>
      <c r="AN593" s="155"/>
      <c r="AO593" s="155"/>
      <c r="AP593" s="155"/>
      <c r="AQ593" s="155"/>
      <c r="AR593" s="155"/>
      <c r="AS593" s="155"/>
      <c r="AT593" s="155"/>
      <c r="AU593" s="155"/>
      <c r="AV593" s="155"/>
      <c r="AW593" s="155"/>
      <c r="AX593" s="155"/>
      <c r="AY593" s="155"/>
      <c r="AZ593" s="155"/>
      <c r="BA593" s="155"/>
      <c r="BB593" s="155"/>
      <c r="BC593" s="155"/>
      <c r="BD593" s="155"/>
      <c r="BE593" s="155"/>
      <c r="BF593" s="155"/>
      <c r="BG593" s="155"/>
      <c r="BH593" s="155"/>
      <c r="BI593" s="155"/>
      <c r="BJ593" s="155"/>
      <c r="BK593" s="155"/>
      <c r="BL593" s="155"/>
      <c r="BM593" s="155"/>
      <c r="BN593" s="155"/>
      <c r="BO593" s="155"/>
      <c r="BP593" s="155"/>
      <c r="BQ593" s="155"/>
      <c r="BR593" s="155"/>
      <c r="BS593" s="155"/>
      <c r="BT593" s="155"/>
      <c r="BU593" s="155"/>
      <c r="BV593" s="155"/>
      <c r="BW593" s="155"/>
      <c r="BX593" s="155"/>
      <c r="BY593" s="155"/>
      <c r="BZ593" s="155"/>
      <c r="CA593" s="155"/>
      <c r="CB593" s="155"/>
      <c r="CC593" s="155"/>
      <c r="CD593" s="155"/>
      <c r="CE593" s="155"/>
      <c r="CF593" s="155"/>
      <c r="CG593" s="155"/>
      <c r="CH593" s="155"/>
      <c r="CI593" s="155"/>
      <c r="CJ593" s="155"/>
      <c r="CK593" s="155"/>
      <c r="CL593" s="155"/>
      <c r="CM593" s="155"/>
      <c r="CN593" s="155"/>
      <c r="CO593" s="155"/>
      <c r="CP593" s="155"/>
      <c r="CQ593" s="155"/>
      <c r="CR593" s="155"/>
      <c r="CS593" s="155"/>
      <c r="CT593" s="155"/>
      <c r="CU593" s="155"/>
      <c r="CV593" s="155"/>
    </row>
    <row r="594" spans="2:100" ht="51.6" customHeight="1" x14ac:dyDescent="0.25">
      <c r="B594" s="155"/>
      <c r="C594" s="155"/>
      <c r="D594" s="155"/>
      <c r="E594" s="155"/>
      <c r="F594" s="155"/>
      <c r="G594" s="155"/>
      <c r="H594" s="155"/>
      <c r="I594" s="155"/>
      <c r="J594" s="249"/>
      <c r="K594" s="155"/>
      <c r="L594" s="155"/>
      <c r="M594" s="155"/>
      <c r="N594" s="249"/>
      <c r="O594" s="249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  <c r="AA594" s="155"/>
      <c r="AB594" s="155"/>
      <c r="AC594" s="155"/>
      <c r="AD594" s="155"/>
      <c r="AE594" s="155"/>
      <c r="AF594" s="155"/>
      <c r="AG594" s="155"/>
      <c r="AH594" s="155"/>
      <c r="AI594" s="155"/>
      <c r="AJ594" s="155"/>
      <c r="AK594" s="155"/>
      <c r="AL594" s="155"/>
      <c r="AM594" s="155"/>
      <c r="AN594" s="155"/>
      <c r="AO594" s="155"/>
      <c r="AP594" s="155"/>
      <c r="AQ594" s="155"/>
      <c r="AR594" s="155"/>
      <c r="AS594" s="155"/>
      <c r="AT594" s="155"/>
      <c r="AU594" s="155"/>
      <c r="AV594" s="155"/>
      <c r="AW594" s="155"/>
      <c r="AX594" s="155"/>
      <c r="AY594" s="155"/>
      <c r="AZ594" s="155"/>
      <c r="BA594" s="155"/>
      <c r="BB594" s="155"/>
      <c r="BC594" s="155"/>
      <c r="BD594" s="155"/>
      <c r="BE594" s="155"/>
      <c r="BF594" s="155"/>
      <c r="BG594" s="155"/>
      <c r="BH594" s="155"/>
      <c r="BI594" s="155"/>
      <c r="BJ594" s="155"/>
      <c r="BK594" s="155"/>
      <c r="BL594" s="155"/>
      <c r="BM594" s="155"/>
      <c r="BN594" s="155"/>
      <c r="BO594" s="155"/>
      <c r="BP594" s="155"/>
      <c r="BQ594" s="155"/>
      <c r="BR594" s="155"/>
      <c r="BS594" s="155"/>
      <c r="BT594" s="155"/>
      <c r="BU594" s="155"/>
      <c r="BV594" s="155"/>
      <c r="BW594" s="155"/>
      <c r="BX594" s="155"/>
      <c r="BY594" s="155"/>
      <c r="BZ594" s="155"/>
      <c r="CA594" s="155"/>
      <c r="CB594" s="155"/>
      <c r="CC594" s="155"/>
      <c r="CD594" s="155"/>
      <c r="CE594" s="155"/>
      <c r="CF594" s="155"/>
      <c r="CG594" s="155"/>
      <c r="CH594" s="155"/>
      <c r="CI594" s="155"/>
      <c r="CJ594" s="155"/>
      <c r="CK594" s="155"/>
      <c r="CL594" s="155"/>
      <c r="CM594" s="155"/>
      <c r="CN594" s="155"/>
      <c r="CO594" s="155"/>
      <c r="CP594" s="155"/>
      <c r="CQ594" s="155"/>
      <c r="CR594" s="155"/>
      <c r="CS594" s="155"/>
      <c r="CT594" s="155"/>
      <c r="CU594" s="155"/>
      <c r="CV594" s="155"/>
    </row>
    <row r="595" spans="2:100" ht="51.6" customHeight="1" x14ac:dyDescent="0.25">
      <c r="B595" s="155"/>
      <c r="C595" s="155"/>
      <c r="D595" s="155"/>
      <c r="E595" s="155"/>
      <c r="F595" s="155"/>
      <c r="G595" s="155"/>
      <c r="H595" s="155"/>
      <c r="I595" s="155"/>
      <c r="J595" s="249"/>
      <c r="K595" s="155"/>
      <c r="L595" s="155"/>
      <c r="M595" s="155"/>
      <c r="N595" s="249"/>
      <c r="O595" s="249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  <c r="AA595" s="155"/>
      <c r="AB595" s="155"/>
      <c r="AC595" s="155"/>
      <c r="AD595" s="155"/>
      <c r="AE595" s="155"/>
      <c r="AF595" s="155"/>
      <c r="AG595" s="155"/>
      <c r="AH595" s="155"/>
      <c r="AI595" s="155"/>
      <c r="AJ595" s="155"/>
      <c r="AK595" s="155"/>
      <c r="AL595" s="155"/>
      <c r="AM595" s="155"/>
      <c r="AN595" s="155"/>
      <c r="AO595" s="155"/>
      <c r="AP595" s="155"/>
      <c r="AQ595" s="155"/>
      <c r="AR595" s="155"/>
      <c r="AS595" s="155"/>
      <c r="AT595" s="155"/>
      <c r="AU595" s="155"/>
      <c r="AV595" s="155"/>
      <c r="AW595" s="155"/>
      <c r="AX595" s="155"/>
      <c r="AY595" s="155"/>
      <c r="AZ595" s="155"/>
      <c r="BA595" s="155"/>
      <c r="BB595" s="155"/>
      <c r="BC595" s="155"/>
      <c r="BD595" s="155"/>
      <c r="BE595" s="155"/>
      <c r="BF595" s="155"/>
      <c r="BG595" s="155"/>
      <c r="BH595" s="155"/>
      <c r="BI595" s="155"/>
      <c r="BJ595" s="155"/>
      <c r="BK595" s="155"/>
      <c r="BL595" s="155"/>
      <c r="BM595" s="155"/>
      <c r="BN595" s="155"/>
      <c r="BO595" s="155"/>
      <c r="BP595" s="155"/>
      <c r="BQ595" s="155"/>
      <c r="BR595" s="155"/>
      <c r="BS595" s="155"/>
      <c r="BT595" s="155"/>
      <c r="BU595" s="155"/>
      <c r="BV595" s="155"/>
      <c r="BW595" s="155"/>
      <c r="BX595" s="155"/>
      <c r="BY595" s="155"/>
      <c r="BZ595" s="155"/>
      <c r="CA595" s="155"/>
      <c r="CB595" s="155"/>
      <c r="CC595" s="155"/>
      <c r="CD595" s="155"/>
      <c r="CE595" s="155"/>
      <c r="CF595" s="155"/>
      <c r="CG595" s="155"/>
      <c r="CH595" s="155"/>
      <c r="CI595" s="155"/>
      <c r="CJ595" s="155"/>
      <c r="CK595" s="155"/>
      <c r="CL595" s="155"/>
      <c r="CM595" s="155"/>
      <c r="CN595" s="155"/>
      <c r="CO595" s="155"/>
      <c r="CP595" s="155"/>
      <c r="CQ595" s="155"/>
      <c r="CR595" s="155"/>
      <c r="CS595" s="155"/>
      <c r="CT595" s="155"/>
      <c r="CU595" s="155"/>
      <c r="CV595" s="155"/>
    </row>
    <row r="596" spans="2:100" ht="51.6" customHeight="1" x14ac:dyDescent="0.25">
      <c r="B596" s="155"/>
      <c r="C596" s="155"/>
      <c r="D596" s="155"/>
      <c r="E596" s="155"/>
      <c r="F596" s="155"/>
      <c r="G596" s="155"/>
      <c r="H596" s="155"/>
      <c r="I596" s="155"/>
      <c r="J596" s="249"/>
      <c r="K596" s="155"/>
      <c r="L596" s="155"/>
      <c r="M596" s="155"/>
      <c r="N596" s="249"/>
      <c r="O596" s="249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  <c r="AA596" s="155"/>
      <c r="AB596" s="155"/>
      <c r="AC596" s="155"/>
      <c r="AD596" s="155"/>
      <c r="AE596" s="155"/>
      <c r="AF596" s="155"/>
      <c r="AG596" s="155"/>
      <c r="AH596" s="155"/>
      <c r="AI596" s="155"/>
      <c r="AJ596" s="155"/>
      <c r="AK596" s="155"/>
      <c r="AL596" s="155"/>
      <c r="AM596" s="155"/>
      <c r="AN596" s="155"/>
      <c r="AO596" s="155"/>
      <c r="AP596" s="155"/>
      <c r="AQ596" s="155"/>
      <c r="AR596" s="155"/>
      <c r="AS596" s="155"/>
      <c r="AT596" s="155"/>
      <c r="AU596" s="155"/>
      <c r="AV596" s="155"/>
      <c r="AW596" s="155"/>
      <c r="AX596" s="155"/>
      <c r="AY596" s="155"/>
      <c r="AZ596" s="155"/>
      <c r="BA596" s="155"/>
      <c r="BB596" s="155"/>
      <c r="BC596" s="155"/>
      <c r="BD596" s="155"/>
      <c r="BE596" s="155"/>
      <c r="BF596" s="155"/>
      <c r="BG596" s="155"/>
      <c r="BH596" s="155"/>
      <c r="BI596" s="155"/>
      <c r="BJ596" s="155"/>
      <c r="BK596" s="155"/>
      <c r="BL596" s="155"/>
      <c r="BM596" s="155"/>
      <c r="BN596" s="155"/>
      <c r="BO596" s="155"/>
      <c r="BP596" s="155"/>
      <c r="BQ596" s="155"/>
      <c r="BR596" s="155"/>
      <c r="BS596" s="155"/>
      <c r="BT596" s="155"/>
      <c r="BU596" s="155"/>
      <c r="BV596" s="155"/>
      <c r="BW596" s="155"/>
      <c r="BX596" s="155"/>
      <c r="BY596" s="155"/>
      <c r="BZ596" s="155"/>
      <c r="CA596" s="155"/>
      <c r="CB596" s="155"/>
      <c r="CC596" s="155"/>
      <c r="CD596" s="155"/>
      <c r="CE596" s="155"/>
      <c r="CF596" s="155"/>
      <c r="CG596" s="155"/>
      <c r="CH596" s="155"/>
      <c r="CI596" s="155"/>
      <c r="CJ596" s="155"/>
      <c r="CK596" s="155"/>
      <c r="CL596" s="155"/>
      <c r="CM596" s="155"/>
      <c r="CN596" s="155"/>
      <c r="CO596" s="155"/>
      <c r="CP596" s="155"/>
      <c r="CQ596" s="155"/>
      <c r="CR596" s="155"/>
      <c r="CS596" s="155"/>
      <c r="CT596" s="155"/>
      <c r="CU596" s="155"/>
      <c r="CV596" s="155"/>
    </row>
    <row r="597" spans="2:100" ht="51.6" customHeight="1" x14ac:dyDescent="0.25">
      <c r="B597" s="155"/>
      <c r="C597" s="155"/>
      <c r="D597" s="155"/>
      <c r="E597" s="155"/>
      <c r="F597" s="155"/>
      <c r="G597" s="155"/>
      <c r="H597" s="155"/>
      <c r="I597" s="155"/>
      <c r="J597" s="249"/>
      <c r="K597" s="155"/>
      <c r="L597" s="155"/>
      <c r="M597" s="155"/>
      <c r="N597" s="249"/>
      <c r="O597" s="249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  <c r="AA597" s="155"/>
      <c r="AB597" s="155"/>
      <c r="AC597" s="155"/>
      <c r="AD597" s="155"/>
      <c r="AE597" s="155"/>
      <c r="AF597" s="155"/>
      <c r="AG597" s="155"/>
      <c r="AH597" s="155"/>
      <c r="AI597" s="155"/>
      <c r="AJ597" s="155"/>
      <c r="AK597" s="155"/>
      <c r="AL597" s="155"/>
      <c r="AM597" s="155"/>
      <c r="AN597" s="155"/>
      <c r="AO597" s="155"/>
      <c r="AP597" s="155"/>
      <c r="AQ597" s="155"/>
      <c r="AR597" s="155"/>
      <c r="AS597" s="155"/>
      <c r="AT597" s="155"/>
      <c r="AU597" s="155"/>
      <c r="AV597" s="155"/>
      <c r="AW597" s="155"/>
      <c r="AX597" s="155"/>
      <c r="AY597" s="155"/>
      <c r="AZ597" s="155"/>
      <c r="BA597" s="155"/>
      <c r="BB597" s="155"/>
      <c r="BC597" s="155"/>
      <c r="BD597" s="155"/>
      <c r="BE597" s="155"/>
      <c r="BF597" s="155"/>
      <c r="BG597" s="155"/>
      <c r="BH597" s="155"/>
      <c r="BI597" s="155"/>
      <c r="BJ597" s="155"/>
      <c r="BK597" s="155"/>
      <c r="BL597" s="155"/>
      <c r="BM597" s="155"/>
      <c r="BN597" s="155"/>
      <c r="BO597" s="155"/>
      <c r="BP597" s="155"/>
      <c r="BQ597" s="155"/>
      <c r="BR597" s="155"/>
      <c r="BS597" s="155"/>
      <c r="BT597" s="155"/>
      <c r="BU597" s="155"/>
      <c r="BV597" s="155"/>
      <c r="BW597" s="155"/>
      <c r="BX597" s="155"/>
      <c r="BY597" s="155"/>
      <c r="BZ597" s="155"/>
      <c r="CA597" s="155"/>
      <c r="CB597" s="155"/>
      <c r="CC597" s="155"/>
      <c r="CD597" s="155"/>
      <c r="CE597" s="155"/>
      <c r="CF597" s="155"/>
      <c r="CG597" s="155"/>
      <c r="CH597" s="155"/>
      <c r="CI597" s="155"/>
      <c r="CJ597" s="155"/>
      <c r="CK597" s="155"/>
      <c r="CL597" s="155"/>
      <c r="CM597" s="155"/>
      <c r="CN597" s="155"/>
      <c r="CO597" s="155"/>
      <c r="CP597" s="155"/>
      <c r="CQ597" s="155"/>
      <c r="CR597" s="155"/>
      <c r="CS597" s="155"/>
      <c r="CT597" s="155"/>
      <c r="CU597" s="155"/>
      <c r="CV597" s="155"/>
    </row>
    <row r="598" spans="2:100" ht="51.6" customHeight="1" x14ac:dyDescent="0.25">
      <c r="B598" s="155"/>
      <c r="C598" s="155"/>
      <c r="D598" s="155"/>
      <c r="E598" s="155"/>
      <c r="F598" s="155"/>
      <c r="G598" s="155"/>
      <c r="H598" s="155"/>
      <c r="I598" s="155"/>
      <c r="J598" s="249"/>
      <c r="K598" s="155"/>
      <c r="L598" s="155"/>
      <c r="M598" s="155"/>
      <c r="N598" s="249"/>
      <c r="O598" s="249"/>
      <c r="P598" s="155"/>
      <c r="Q598" s="155"/>
      <c r="R598" s="155"/>
      <c r="S598" s="155"/>
      <c r="T598" s="155"/>
      <c r="U598" s="155"/>
      <c r="V598" s="155"/>
      <c r="W598" s="155"/>
      <c r="X598" s="155"/>
      <c r="Y598" s="155"/>
      <c r="Z598" s="155"/>
      <c r="AA598" s="155"/>
      <c r="AB598" s="155"/>
      <c r="AC598" s="155"/>
      <c r="AD598" s="155"/>
      <c r="AE598" s="155"/>
      <c r="AF598" s="155"/>
      <c r="AG598" s="155"/>
      <c r="AH598" s="155"/>
      <c r="AI598" s="155"/>
      <c r="AJ598" s="155"/>
      <c r="AK598" s="155"/>
      <c r="AL598" s="155"/>
      <c r="AM598" s="155"/>
      <c r="AN598" s="155"/>
      <c r="AO598" s="155"/>
      <c r="AP598" s="155"/>
      <c r="AQ598" s="155"/>
      <c r="AR598" s="155"/>
      <c r="AS598" s="155"/>
      <c r="AT598" s="155"/>
      <c r="AU598" s="155"/>
      <c r="AV598" s="155"/>
      <c r="AW598" s="155"/>
      <c r="AX598" s="155"/>
      <c r="AY598" s="155"/>
      <c r="AZ598" s="155"/>
      <c r="BA598" s="155"/>
      <c r="BB598" s="155"/>
      <c r="BC598" s="155"/>
      <c r="BD598" s="155"/>
      <c r="BE598" s="155"/>
      <c r="BF598" s="155"/>
      <c r="BG598" s="155"/>
      <c r="BH598" s="155"/>
      <c r="BI598" s="155"/>
      <c r="BJ598" s="155"/>
      <c r="BK598" s="155"/>
      <c r="BL598" s="155"/>
      <c r="BM598" s="155"/>
      <c r="BN598" s="155"/>
      <c r="BO598" s="155"/>
      <c r="BP598" s="155"/>
      <c r="BQ598" s="155"/>
      <c r="BR598" s="155"/>
      <c r="BS598" s="155"/>
      <c r="BT598" s="155"/>
      <c r="BU598" s="155"/>
      <c r="BV598" s="155"/>
      <c r="BW598" s="155"/>
      <c r="BX598" s="155"/>
      <c r="BY598" s="155"/>
      <c r="BZ598" s="155"/>
      <c r="CA598" s="155"/>
      <c r="CB598" s="155"/>
      <c r="CC598" s="155"/>
      <c r="CD598" s="155"/>
      <c r="CE598" s="155"/>
      <c r="CF598" s="155"/>
      <c r="CG598" s="155"/>
      <c r="CH598" s="155"/>
      <c r="CI598" s="155"/>
      <c r="CJ598" s="155"/>
      <c r="CK598" s="155"/>
      <c r="CL598" s="155"/>
      <c r="CM598" s="155"/>
      <c r="CN598" s="155"/>
      <c r="CO598" s="155"/>
      <c r="CP598" s="155"/>
      <c r="CQ598" s="155"/>
      <c r="CR598" s="155"/>
      <c r="CS598" s="155"/>
      <c r="CT598" s="155"/>
      <c r="CU598" s="155"/>
      <c r="CV598" s="155"/>
    </row>
    <row r="599" spans="2:100" ht="51.6" customHeight="1" x14ac:dyDescent="0.25">
      <c r="B599" s="155"/>
      <c r="C599" s="155"/>
      <c r="D599" s="155"/>
      <c r="E599" s="155"/>
      <c r="F599" s="155"/>
      <c r="G599" s="155"/>
      <c r="H599" s="155"/>
      <c r="I599" s="155"/>
      <c r="J599" s="249"/>
      <c r="K599" s="155"/>
      <c r="L599" s="155"/>
      <c r="M599" s="155"/>
      <c r="N599" s="249"/>
      <c r="O599" s="249"/>
      <c r="P599" s="155"/>
      <c r="Q599" s="155"/>
      <c r="R599" s="155"/>
      <c r="S599" s="155"/>
      <c r="T599" s="155"/>
      <c r="U599" s="155"/>
      <c r="V599" s="155"/>
      <c r="W599" s="155"/>
      <c r="X599" s="155"/>
      <c r="Y599" s="155"/>
      <c r="Z599" s="155"/>
      <c r="AA599" s="155"/>
      <c r="AB599" s="155"/>
      <c r="AC599" s="155"/>
      <c r="AD599" s="155"/>
      <c r="AE599" s="155"/>
      <c r="AF599" s="155"/>
      <c r="AG599" s="155"/>
      <c r="AH599" s="155"/>
      <c r="AI599" s="155"/>
      <c r="AJ599" s="155"/>
      <c r="AK599" s="155"/>
      <c r="AL599" s="155"/>
      <c r="AM599" s="155"/>
      <c r="AN599" s="155"/>
      <c r="AO599" s="155"/>
      <c r="AP599" s="155"/>
      <c r="AQ599" s="155"/>
      <c r="AR599" s="155"/>
      <c r="AS599" s="155"/>
      <c r="AT599" s="155"/>
      <c r="AU599" s="155"/>
      <c r="AV599" s="155"/>
      <c r="AW599" s="155"/>
      <c r="AX599" s="155"/>
      <c r="AY599" s="155"/>
      <c r="AZ599" s="155"/>
      <c r="BA599" s="155"/>
      <c r="BB599" s="155"/>
      <c r="BC599" s="155"/>
      <c r="BD599" s="155"/>
      <c r="BE599" s="155"/>
      <c r="BF599" s="155"/>
      <c r="BG599" s="155"/>
      <c r="BH599" s="155"/>
      <c r="BI599" s="155"/>
      <c r="BJ599" s="155"/>
      <c r="BK599" s="155"/>
      <c r="BL599" s="155"/>
      <c r="BM599" s="155"/>
      <c r="BN599" s="155"/>
      <c r="BO599" s="155"/>
      <c r="BP599" s="155"/>
      <c r="BQ599" s="155"/>
      <c r="BR599" s="155"/>
      <c r="BS599" s="155"/>
      <c r="BT599" s="155"/>
      <c r="BU599" s="155"/>
      <c r="BV599" s="155"/>
      <c r="BW599" s="155"/>
      <c r="BX599" s="155"/>
      <c r="BY599" s="155"/>
      <c r="BZ599" s="155"/>
      <c r="CA599" s="155"/>
      <c r="CB599" s="155"/>
      <c r="CC599" s="155"/>
      <c r="CD599" s="155"/>
      <c r="CE599" s="155"/>
      <c r="CF599" s="155"/>
      <c r="CG599" s="155"/>
      <c r="CH599" s="155"/>
      <c r="CI599" s="155"/>
      <c r="CJ599" s="155"/>
      <c r="CK599" s="155"/>
      <c r="CL599" s="155"/>
      <c r="CM599" s="155"/>
      <c r="CN599" s="155"/>
      <c r="CO599" s="155"/>
      <c r="CP599" s="155"/>
      <c r="CQ599" s="155"/>
      <c r="CR599" s="155"/>
      <c r="CS599" s="155"/>
      <c r="CT599" s="155"/>
      <c r="CU599" s="155"/>
      <c r="CV599" s="155"/>
    </row>
    <row r="600" spans="2:100" ht="51.6" customHeight="1" x14ac:dyDescent="0.25">
      <c r="B600" s="155"/>
      <c r="C600" s="155"/>
      <c r="D600" s="155"/>
      <c r="E600" s="155"/>
      <c r="F600" s="155"/>
      <c r="G600" s="155"/>
      <c r="H600" s="155"/>
      <c r="I600" s="155"/>
      <c r="J600" s="249"/>
      <c r="K600" s="155"/>
      <c r="L600" s="155"/>
      <c r="M600" s="155"/>
      <c r="N600" s="249"/>
      <c r="O600" s="249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155"/>
      <c r="BN600" s="155"/>
      <c r="BO600" s="155"/>
      <c r="BP600" s="155"/>
      <c r="BQ600" s="155"/>
      <c r="BR600" s="155"/>
      <c r="BS600" s="155"/>
      <c r="BT600" s="155"/>
      <c r="BU600" s="155"/>
      <c r="BV600" s="155"/>
      <c r="BW600" s="155"/>
      <c r="BX600" s="155"/>
      <c r="BY600" s="155"/>
      <c r="BZ600" s="155"/>
      <c r="CA600" s="155"/>
      <c r="CB600" s="155"/>
      <c r="CC600" s="155"/>
      <c r="CD600" s="155"/>
      <c r="CE600" s="155"/>
      <c r="CF600" s="155"/>
      <c r="CG600" s="155"/>
      <c r="CH600" s="155"/>
      <c r="CI600" s="155"/>
      <c r="CJ600" s="155"/>
      <c r="CK600" s="155"/>
      <c r="CL600" s="155"/>
      <c r="CM600" s="155"/>
      <c r="CN600" s="155"/>
      <c r="CO600" s="155"/>
      <c r="CP600" s="155"/>
      <c r="CQ600" s="155"/>
      <c r="CR600" s="155"/>
      <c r="CS600" s="155"/>
      <c r="CT600" s="155"/>
      <c r="CU600" s="155"/>
      <c r="CV600" s="155"/>
    </row>
    <row r="601" spans="2:100" ht="51.6" customHeight="1" x14ac:dyDescent="0.25">
      <c r="B601" s="155"/>
      <c r="C601" s="155"/>
      <c r="D601" s="155"/>
      <c r="E601" s="155"/>
      <c r="F601" s="155"/>
      <c r="G601" s="155"/>
      <c r="H601" s="155"/>
      <c r="I601" s="155"/>
      <c r="J601" s="249"/>
      <c r="K601" s="155"/>
      <c r="L601" s="155"/>
      <c r="M601" s="155"/>
      <c r="N601" s="249"/>
      <c r="O601" s="249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5"/>
      <c r="BN601" s="155"/>
      <c r="BO601" s="155"/>
      <c r="BP601" s="155"/>
      <c r="BQ601" s="155"/>
      <c r="BR601" s="155"/>
      <c r="BS601" s="155"/>
      <c r="BT601" s="155"/>
      <c r="BU601" s="155"/>
      <c r="BV601" s="155"/>
      <c r="BW601" s="155"/>
      <c r="BX601" s="155"/>
      <c r="BY601" s="155"/>
      <c r="BZ601" s="155"/>
      <c r="CA601" s="155"/>
      <c r="CB601" s="155"/>
      <c r="CC601" s="155"/>
      <c r="CD601" s="155"/>
      <c r="CE601" s="155"/>
      <c r="CF601" s="155"/>
      <c r="CG601" s="155"/>
      <c r="CH601" s="155"/>
      <c r="CI601" s="155"/>
      <c r="CJ601" s="155"/>
      <c r="CK601" s="155"/>
      <c r="CL601" s="155"/>
      <c r="CM601" s="155"/>
      <c r="CN601" s="155"/>
      <c r="CO601" s="155"/>
      <c r="CP601" s="155"/>
      <c r="CQ601" s="155"/>
      <c r="CR601" s="155"/>
      <c r="CS601" s="155"/>
      <c r="CT601" s="155"/>
      <c r="CU601" s="155"/>
      <c r="CV601" s="155"/>
    </row>
    <row r="602" spans="2:100" ht="51.6" customHeight="1" x14ac:dyDescent="0.25">
      <c r="B602" s="155"/>
      <c r="C602" s="155"/>
      <c r="D602" s="155"/>
      <c r="E602" s="155"/>
      <c r="F602" s="155"/>
      <c r="G602" s="155"/>
      <c r="H602" s="155"/>
      <c r="I602" s="155"/>
      <c r="J602" s="249"/>
      <c r="K602" s="155"/>
      <c r="L602" s="155"/>
      <c r="M602" s="155"/>
      <c r="N602" s="249"/>
      <c r="O602" s="249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5"/>
      <c r="BN602" s="155"/>
      <c r="BO602" s="155"/>
      <c r="BP602" s="155"/>
      <c r="BQ602" s="155"/>
      <c r="BR602" s="155"/>
      <c r="BS602" s="155"/>
      <c r="BT602" s="155"/>
      <c r="BU602" s="155"/>
      <c r="BV602" s="155"/>
      <c r="BW602" s="155"/>
      <c r="BX602" s="155"/>
      <c r="BY602" s="155"/>
      <c r="BZ602" s="155"/>
      <c r="CA602" s="155"/>
      <c r="CB602" s="155"/>
      <c r="CC602" s="155"/>
      <c r="CD602" s="155"/>
      <c r="CE602" s="155"/>
      <c r="CF602" s="155"/>
      <c r="CG602" s="155"/>
      <c r="CH602" s="155"/>
      <c r="CI602" s="155"/>
      <c r="CJ602" s="155"/>
      <c r="CK602" s="155"/>
      <c r="CL602" s="155"/>
      <c r="CM602" s="155"/>
      <c r="CN602" s="155"/>
      <c r="CO602" s="155"/>
      <c r="CP602" s="155"/>
      <c r="CQ602" s="155"/>
      <c r="CR602" s="155"/>
      <c r="CS602" s="155"/>
      <c r="CT602" s="155"/>
      <c r="CU602" s="155"/>
      <c r="CV602" s="155"/>
    </row>
    <row r="603" spans="2:100" ht="51.6" customHeight="1" x14ac:dyDescent="0.25">
      <c r="B603" s="155"/>
      <c r="C603" s="155"/>
      <c r="D603" s="155"/>
      <c r="E603" s="155"/>
      <c r="F603" s="155"/>
      <c r="G603" s="155"/>
      <c r="H603" s="155"/>
      <c r="I603" s="155"/>
      <c r="J603" s="249"/>
      <c r="K603" s="155"/>
      <c r="L603" s="155"/>
      <c r="M603" s="155"/>
      <c r="N603" s="249"/>
      <c r="O603" s="249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5"/>
      <c r="BN603" s="155"/>
      <c r="BO603" s="155"/>
      <c r="BP603" s="155"/>
      <c r="BQ603" s="155"/>
      <c r="BR603" s="155"/>
      <c r="BS603" s="155"/>
      <c r="BT603" s="155"/>
      <c r="BU603" s="155"/>
      <c r="BV603" s="155"/>
      <c r="BW603" s="155"/>
      <c r="BX603" s="155"/>
      <c r="BY603" s="155"/>
      <c r="BZ603" s="155"/>
      <c r="CA603" s="155"/>
      <c r="CB603" s="155"/>
      <c r="CC603" s="155"/>
      <c r="CD603" s="155"/>
      <c r="CE603" s="155"/>
      <c r="CF603" s="155"/>
      <c r="CG603" s="155"/>
      <c r="CH603" s="155"/>
      <c r="CI603" s="155"/>
      <c r="CJ603" s="155"/>
      <c r="CK603" s="155"/>
      <c r="CL603" s="155"/>
      <c r="CM603" s="155"/>
      <c r="CN603" s="155"/>
      <c r="CO603" s="155"/>
      <c r="CP603" s="155"/>
      <c r="CQ603" s="155"/>
      <c r="CR603" s="155"/>
      <c r="CS603" s="155"/>
      <c r="CT603" s="155"/>
      <c r="CU603" s="155"/>
      <c r="CV603" s="155"/>
    </row>
    <row r="604" spans="2:100" ht="51.6" customHeight="1" x14ac:dyDescent="0.25">
      <c r="B604" s="155"/>
      <c r="C604" s="155"/>
      <c r="D604" s="155"/>
      <c r="E604" s="155"/>
      <c r="F604" s="155"/>
      <c r="G604" s="155"/>
      <c r="H604" s="155"/>
      <c r="I604" s="155"/>
      <c r="J604" s="249"/>
      <c r="K604" s="155"/>
      <c r="L604" s="155"/>
      <c r="M604" s="155"/>
      <c r="N604" s="249"/>
      <c r="O604" s="249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5"/>
      <c r="BN604" s="155"/>
      <c r="BO604" s="155"/>
      <c r="BP604" s="155"/>
      <c r="BQ604" s="155"/>
      <c r="BR604" s="155"/>
      <c r="BS604" s="155"/>
      <c r="BT604" s="155"/>
      <c r="BU604" s="155"/>
      <c r="BV604" s="155"/>
      <c r="BW604" s="155"/>
      <c r="BX604" s="155"/>
      <c r="BY604" s="155"/>
      <c r="BZ604" s="155"/>
      <c r="CA604" s="155"/>
      <c r="CB604" s="155"/>
      <c r="CC604" s="155"/>
      <c r="CD604" s="155"/>
      <c r="CE604" s="155"/>
      <c r="CF604" s="155"/>
      <c r="CG604" s="155"/>
      <c r="CH604" s="155"/>
      <c r="CI604" s="155"/>
      <c r="CJ604" s="155"/>
      <c r="CK604" s="155"/>
      <c r="CL604" s="155"/>
      <c r="CM604" s="155"/>
      <c r="CN604" s="155"/>
      <c r="CO604" s="155"/>
      <c r="CP604" s="155"/>
      <c r="CQ604" s="155"/>
      <c r="CR604" s="155"/>
      <c r="CS604" s="155"/>
      <c r="CT604" s="155"/>
      <c r="CU604" s="155"/>
      <c r="CV604" s="155"/>
    </row>
    <row r="605" spans="2:100" ht="51.6" customHeight="1" x14ac:dyDescent="0.25">
      <c r="B605" s="155"/>
      <c r="C605" s="155"/>
      <c r="D605" s="155"/>
      <c r="E605" s="155"/>
      <c r="F605" s="155"/>
      <c r="G605" s="155"/>
      <c r="H605" s="155"/>
      <c r="I605" s="155"/>
      <c r="J605" s="249"/>
      <c r="K605" s="155"/>
      <c r="L605" s="155"/>
      <c r="M605" s="155"/>
      <c r="N605" s="249"/>
      <c r="O605" s="249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55"/>
      <c r="BN605" s="155"/>
      <c r="BO605" s="155"/>
      <c r="BP605" s="155"/>
      <c r="BQ605" s="155"/>
      <c r="BR605" s="155"/>
      <c r="BS605" s="155"/>
      <c r="BT605" s="155"/>
      <c r="BU605" s="155"/>
      <c r="BV605" s="155"/>
      <c r="BW605" s="155"/>
      <c r="BX605" s="155"/>
      <c r="BY605" s="155"/>
      <c r="BZ605" s="155"/>
      <c r="CA605" s="155"/>
      <c r="CB605" s="155"/>
      <c r="CC605" s="155"/>
      <c r="CD605" s="155"/>
      <c r="CE605" s="155"/>
      <c r="CF605" s="155"/>
      <c r="CG605" s="155"/>
      <c r="CH605" s="155"/>
      <c r="CI605" s="155"/>
      <c r="CJ605" s="155"/>
      <c r="CK605" s="155"/>
      <c r="CL605" s="155"/>
      <c r="CM605" s="155"/>
      <c r="CN605" s="155"/>
      <c r="CO605" s="155"/>
      <c r="CP605" s="155"/>
      <c r="CQ605" s="155"/>
      <c r="CR605" s="155"/>
      <c r="CS605" s="155"/>
      <c r="CT605" s="155"/>
      <c r="CU605" s="155"/>
      <c r="CV605" s="155"/>
    </row>
    <row r="606" spans="2:100" ht="51.6" customHeight="1" x14ac:dyDescent="0.25">
      <c r="B606" s="155"/>
      <c r="C606" s="155"/>
      <c r="D606" s="155"/>
      <c r="E606" s="155"/>
      <c r="F606" s="155"/>
      <c r="G606" s="155"/>
      <c r="H606" s="155"/>
      <c r="I606" s="155"/>
      <c r="J606" s="249"/>
      <c r="K606" s="155"/>
      <c r="L606" s="155"/>
      <c r="M606" s="155"/>
      <c r="N606" s="249"/>
      <c r="O606" s="249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55"/>
      <c r="BN606" s="155"/>
      <c r="BO606" s="155"/>
      <c r="BP606" s="155"/>
      <c r="BQ606" s="155"/>
      <c r="BR606" s="155"/>
      <c r="BS606" s="155"/>
      <c r="BT606" s="155"/>
      <c r="BU606" s="155"/>
      <c r="BV606" s="155"/>
      <c r="BW606" s="155"/>
      <c r="BX606" s="155"/>
      <c r="BY606" s="155"/>
      <c r="BZ606" s="155"/>
      <c r="CA606" s="155"/>
      <c r="CB606" s="155"/>
      <c r="CC606" s="155"/>
      <c r="CD606" s="155"/>
      <c r="CE606" s="155"/>
      <c r="CF606" s="155"/>
      <c r="CG606" s="155"/>
      <c r="CH606" s="155"/>
      <c r="CI606" s="155"/>
      <c r="CJ606" s="155"/>
      <c r="CK606" s="155"/>
      <c r="CL606" s="155"/>
      <c r="CM606" s="155"/>
      <c r="CN606" s="155"/>
      <c r="CO606" s="155"/>
      <c r="CP606" s="155"/>
      <c r="CQ606" s="155"/>
      <c r="CR606" s="155"/>
      <c r="CS606" s="155"/>
      <c r="CT606" s="155"/>
      <c r="CU606" s="155"/>
      <c r="CV606" s="155"/>
    </row>
    <row r="607" spans="2:100" ht="51.6" customHeight="1" x14ac:dyDescent="0.25">
      <c r="B607" s="155"/>
      <c r="C607" s="155"/>
      <c r="D607" s="155"/>
      <c r="E607" s="155"/>
      <c r="F607" s="155"/>
      <c r="G607" s="155"/>
      <c r="H607" s="155"/>
      <c r="I607" s="155"/>
      <c r="J607" s="249"/>
      <c r="K607" s="155"/>
      <c r="L607" s="155"/>
      <c r="M607" s="155"/>
      <c r="N607" s="249"/>
      <c r="O607" s="249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55"/>
      <c r="BN607" s="155"/>
      <c r="BO607" s="155"/>
      <c r="BP607" s="155"/>
      <c r="BQ607" s="155"/>
      <c r="BR607" s="155"/>
      <c r="BS607" s="155"/>
      <c r="BT607" s="155"/>
      <c r="BU607" s="155"/>
      <c r="BV607" s="155"/>
      <c r="BW607" s="155"/>
      <c r="BX607" s="155"/>
      <c r="BY607" s="155"/>
      <c r="BZ607" s="155"/>
      <c r="CA607" s="155"/>
      <c r="CB607" s="155"/>
      <c r="CC607" s="155"/>
      <c r="CD607" s="155"/>
      <c r="CE607" s="155"/>
      <c r="CF607" s="155"/>
      <c r="CG607" s="155"/>
      <c r="CH607" s="155"/>
      <c r="CI607" s="155"/>
      <c r="CJ607" s="155"/>
      <c r="CK607" s="155"/>
      <c r="CL607" s="155"/>
      <c r="CM607" s="155"/>
      <c r="CN607" s="155"/>
      <c r="CO607" s="155"/>
      <c r="CP607" s="155"/>
      <c r="CQ607" s="155"/>
      <c r="CR607" s="155"/>
      <c r="CS607" s="155"/>
      <c r="CT607" s="155"/>
      <c r="CU607" s="155"/>
      <c r="CV607" s="155"/>
    </row>
    <row r="608" spans="2:100" ht="51.6" customHeight="1" x14ac:dyDescent="0.25">
      <c r="B608" s="155"/>
      <c r="C608" s="155"/>
      <c r="D608" s="155"/>
      <c r="E608" s="155"/>
      <c r="F608" s="155"/>
      <c r="G608" s="155"/>
      <c r="H608" s="155"/>
      <c r="I608" s="155"/>
      <c r="J608" s="249"/>
      <c r="K608" s="155"/>
      <c r="L608" s="155"/>
      <c r="M608" s="155"/>
      <c r="N608" s="249"/>
      <c r="O608" s="249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55"/>
      <c r="BN608" s="155"/>
      <c r="BO608" s="155"/>
      <c r="BP608" s="155"/>
      <c r="BQ608" s="155"/>
      <c r="BR608" s="155"/>
      <c r="BS608" s="155"/>
      <c r="BT608" s="155"/>
      <c r="BU608" s="155"/>
      <c r="BV608" s="155"/>
      <c r="BW608" s="155"/>
      <c r="BX608" s="155"/>
      <c r="BY608" s="155"/>
      <c r="BZ608" s="155"/>
      <c r="CA608" s="155"/>
      <c r="CB608" s="155"/>
      <c r="CC608" s="155"/>
      <c r="CD608" s="155"/>
      <c r="CE608" s="155"/>
      <c r="CF608" s="155"/>
      <c r="CG608" s="155"/>
      <c r="CH608" s="155"/>
      <c r="CI608" s="155"/>
      <c r="CJ608" s="155"/>
      <c r="CK608" s="155"/>
      <c r="CL608" s="155"/>
      <c r="CM608" s="155"/>
      <c r="CN608" s="155"/>
      <c r="CO608" s="155"/>
      <c r="CP608" s="155"/>
      <c r="CQ608" s="155"/>
      <c r="CR608" s="155"/>
      <c r="CS608" s="155"/>
      <c r="CT608" s="155"/>
      <c r="CU608" s="155"/>
      <c r="CV608" s="155"/>
    </row>
    <row r="609" spans="2:100" ht="51.6" customHeight="1" x14ac:dyDescent="0.25">
      <c r="B609" s="155"/>
      <c r="C609" s="155"/>
      <c r="D609" s="155"/>
      <c r="E609" s="155"/>
      <c r="F609" s="155"/>
      <c r="G609" s="155"/>
      <c r="H609" s="155"/>
      <c r="I609" s="155"/>
      <c r="J609" s="249"/>
      <c r="K609" s="155"/>
      <c r="L609" s="155"/>
      <c r="M609" s="155"/>
      <c r="N609" s="249"/>
      <c r="O609" s="249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55"/>
      <c r="BN609" s="155"/>
      <c r="BO609" s="155"/>
      <c r="BP609" s="155"/>
      <c r="BQ609" s="155"/>
      <c r="BR609" s="155"/>
      <c r="BS609" s="155"/>
      <c r="BT609" s="155"/>
      <c r="BU609" s="155"/>
      <c r="BV609" s="155"/>
      <c r="BW609" s="155"/>
      <c r="BX609" s="155"/>
      <c r="BY609" s="155"/>
      <c r="BZ609" s="155"/>
      <c r="CA609" s="155"/>
      <c r="CB609" s="155"/>
      <c r="CC609" s="155"/>
      <c r="CD609" s="155"/>
      <c r="CE609" s="155"/>
      <c r="CF609" s="155"/>
      <c r="CG609" s="155"/>
      <c r="CH609" s="155"/>
      <c r="CI609" s="155"/>
      <c r="CJ609" s="155"/>
      <c r="CK609" s="155"/>
      <c r="CL609" s="155"/>
      <c r="CM609" s="155"/>
      <c r="CN609" s="155"/>
      <c r="CO609" s="155"/>
      <c r="CP609" s="155"/>
      <c r="CQ609" s="155"/>
      <c r="CR609" s="155"/>
      <c r="CS609" s="155"/>
      <c r="CT609" s="155"/>
      <c r="CU609" s="155"/>
      <c r="CV609" s="155"/>
    </row>
    <row r="610" spans="2:100" ht="51.6" customHeight="1" x14ac:dyDescent="0.25">
      <c r="B610" s="155"/>
      <c r="C610" s="155"/>
      <c r="D610" s="155"/>
      <c r="E610" s="155"/>
      <c r="F610" s="155"/>
      <c r="G610" s="155"/>
      <c r="H610" s="155"/>
      <c r="I610" s="155"/>
      <c r="J610" s="249"/>
      <c r="K610" s="155"/>
      <c r="L610" s="155"/>
      <c r="M610" s="155"/>
      <c r="N610" s="249"/>
      <c r="O610" s="249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  <c r="AA610" s="155"/>
      <c r="AB610" s="155"/>
      <c r="AC610" s="155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  <c r="AV610" s="155"/>
      <c r="AW610" s="155"/>
      <c r="AX610" s="155"/>
      <c r="AY610" s="155"/>
      <c r="AZ610" s="155"/>
      <c r="BA610" s="155"/>
      <c r="BB610" s="155"/>
      <c r="BC610" s="155"/>
      <c r="BD610" s="155"/>
      <c r="BE610" s="155"/>
      <c r="BF610" s="155"/>
      <c r="BG610" s="155"/>
      <c r="BH610" s="155"/>
      <c r="BI610" s="155"/>
      <c r="BJ610" s="155"/>
      <c r="BK610" s="155"/>
      <c r="BL610" s="155"/>
      <c r="BM610" s="155"/>
      <c r="BN610" s="155"/>
      <c r="BO610" s="155"/>
      <c r="BP610" s="155"/>
      <c r="BQ610" s="155"/>
      <c r="BR610" s="155"/>
      <c r="BS610" s="155"/>
      <c r="BT610" s="155"/>
      <c r="BU610" s="155"/>
      <c r="BV610" s="155"/>
      <c r="BW610" s="155"/>
      <c r="BX610" s="155"/>
      <c r="BY610" s="155"/>
      <c r="BZ610" s="155"/>
      <c r="CA610" s="155"/>
      <c r="CB610" s="155"/>
      <c r="CC610" s="155"/>
      <c r="CD610" s="155"/>
      <c r="CE610" s="155"/>
      <c r="CF610" s="155"/>
      <c r="CG610" s="155"/>
      <c r="CH610" s="155"/>
      <c r="CI610" s="155"/>
      <c r="CJ610" s="155"/>
      <c r="CK610" s="155"/>
      <c r="CL610" s="155"/>
      <c r="CM610" s="155"/>
      <c r="CN610" s="155"/>
      <c r="CO610" s="155"/>
      <c r="CP610" s="155"/>
      <c r="CQ610" s="155"/>
      <c r="CR610" s="155"/>
      <c r="CS610" s="155"/>
      <c r="CT610" s="155"/>
      <c r="CU610" s="155"/>
      <c r="CV610" s="155"/>
    </row>
    <row r="611" spans="2:100" ht="51.6" customHeight="1" x14ac:dyDescent="0.25">
      <c r="B611" s="155"/>
      <c r="C611" s="155"/>
      <c r="D611" s="155"/>
      <c r="E611" s="155"/>
      <c r="F611" s="155"/>
      <c r="G611" s="155"/>
      <c r="H611" s="155"/>
      <c r="I611" s="155"/>
      <c r="J611" s="249"/>
      <c r="K611" s="155"/>
      <c r="L611" s="155"/>
      <c r="M611" s="155"/>
      <c r="N611" s="249"/>
      <c r="O611" s="249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  <c r="AA611" s="155"/>
      <c r="AB611" s="155"/>
      <c r="AC611" s="155"/>
      <c r="AD611" s="155"/>
      <c r="AE611" s="155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5"/>
      <c r="AT611" s="155"/>
      <c r="AU611" s="155"/>
      <c r="AV611" s="155"/>
      <c r="AW611" s="155"/>
      <c r="AX611" s="155"/>
      <c r="AY611" s="155"/>
      <c r="AZ611" s="155"/>
      <c r="BA611" s="155"/>
      <c r="BB611" s="155"/>
      <c r="BC611" s="155"/>
      <c r="BD611" s="155"/>
      <c r="BE611" s="155"/>
      <c r="BF611" s="155"/>
      <c r="BG611" s="155"/>
      <c r="BH611" s="155"/>
      <c r="BI611" s="155"/>
      <c r="BJ611" s="155"/>
      <c r="BK611" s="155"/>
      <c r="BL611" s="155"/>
      <c r="BM611" s="155"/>
      <c r="BN611" s="155"/>
      <c r="BO611" s="155"/>
      <c r="BP611" s="155"/>
      <c r="BQ611" s="155"/>
      <c r="BR611" s="155"/>
      <c r="BS611" s="155"/>
      <c r="BT611" s="155"/>
      <c r="BU611" s="155"/>
      <c r="BV611" s="155"/>
      <c r="BW611" s="155"/>
      <c r="BX611" s="155"/>
      <c r="BY611" s="155"/>
      <c r="BZ611" s="155"/>
      <c r="CA611" s="155"/>
      <c r="CB611" s="155"/>
      <c r="CC611" s="155"/>
      <c r="CD611" s="155"/>
      <c r="CE611" s="155"/>
      <c r="CF611" s="155"/>
      <c r="CG611" s="155"/>
      <c r="CH611" s="155"/>
      <c r="CI611" s="155"/>
      <c r="CJ611" s="155"/>
      <c r="CK611" s="155"/>
      <c r="CL611" s="155"/>
      <c r="CM611" s="155"/>
      <c r="CN611" s="155"/>
      <c r="CO611" s="155"/>
      <c r="CP611" s="155"/>
      <c r="CQ611" s="155"/>
      <c r="CR611" s="155"/>
      <c r="CS611" s="155"/>
      <c r="CT611" s="155"/>
      <c r="CU611" s="155"/>
      <c r="CV611" s="155"/>
    </row>
    <row r="612" spans="2:100" ht="51.6" customHeight="1" x14ac:dyDescent="0.25">
      <c r="B612" s="155"/>
      <c r="C612" s="155"/>
      <c r="D612" s="155"/>
      <c r="E612" s="155"/>
      <c r="F612" s="155"/>
      <c r="G612" s="155"/>
      <c r="H612" s="155"/>
      <c r="I612" s="155"/>
      <c r="J612" s="249"/>
      <c r="K612" s="155"/>
      <c r="L612" s="155"/>
      <c r="M612" s="155"/>
      <c r="N612" s="249"/>
      <c r="O612" s="249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55"/>
      <c r="BN612" s="155"/>
      <c r="BO612" s="155"/>
      <c r="BP612" s="155"/>
      <c r="BQ612" s="155"/>
      <c r="BR612" s="155"/>
      <c r="BS612" s="155"/>
      <c r="BT612" s="155"/>
      <c r="BU612" s="155"/>
      <c r="BV612" s="155"/>
      <c r="BW612" s="155"/>
      <c r="BX612" s="155"/>
      <c r="BY612" s="155"/>
      <c r="BZ612" s="155"/>
      <c r="CA612" s="155"/>
      <c r="CB612" s="155"/>
      <c r="CC612" s="155"/>
      <c r="CD612" s="155"/>
      <c r="CE612" s="155"/>
      <c r="CF612" s="155"/>
      <c r="CG612" s="155"/>
      <c r="CH612" s="155"/>
      <c r="CI612" s="155"/>
      <c r="CJ612" s="155"/>
      <c r="CK612" s="155"/>
      <c r="CL612" s="155"/>
      <c r="CM612" s="155"/>
      <c r="CN612" s="155"/>
      <c r="CO612" s="155"/>
      <c r="CP612" s="155"/>
      <c r="CQ612" s="155"/>
      <c r="CR612" s="155"/>
      <c r="CS612" s="155"/>
      <c r="CT612" s="155"/>
      <c r="CU612" s="155"/>
      <c r="CV612" s="155"/>
    </row>
    <row r="613" spans="2:100" ht="51.6" customHeight="1" x14ac:dyDescent="0.25">
      <c r="B613" s="155"/>
      <c r="C613" s="155"/>
      <c r="D613" s="155"/>
      <c r="E613" s="155"/>
      <c r="F613" s="155"/>
      <c r="G613" s="155"/>
      <c r="H613" s="155"/>
      <c r="I613" s="155"/>
      <c r="J613" s="249"/>
      <c r="K613" s="155"/>
      <c r="L613" s="155"/>
      <c r="M613" s="155"/>
      <c r="N613" s="249"/>
      <c r="O613" s="249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  <c r="AA613" s="155"/>
      <c r="AB613" s="155"/>
      <c r="AC613" s="155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55"/>
      <c r="BN613" s="155"/>
      <c r="BO613" s="155"/>
      <c r="BP613" s="155"/>
      <c r="BQ613" s="155"/>
      <c r="BR613" s="155"/>
      <c r="BS613" s="155"/>
      <c r="BT613" s="155"/>
      <c r="BU613" s="155"/>
      <c r="BV613" s="155"/>
      <c r="BW613" s="155"/>
      <c r="BX613" s="155"/>
      <c r="BY613" s="155"/>
      <c r="BZ613" s="155"/>
      <c r="CA613" s="155"/>
      <c r="CB613" s="155"/>
      <c r="CC613" s="155"/>
      <c r="CD613" s="155"/>
      <c r="CE613" s="155"/>
      <c r="CF613" s="155"/>
      <c r="CG613" s="155"/>
      <c r="CH613" s="155"/>
      <c r="CI613" s="155"/>
      <c r="CJ613" s="155"/>
      <c r="CK613" s="155"/>
      <c r="CL613" s="155"/>
      <c r="CM613" s="155"/>
      <c r="CN613" s="155"/>
      <c r="CO613" s="155"/>
      <c r="CP613" s="155"/>
      <c r="CQ613" s="155"/>
      <c r="CR613" s="155"/>
      <c r="CS613" s="155"/>
      <c r="CT613" s="155"/>
      <c r="CU613" s="155"/>
      <c r="CV613" s="155"/>
    </row>
    <row r="614" spans="2:100" ht="51.6" customHeight="1" x14ac:dyDescent="0.25">
      <c r="B614" s="155"/>
      <c r="C614" s="155"/>
      <c r="D614" s="155"/>
      <c r="E614" s="155"/>
      <c r="F614" s="155"/>
      <c r="G614" s="155"/>
      <c r="H614" s="155"/>
      <c r="I614" s="155"/>
      <c r="J614" s="249"/>
      <c r="K614" s="155"/>
      <c r="L614" s="155"/>
      <c r="M614" s="155"/>
      <c r="N614" s="249"/>
      <c r="O614" s="249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  <c r="AA614" s="155"/>
      <c r="AB614" s="155"/>
      <c r="AC614" s="155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55"/>
      <c r="BN614" s="155"/>
      <c r="BO614" s="155"/>
      <c r="BP614" s="155"/>
      <c r="BQ614" s="155"/>
      <c r="BR614" s="155"/>
      <c r="BS614" s="155"/>
      <c r="BT614" s="155"/>
      <c r="BU614" s="155"/>
      <c r="BV614" s="155"/>
      <c r="BW614" s="155"/>
      <c r="BX614" s="155"/>
      <c r="BY614" s="155"/>
      <c r="BZ614" s="155"/>
      <c r="CA614" s="155"/>
      <c r="CB614" s="155"/>
      <c r="CC614" s="155"/>
      <c r="CD614" s="155"/>
      <c r="CE614" s="155"/>
      <c r="CF614" s="155"/>
      <c r="CG614" s="155"/>
      <c r="CH614" s="155"/>
      <c r="CI614" s="155"/>
      <c r="CJ614" s="155"/>
      <c r="CK614" s="155"/>
      <c r="CL614" s="155"/>
      <c r="CM614" s="155"/>
      <c r="CN614" s="155"/>
      <c r="CO614" s="155"/>
      <c r="CP614" s="155"/>
      <c r="CQ614" s="155"/>
      <c r="CR614" s="155"/>
      <c r="CS614" s="155"/>
      <c r="CT614" s="155"/>
      <c r="CU614" s="155"/>
      <c r="CV614" s="155"/>
    </row>
    <row r="615" spans="2:100" ht="51.6" customHeight="1" x14ac:dyDescent="0.25">
      <c r="B615" s="155"/>
      <c r="C615" s="155"/>
      <c r="D615" s="155"/>
      <c r="E615" s="155"/>
      <c r="F615" s="155"/>
      <c r="G615" s="155"/>
      <c r="H615" s="155"/>
      <c r="I615" s="155"/>
      <c r="J615" s="249"/>
      <c r="K615" s="155"/>
      <c r="L615" s="155"/>
      <c r="M615" s="155"/>
      <c r="N615" s="249"/>
      <c r="O615" s="249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  <c r="AA615" s="155"/>
      <c r="AB615" s="155"/>
      <c r="AC615" s="155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55"/>
      <c r="BN615" s="155"/>
      <c r="BO615" s="155"/>
      <c r="BP615" s="155"/>
      <c r="BQ615" s="155"/>
      <c r="BR615" s="155"/>
      <c r="BS615" s="155"/>
      <c r="BT615" s="155"/>
      <c r="BU615" s="155"/>
      <c r="BV615" s="155"/>
      <c r="BW615" s="155"/>
      <c r="BX615" s="155"/>
      <c r="BY615" s="155"/>
      <c r="BZ615" s="155"/>
      <c r="CA615" s="155"/>
      <c r="CB615" s="155"/>
      <c r="CC615" s="155"/>
      <c r="CD615" s="155"/>
      <c r="CE615" s="155"/>
      <c r="CF615" s="155"/>
      <c r="CG615" s="155"/>
      <c r="CH615" s="155"/>
      <c r="CI615" s="155"/>
      <c r="CJ615" s="155"/>
      <c r="CK615" s="155"/>
      <c r="CL615" s="155"/>
      <c r="CM615" s="155"/>
      <c r="CN615" s="155"/>
      <c r="CO615" s="155"/>
      <c r="CP615" s="155"/>
      <c r="CQ615" s="155"/>
      <c r="CR615" s="155"/>
      <c r="CS615" s="155"/>
      <c r="CT615" s="155"/>
      <c r="CU615" s="155"/>
      <c r="CV615" s="155"/>
    </row>
    <row r="616" spans="2:100" ht="51.6" customHeight="1" x14ac:dyDescent="0.25">
      <c r="B616" s="155"/>
      <c r="C616" s="155"/>
      <c r="D616" s="155"/>
      <c r="E616" s="155"/>
      <c r="F616" s="155"/>
      <c r="G616" s="155"/>
      <c r="H616" s="155"/>
      <c r="I616" s="155"/>
      <c r="J616" s="249"/>
      <c r="K616" s="155"/>
      <c r="L616" s="155"/>
      <c r="M616" s="155"/>
      <c r="N616" s="249"/>
      <c r="O616" s="249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  <c r="AA616" s="155"/>
      <c r="AB616" s="155"/>
      <c r="AC616" s="155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155"/>
      <c r="BN616" s="155"/>
      <c r="BO616" s="155"/>
      <c r="BP616" s="155"/>
      <c r="BQ616" s="155"/>
      <c r="BR616" s="155"/>
      <c r="BS616" s="155"/>
      <c r="BT616" s="155"/>
      <c r="BU616" s="155"/>
      <c r="BV616" s="155"/>
      <c r="BW616" s="155"/>
      <c r="BX616" s="155"/>
      <c r="BY616" s="155"/>
      <c r="BZ616" s="155"/>
      <c r="CA616" s="155"/>
      <c r="CB616" s="155"/>
      <c r="CC616" s="155"/>
      <c r="CD616" s="155"/>
      <c r="CE616" s="155"/>
      <c r="CF616" s="155"/>
      <c r="CG616" s="155"/>
      <c r="CH616" s="155"/>
      <c r="CI616" s="155"/>
      <c r="CJ616" s="155"/>
      <c r="CK616" s="155"/>
      <c r="CL616" s="155"/>
      <c r="CM616" s="155"/>
      <c r="CN616" s="155"/>
      <c r="CO616" s="155"/>
      <c r="CP616" s="155"/>
      <c r="CQ616" s="155"/>
      <c r="CR616" s="155"/>
      <c r="CS616" s="155"/>
      <c r="CT616" s="155"/>
      <c r="CU616" s="155"/>
      <c r="CV616" s="155"/>
    </row>
    <row r="617" spans="2:100" ht="51.6" customHeight="1" x14ac:dyDescent="0.25">
      <c r="B617" s="155"/>
      <c r="C617" s="155"/>
      <c r="D617" s="155"/>
      <c r="E617" s="155"/>
      <c r="F617" s="155"/>
      <c r="G617" s="155"/>
      <c r="H617" s="155"/>
      <c r="I617" s="155"/>
      <c r="J617" s="249"/>
      <c r="K617" s="155"/>
      <c r="L617" s="155"/>
      <c r="M617" s="155"/>
      <c r="N617" s="249"/>
      <c r="O617" s="249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  <c r="AA617" s="155"/>
      <c r="AB617" s="155"/>
      <c r="AC617" s="155"/>
      <c r="AD617" s="155"/>
      <c r="AE617" s="155"/>
      <c r="AF617" s="155"/>
      <c r="AG617" s="155"/>
      <c r="AH617" s="155"/>
      <c r="AI617" s="155"/>
      <c r="AJ617" s="155"/>
      <c r="AK617" s="155"/>
      <c r="AL617" s="155"/>
      <c r="AM617" s="155"/>
      <c r="AN617" s="155"/>
      <c r="AO617" s="155"/>
      <c r="AP617" s="155"/>
      <c r="AQ617" s="155"/>
      <c r="AR617" s="155"/>
      <c r="AS617" s="155"/>
      <c r="AT617" s="155"/>
      <c r="AU617" s="155"/>
      <c r="AV617" s="155"/>
      <c r="AW617" s="155"/>
      <c r="AX617" s="155"/>
      <c r="AY617" s="155"/>
      <c r="AZ617" s="155"/>
      <c r="BA617" s="155"/>
      <c r="BB617" s="155"/>
      <c r="BC617" s="155"/>
      <c r="BD617" s="155"/>
      <c r="BE617" s="155"/>
      <c r="BF617" s="155"/>
      <c r="BG617" s="155"/>
      <c r="BH617" s="155"/>
      <c r="BI617" s="155"/>
      <c r="BJ617" s="155"/>
      <c r="BK617" s="155"/>
      <c r="BL617" s="155"/>
      <c r="BM617" s="155"/>
      <c r="BN617" s="155"/>
      <c r="BO617" s="155"/>
      <c r="BP617" s="155"/>
      <c r="BQ617" s="155"/>
      <c r="BR617" s="155"/>
      <c r="BS617" s="155"/>
      <c r="BT617" s="155"/>
      <c r="BU617" s="155"/>
      <c r="BV617" s="155"/>
      <c r="BW617" s="155"/>
      <c r="BX617" s="155"/>
      <c r="BY617" s="155"/>
      <c r="BZ617" s="155"/>
      <c r="CA617" s="155"/>
      <c r="CB617" s="155"/>
      <c r="CC617" s="155"/>
      <c r="CD617" s="155"/>
      <c r="CE617" s="155"/>
      <c r="CF617" s="155"/>
      <c r="CG617" s="155"/>
      <c r="CH617" s="155"/>
      <c r="CI617" s="155"/>
      <c r="CJ617" s="155"/>
      <c r="CK617" s="155"/>
      <c r="CL617" s="155"/>
      <c r="CM617" s="155"/>
      <c r="CN617" s="155"/>
      <c r="CO617" s="155"/>
      <c r="CP617" s="155"/>
      <c r="CQ617" s="155"/>
      <c r="CR617" s="155"/>
      <c r="CS617" s="155"/>
      <c r="CT617" s="155"/>
      <c r="CU617" s="155"/>
      <c r="CV617" s="155"/>
    </row>
    <row r="618" spans="2:100" ht="51.6" customHeight="1" x14ac:dyDescent="0.25">
      <c r="B618" s="155"/>
      <c r="C618" s="155"/>
      <c r="D618" s="155"/>
      <c r="E618" s="155"/>
      <c r="F618" s="155"/>
      <c r="G618" s="155"/>
      <c r="H618" s="155"/>
      <c r="I618" s="155"/>
      <c r="J618" s="249"/>
      <c r="K618" s="155"/>
      <c r="L618" s="155"/>
      <c r="M618" s="155"/>
      <c r="N618" s="249"/>
      <c r="O618" s="249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  <c r="AA618" s="155"/>
      <c r="AB618" s="155"/>
      <c r="AC618" s="155"/>
      <c r="AD618" s="155"/>
      <c r="AE618" s="155"/>
      <c r="AF618" s="155"/>
      <c r="AG618" s="155"/>
      <c r="AH618" s="155"/>
      <c r="AI618" s="155"/>
      <c r="AJ618" s="155"/>
      <c r="AK618" s="155"/>
      <c r="AL618" s="155"/>
      <c r="AM618" s="155"/>
      <c r="AN618" s="155"/>
      <c r="AO618" s="155"/>
      <c r="AP618" s="155"/>
      <c r="AQ618" s="155"/>
      <c r="AR618" s="155"/>
      <c r="AS618" s="155"/>
      <c r="AT618" s="155"/>
      <c r="AU618" s="155"/>
      <c r="AV618" s="155"/>
      <c r="AW618" s="155"/>
      <c r="AX618" s="155"/>
      <c r="AY618" s="155"/>
      <c r="AZ618" s="155"/>
      <c r="BA618" s="155"/>
      <c r="BB618" s="155"/>
      <c r="BC618" s="155"/>
      <c r="BD618" s="155"/>
      <c r="BE618" s="155"/>
      <c r="BF618" s="155"/>
      <c r="BG618" s="155"/>
      <c r="BH618" s="155"/>
      <c r="BI618" s="155"/>
      <c r="BJ618" s="155"/>
      <c r="BK618" s="155"/>
      <c r="BL618" s="155"/>
      <c r="BM618" s="155"/>
      <c r="BN618" s="155"/>
      <c r="BO618" s="155"/>
      <c r="BP618" s="155"/>
      <c r="BQ618" s="155"/>
      <c r="BR618" s="155"/>
      <c r="BS618" s="155"/>
      <c r="BT618" s="155"/>
      <c r="BU618" s="155"/>
      <c r="BV618" s="155"/>
      <c r="BW618" s="155"/>
      <c r="BX618" s="155"/>
      <c r="BY618" s="155"/>
      <c r="BZ618" s="155"/>
      <c r="CA618" s="155"/>
      <c r="CB618" s="155"/>
      <c r="CC618" s="155"/>
      <c r="CD618" s="155"/>
      <c r="CE618" s="155"/>
      <c r="CF618" s="155"/>
      <c r="CG618" s="155"/>
      <c r="CH618" s="155"/>
      <c r="CI618" s="155"/>
      <c r="CJ618" s="155"/>
      <c r="CK618" s="155"/>
      <c r="CL618" s="155"/>
      <c r="CM618" s="155"/>
      <c r="CN618" s="155"/>
      <c r="CO618" s="155"/>
      <c r="CP618" s="155"/>
      <c r="CQ618" s="155"/>
      <c r="CR618" s="155"/>
      <c r="CS618" s="155"/>
      <c r="CT618" s="155"/>
      <c r="CU618" s="155"/>
      <c r="CV618" s="155"/>
    </row>
    <row r="619" spans="2:100" ht="51.6" customHeight="1" x14ac:dyDescent="0.25">
      <c r="B619" s="155"/>
      <c r="C619" s="155"/>
      <c r="D619" s="155"/>
      <c r="E619" s="155"/>
      <c r="F619" s="155"/>
      <c r="G619" s="155"/>
      <c r="H619" s="155"/>
      <c r="I619" s="155"/>
      <c r="J619" s="249"/>
      <c r="K619" s="155"/>
      <c r="L619" s="155"/>
      <c r="M619" s="155"/>
      <c r="N619" s="249"/>
      <c r="O619" s="249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  <c r="AV619" s="155"/>
      <c r="AW619" s="155"/>
      <c r="AX619" s="155"/>
      <c r="AY619" s="155"/>
      <c r="AZ619" s="155"/>
      <c r="BA619" s="155"/>
      <c r="BB619" s="155"/>
      <c r="BC619" s="155"/>
      <c r="BD619" s="155"/>
      <c r="BE619" s="155"/>
      <c r="BF619" s="155"/>
      <c r="BG619" s="155"/>
      <c r="BH619" s="155"/>
      <c r="BI619" s="155"/>
      <c r="BJ619" s="155"/>
      <c r="BK619" s="155"/>
      <c r="BL619" s="155"/>
      <c r="BM619" s="155"/>
      <c r="BN619" s="155"/>
      <c r="BO619" s="155"/>
      <c r="BP619" s="155"/>
      <c r="BQ619" s="155"/>
      <c r="BR619" s="155"/>
      <c r="BS619" s="155"/>
      <c r="BT619" s="155"/>
      <c r="BU619" s="155"/>
      <c r="BV619" s="155"/>
      <c r="BW619" s="155"/>
      <c r="BX619" s="155"/>
      <c r="BY619" s="155"/>
      <c r="BZ619" s="155"/>
      <c r="CA619" s="155"/>
      <c r="CB619" s="155"/>
      <c r="CC619" s="155"/>
      <c r="CD619" s="155"/>
      <c r="CE619" s="155"/>
      <c r="CF619" s="155"/>
      <c r="CG619" s="155"/>
      <c r="CH619" s="155"/>
      <c r="CI619" s="155"/>
      <c r="CJ619" s="155"/>
      <c r="CK619" s="155"/>
      <c r="CL619" s="155"/>
      <c r="CM619" s="155"/>
      <c r="CN619" s="155"/>
      <c r="CO619" s="155"/>
      <c r="CP619" s="155"/>
      <c r="CQ619" s="155"/>
      <c r="CR619" s="155"/>
      <c r="CS619" s="155"/>
      <c r="CT619" s="155"/>
      <c r="CU619" s="155"/>
      <c r="CV619" s="155"/>
    </row>
    <row r="620" spans="2:100" ht="51.6" customHeight="1" x14ac:dyDescent="0.25">
      <c r="B620" s="155"/>
      <c r="C620" s="155"/>
      <c r="D620" s="155"/>
      <c r="E620" s="155"/>
      <c r="F620" s="155"/>
      <c r="G620" s="155"/>
      <c r="H620" s="155"/>
      <c r="I620" s="155"/>
      <c r="J620" s="249"/>
      <c r="K620" s="155"/>
      <c r="L620" s="155"/>
      <c r="M620" s="155"/>
      <c r="N620" s="249"/>
      <c r="O620" s="249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5"/>
      <c r="BN620" s="155"/>
      <c r="BO620" s="155"/>
      <c r="BP620" s="155"/>
      <c r="BQ620" s="155"/>
      <c r="BR620" s="155"/>
      <c r="BS620" s="155"/>
      <c r="BT620" s="155"/>
      <c r="BU620" s="155"/>
      <c r="BV620" s="155"/>
      <c r="BW620" s="155"/>
      <c r="BX620" s="155"/>
      <c r="BY620" s="155"/>
      <c r="BZ620" s="155"/>
      <c r="CA620" s="155"/>
      <c r="CB620" s="155"/>
      <c r="CC620" s="155"/>
      <c r="CD620" s="155"/>
      <c r="CE620" s="155"/>
      <c r="CF620" s="155"/>
      <c r="CG620" s="155"/>
      <c r="CH620" s="155"/>
      <c r="CI620" s="155"/>
      <c r="CJ620" s="155"/>
      <c r="CK620" s="155"/>
      <c r="CL620" s="155"/>
      <c r="CM620" s="155"/>
      <c r="CN620" s="155"/>
      <c r="CO620" s="155"/>
      <c r="CP620" s="155"/>
      <c r="CQ620" s="155"/>
      <c r="CR620" s="155"/>
      <c r="CS620" s="155"/>
      <c r="CT620" s="155"/>
      <c r="CU620" s="155"/>
      <c r="CV620" s="155"/>
    </row>
    <row r="621" spans="2:100" ht="51.6" customHeight="1" x14ac:dyDescent="0.25">
      <c r="B621" s="155"/>
      <c r="C621" s="155"/>
      <c r="D621" s="155"/>
      <c r="E621" s="155"/>
      <c r="F621" s="155"/>
      <c r="G621" s="155"/>
      <c r="H621" s="155"/>
      <c r="I621" s="155"/>
      <c r="J621" s="249"/>
      <c r="K621" s="155"/>
      <c r="L621" s="155"/>
      <c r="M621" s="155"/>
      <c r="N621" s="249"/>
      <c r="O621" s="249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5"/>
      <c r="BN621" s="155"/>
      <c r="BO621" s="155"/>
      <c r="BP621" s="155"/>
      <c r="BQ621" s="155"/>
      <c r="BR621" s="155"/>
      <c r="BS621" s="155"/>
      <c r="BT621" s="155"/>
      <c r="BU621" s="155"/>
      <c r="BV621" s="155"/>
      <c r="BW621" s="155"/>
      <c r="BX621" s="155"/>
      <c r="BY621" s="155"/>
      <c r="BZ621" s="155"/>
      <c r="CA621" s="155"/>
      <c r="CB621" s="155"/>
      <c r="CC621" s="155"/>
      <c r="CD621" s="155"/>
      <c r="CE621" s="155"/>
      <c r="CF621" s="155"/>
      <c r="CG621" s="155"/>
      <c r="CH621" s="155"/>
      <c r="CI621" s="155"/>
      <c r="CJ621" s="155"/>
      <c r="CK621" s="155"/>
      <c r="CL621" s="155"/>
      <c r="CM621" s="155"/>
      <c r="CN621" s="155"/>
      <c r="CO621" s="155"/>
      <c r="CP621" s="155"/>
      <c r="CQ621" s="155"/>
      <c r="CR621" s="155"/>
      <c r="CS621" s="155"/>
      <c r="CT621" s="155"/>
      <c r="CU621" s="155"/>
      <c r="CV621" s="155"/>
    </row>
    <row r="622" spans="2:100" ht="51.6" customHeight="1" x14ac:dyDescent="0.25">
      <c r="B622" s="155"/>
      <c r="C622" s="155"/>
      <c r="D622" s="155"/>
      <c r="E622" s="155"/>
      <c r="F622" s="155"/>
      <c r="G622" s="155"/>
      <c r="H622" s="155"/>
      <c r="I622" s="155"/>
      <c r="J622" s="249"/>
      <c r="K622" s="155"/>
      <c r="L622" s="155"/>
      <c r="M622" s="155"/>
      <c r="N622" s="249"/>
      <c r="O622" s="249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  <c r="AV622" s="155"/>
      <c r="AW622" s="155"/>
      <c r="AX622" s="155"/>
      <c r="AY622" s="155"/>
      <c r="AZ622" s="155"/>
      <c r="BA622" s="155"/>
      <c r="BB622" s="155"/>
      <c r="BC622" s="155"/>
      <c r="BD622" s="155"/>
      <c r="BE622" s="155"/>
      <c r="BF622" s="155"/>
      <c r="BG622" s="155"/>
      <c r="BH622" s="155"/>
      <c r="BI622" s="155"/>
      <c r="BJ622" s="155"/>
      <c r="BK622" s="155"/>
      <c r="BL622" s="155"/>
      <c r="BM622" s="155"/>
      <c r="BN622" s="155"/>
      <c r="BO622" s="155"/>
      <c r="BP622" s="155"/>
      <c r="BQ622" s="155"/>
      <c r="BR622" s="155"/>
      <c r="BS622" s="155"/>
      <c r="BT622" s="155"/>
      <c r="BU622" s="155"/>
      <c r="BV622" s="155"/>
      <c r="BW622" s="155"/>
      <c r="BX622" s="155"/>
      <c r="BY622" s="155"/>
      <c r="BZ622" s="155"/>
      <c r="CA622" s="155"/>
      <c r="CB622" s="155"/>
      <c r="CC622" s="155"/>
      <c r="CD622" s="155"/>
      <c r="CE622" s="155"/>
      <c r="CF622" s="155"/>
      <c r="CG622" s="155"/>
      <c r="CH622" s="155"/>
      <c r="CI622" s="155"/>
      <c r="CJ622" s="155"/>
      <c r="CK622" s="155"/>
      <c r="CL622" s="155"/>
      <c r="CM622" s="155"/>
      <c r="CN622" s="155"/>
      <c r="CO622" s="155"/>
      <c r="CP622" s="155"/>
      <c r="CQ622" s="155"/>
      <c r="CR622" s="155"/>
      <c r="CS622" s="155"/>
      <c r="CT622" s="155"/>
      <c r="CU622" s="155"/>
      <c r="CV622" s="155"/>
    </row>
    <row r="623" spans="2:100" ht="51.6" customHeight="1" x14ac:dyDescent="0.25">
      <c r="B623" s="155"/>
      <c r="C623" s="155"/>
      <c r="D623" s="155"/>
      <c r="E623" s="155"/>
      <c r="F623" s="155"/>
      <c r="G623" s="155"/>
      <c r="H623" s="155"/>
      <c r="I623" s="155"/>
      <c r="J623" s="249"/>
      <c r="K623" s="155"/>
      <c r="L623" s="155"/>
      <c r="M623" s="155"/>
      <c r="N623" s="249"/>
      <c r="O623" s="249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  <c r="BE623" s="155"/>
      <c r="BF623" s="155"/>
      <c r="BG623" s="155"/>
      <c r="BH623" s="155"/>
      <c r="BI623" s="155"/>
      <c r="BJ623" s="155"/>
      <c r="BK623" s="155"/>
      <c r="BL623" s="155"/>
      <c r="BM623" s="155"/>
      <c r="BN623" s="155"/>
      <c r="BO623" s="155"/>
      <c r="BP623" s="155"/>
      <c r="BQ623" s="155"/>
      <c r="BR623" s="155"/>
      <c r="BS623" s="155"/>
      <c r="BT623" s="155"/>
      <c r="BU623" s="155"/>
      <c r="BV623" s="155"/>
      <c r="BW623" s="155"/>
      <c r="BX623" s="155"/>
      <c r="BY623" s="155"/>
      <c r="BZ623" s="155"/>
      <c r="CA623" s="155"/>
      <c r="CB623" s="155"/>
      <c r="CC623" s="155"/>
      <c r="CD623" s="155"/>
      <c r="CE623" s="155"/>
      <c r="CF623" s="155"/>
      <c r="CG623" s="155"/>
      <c r="CH623" s="155"/>
      <c r="CI623" s="155"/>
      <c r="CJ623" s="155"/>
      <c r="CK623" s="155"/>
      <c r="CL623" s="155"/>
      <c r="CM623" s="155"/>
      <c r="CN623" s="155"/>
      <c r="CO623" s="155"/>
      <c r="CP623" s="155"/>
      <c r="CQ623" s="155"/>
      <c r="CR623" s="155"/>
      <c r="CS623" s="155"/>
      <c r="CT623" s="155"/>
      <c r="CU623" s="155"/>
      <c r="CV623" s="155"/>
    </row>
    <row r="624" spans="2:100" ht="51.6" customHeight="1" x14ac:dyDescent="0.25">
      <c r="B624" s="155"/>
      <c r="C624" s="155"/>
      <c r="D624" s="155"/>
      <c r="E624" s="155"/>
      <c r="F624" s="155"/>
      <c r="G624" s="155"/>
      <c r="H624" s="155"/>
      <c r="I624" s="155"/>
      <c r="J624" s="249"/>
      <c r="K624" s="155"/>
      <c r="L624" s="155"/>
      <c r="M624" s="155"/>
      <c r="N624" s="249"/>
      <c r="O624" s="249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155"/>
      <c r="BN624" s="155"/>
      <c r="BO624" s="155"/>
      <c r="BP624" s="155"/>
      <c r="BQ624" s="155"/>
      <c r="BR624" s="155"/>
      <c r="BS624" s="155"/>
      <c r="BT624" s="155"/>
      <c r="BU624" s="155"/>
      <c r="BV624" s="155"/>
      <c r="BW624" s="155"/>
      <c r="BX624" s="155"/>
      <c r="BY624" s="155"/>
      <c r="BZ624" s="155"/>
      <c r="CA624" s="155"/>
      <c r="CB624" s="155"/>
      <c r="CC624" s="155"/>
      <c r="CD624" s="155"/>
      <c r="CE624" s="155"/>
      <c r="CF624" s="155"/>
      <c r="CG624" s="155"/>
      <c r="CH624" s="155"/>
      <c r="CI624" s="155"/>
      <c r="CJ624" s="155"/>
      <c r="CK624" s="155"/>
      <c r="CL624" s="155"/>
      <c r="CM624" s="155"/>
      <c r="CN624" s="155"/>
      <c r="CO624" s="155"/>
      <c r="CP624" s="155"/>
      <c r="CQ624" s="155"/>
      <c r="CR624" s="155"/>
      <c r="CS624" s="155"/>
      <c r="CT624" s="155"/>
      <c r="CU624" s="155"/>
      <c r="CV624" s="155"/>
    </row>
    <row r="625" spans="2:100" ht="51.6" customHeight="1" x14ac:dyDescent="0.25">
      <c r="B625" s="155"/>
      <c r="C625" s="155"/>
      <c r="D625" s="155"/>
      <c r="E625" s="155"/>
      <c r="F625" s="155"/>
      <c r="G625" s="155"/>
      <c r="H625" s="155"/>
      <c r="I625" s="155"/>
      <c r="J625" s="249"/>
      <c r="K625" s="155"/>
      <c r="L625" s="155"/>
      <c r="M625" s="155"/>
      <c r="N625" s="249"/>
      <c r="O625" s="249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55"/>
      <c r="BN625" s="155"/>
      <c r="BO625" s="155"/>
      <c r="BP625" s="155"/>
      <c r="BQ625" s="155"/>
      <c r="BR625" s="155"/>
      <c r="BS625" s="155"/>
      <c r="BT625" s="155"/>
      <c r="BU625" s="155"/>
      <c r="BV625" s="155"/>
      <c r="BW625" s="155"/>
      <c r="BX625" s="155"/>
      <c r="BY625" s="155"/>
      <c r="BZ625" s="155"/>
      <c r="CA625" s="155"/>
      <c r="CB625" s="155"/>
      <c r="CC625" s="155"/>
      <c r="CD625" s="155"/>
      <c r="CE625" s="155"/>
      <c r="CF625" s="155"/>
      <c r="CG625" s="155"/>
      <c r="CH625" s="155"/>
      <c r="CI625" s="155"/>
      <c r="CJ625" s="155"/>
      <c r="CK625" s="155"/>
      <c r="CL625" s="155"/>
      <c r="CM625" s="155"/>
      <c r="CN625" s="155"/>
      <c r="CO625" s="155"/>
      <c r="CP625" s="155"/>
      <c r="CQ625" s="155"/>
      <c r="CR625" s="155"/>
      <c r="CS625" s="155"/>
      <c r="CT625" s="155"/>
      <c r="CU625" s="155"/>
      <c r="CV625" s="155"/>
    </row>
    <row r="626" spans="2:100" ht="51.6" customHeight="1" x14ac:dyDescent="0.25">
      <c r="B626" s="155"/>
      <c r="C626" s="155"/>
      <c r="D626" s="155"/>
      <c r="E626" s="155"/>
      <c r="F626" s="155"/>
      <c r="G626" s="155"/>
      <c r="H626" s="155"/>
      <c r="I626" s="155"/>
      <c r="J626" s="249"/>
      <c r="K626" s="155"/>
      <c r="L626" s="155"/>
      <c r="M626" s="155"/>
      <c r="N626" s="249"/>
      <c r="O626" s="249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55"/>
      <c r="BN626" s="155"/>
      <c r="BO626" s="155"/>
      <c r="BP626" s="155"/>
      <c r="BQ626" s="155"/>
      <c r="BR626" s="155"/>
      <c r="BS626" s="155"/>
      <c r="BT626" s="155"/>
      <c r="BU626" s="155"/>
      <c r="BV626" s="155"/>
      <c r="BW626" s="155"/>
      <c r="BX626" s="155"/>
      <c r="BY626" s="155"/>
      <c r="BZ626" s="155"/>
      <c r="CA626" s="155"/>
      <c r="CB626" s="155"/>
      <c r="CC626" s="155"/>
      <c r="CD626" s="155"/>
      <c r="CE626" s="155"/>
      <c r="CF626" s="155"/>
      <c r="CG626" s="155"/>
      <c r="CH626" s="155"/>
      <c r="CI626" s="155"/>
      <c r="CJ626" s="155"/>
      <c r="CK626" s="155"/>
      <c r="CL626" s="155"/>
      <c r="CM626" s="155"/>
      <c r="CN626" s="155"/>
      <c r="CO626" s="155"/>
      <c r="CP626" s="155"/>
      <c r="CQ626" s="155"/>
      <c r="CR626" s="155"/>
      <c r="CS626" s="155"/>
      <c r="CT626" s="155"/>
      <c r="CU626" s="155"/>
      <c r="CV626" s="155"/>
    </row>
    <row r="627" spans="2:100" ht="51.6" customHeight="1" x14ac:dyDescent="0.25">
      <c r="B627" s="155"/>
      <c r="C627" s="155"/>
      <c r="D627" s="155"/>
      <c r="E627" s="155"/>
      <c r="F627" s="155"/>
      <c r="G627" s="155"/>
      <c r="H627" s="155"/>
      <c r="I627" s="155"/>
      <c r="J627" s="249"/>
      <c r="K627" s="155"/>
      <c r="L627" s="155"/>
      <c r="M627" s="155"/>
      <c r="N627" s="249"/>
      <c r="O627" s="249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55"/>
      <c r="BN627" s="155"/>
      <c r="BO627" s="155"/>
      <c r="BP627" s="155"/>
      <c r="BQ627" s="155"/>
      <c r="BR627" s="155"/>
      <c r="BS627" s="155"/>
      <c r="BT627" s="155"/>
      <c r="BU627" s="155"/>
      <c r="BV627" s="155"/>
      <c r="BW627" s="155"/>
      <c r="BX627" s="155"/>
      <c r="BY627" s="155"/>
      <c r="BZ627" s="155"/>
      <c r="CA627" s="155"/>
      <c r="CB627" s="155"/>
      <c r="CC627" s="155"/>
      <c r="CD627" s="155"/>
      <c r="CE627" s="155"/>
      <c r="CF627" s="155"/>
      <c r="CG627" s="155"/>
      <c r="CH627" s="155"/>
      <c r="CI627" s="155"/>
      <c r="CJ627" s="155"/>
      <c r="CK627" s="155"/>
      <c r="CL627" s="155"/>
      <c r="CM627" s="155"/>
      <c r="CN627" s="155"/>
      <c r="CO627" s="155"/>
      <c r="CP627" s="155"/>
      <c r="CQ627" s="155"/>
      <c r="CR627" s="155"/>
      <c r="CS627" s="155"/>
      <c r="CT627" s="155"/>
      <c r="CU627" s="155"/>
      <c r="CV627" s="155"/>
    </row>
    <row r="628" spans="2:100" ht="51.6" customHeight="1" x14ac:dyDescent="0.25">
      <c r="B628" s="155"/>
      <c r="C628" s="155"/>
      <c r="D628" s="155"/>
      <c r="E628" s="155"/>
      <c r="F628" s="155"/>
      <c r="G628" s="155"/>
      <c r="H628" s="155"/>
      <c r="I628" s="155"/>
      <c r="J628" s="249"/>
      <c r="K628" s="155"/>
      <c r="L628" s="155"/>
      <c r="M628" s="155"/>
      <c r="N628" s="249"/>
      <c r="O628" s="249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5"/>
      <c r="BN628" s="155"/>
      <c r="BO628" s="155"/>
      <c r="BP628" s="155"/>
      <c r="BQ628" s="155"/>
      <c r="BR628" s="155"/>
      <c r="BS628" s="155"/>
      <c r="BT628" s="155"/>
      <c r="BU628" s="155"/>
      <c r="BV628" s="155"/>
      <c r="BW628" s="155"/>
      <c r="BX628" s="155"/>
      <c r="BY628" s="155"/>
      <c r="BZ628" s="155"/>
      <c r="CA628" s="155"/>
      <c r="CB628" s="155"/>
      <c r="CC628" s="155"/>
      <c r="CD628" s="155"/>
      <c r="CE628" s="155"/>
      <c r="CF628" s="155"/>
      <c r="CG628" s="155"/>
      <c r="CH628" s="155"/>
      <c r="CI628" s="155"/>
      <c r="CJ628" s="155"/>
      <c r="CK628" s="155"/>
      <c r="CL628" s="155"/>
      <c r="CM628" s="155"/>
      <c r="CN628" s="155"/>
      <c r="CO628" s="155"/>
      <c r="CP628" s="155"/>
      <c r="CQ628" s="155"/>
      <c r="CR628" s="155"/>
      <c r="CS628" s="155"/>
      <c r="CT628" s="155"/>
      <c r="CU628" s="155"/>
      <c r="CV628" s="155"/>
    </row>
    <row r="629" spans="2:100" ht="51.6" customHeight="1" x14ac:dyDescent="0.25">
      <c r="B629" s="155"/>
      <c r="C629" s="155"/>
      <c r="D629" s="155"/>
      <c r="E629" s="155"/>
      <c r="F629" s="155"/>
      <c r="G629" s="155"/>
      <c r="H629" s="155"/>
      <c r="I629" s="155"/>
      <c r="J629" s="249"/>
      <c r="K629" s="155"/>
      <c r="L629" s="155"/>
      <c r="M629" s="155"/>
      <c r="N629" s="249"/>
      <c r="O629" s="249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5"/>
      <c r="BN629" s="155"/>
      <c r="BO629" s="155"/>
      <c r="BP629" s="155"/>
      <c r="BQ629" s="155"/>
      <c r="BR629" s="155"/>
      <c r="BS629" s="155"/>
      <c r="BT629" s="155"/>
      <c r="BU629" s="155"/>
      <c r="BV629" s="155"/>
      <c r="BW629" s="155"/>
      <c r="BX629" s="155"/>
      <c r="BY629" s="155"/>
      <c r="BZ629" s="155"/>
      <c r="CA629" s="155"/>
      <c r="CB629" s="155"/>
      <c r="CC629" s="155"/>
      <c r="CD629" s="155"/>
      <c r="CE629" s="155"/>
      <c r="CF629" s="155"/>
      <c r="CG629" s="155"/>
      <c r="CH629" s="155"/>
      <c r="CI629" s="155"/>
      <c r="CJ629" s="155"/>
      <c r="CK629" s="155"/>
      <c r="CL629" s="155"/>
      <c r="CM629" s="155"/>
      <c r="CN629" s="155"/>
      <c r="CO629" s="155"/>
      <c r="CP629" s="155"/>
      <c r="CQ629" s="155"/>
      <c r="CR629" s="155"/>
      <c r="CS629" s="155"/>
      <c r="CT629" s="155"/>
      <c r="CU629" s="155"/>
      <c r="CV629" s="155"/>
    </row>
    <row r="630" spans="2:100" ht="51.6" customHeight="1" x14ac:dyDescent="0.25">
      <c r="B630" s="155"/>
      <c r="C630" s="155"/>
      <c r="D630" s="155"/>
      <c r="E630" s="155"/>
      <c r="F630" s="155"/>
      <c r="G630" s="155"/>
      <c r="H630" s="155"/>
      <c r="I630" s="155"/>
      <c r="J630" s="249"/>
      <c r="K630" s="155"/>
      <c r="L630" s="155"/>
      <c r="M630" s="155"/>
      <c r="N630" s="249"/>
      <c r="O630" s="249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5"/>
      <c r="BN630" s="155"/>
      <c r="BO630" s="155"/>
      <c r="BP630" s="155"/>
      <c r="BQ630" s="155"/>
      <c r="BR630" s="155"/>
      <c r="BS630" s="155"/>
      <c r="BT630" s="155"/>
      <c r="BU630" s="155"/>
      <c r="BV630" s="155"/>
      <c r="BW630" s="155"/>
      <c r="BX630" s="155"/>
      <c r="BY630" s="155"/>
      <c r="BZ630" s="155"/>
      <c r="CA630" s="155"/>
      <c r="CB630" s="155"/>
      <c r="CC630" s="155"/>
      <c r="CD630" s="155"/>
      <c r="CE630" s="155"/>
      <c r="CF630" s="155"/>
      <c r="CG630" s="155"/>
      <c r="CH630" s="155"/>
      <c r="CI630" s="155"/>
      <c r="CJ630" s="155"/>
      <c r="CK630" s="155"/>
      <c r="CL630" s="155"/>
      <c r="CM630" s="155"/>
      <c r="CN630" s="155"/>
      <c r="CO630" s="155"/>
      <c r="CP630" s="155"/>
      <c r="CQ630" s="155"/>
      <c r="CR630" s="155"/>
      <c r="CS630" s="155"/>
      <c r="CT630" s="155"/>
      <c r="CU630" s="155"/>
      <c r="CV630" s="155"/>
    </row>
    <row r="631" spans="2:100" ht="51.6" customHeight="1" x14ac:dyDescent="0.25">
      <c r="B631" s="155"/>
      <c r="C631" s="155"/>
      <c r="D631" s="155"/>
      <c r="E631" s="155"/>
      <c r="F631" s="155"/>
      <c r="G631" s="155"/>
      <c r="H631" s="155"/>
      <c r="I631" s="155"/>
      <c r="J631" s="249"/>
      <c r="K631" s="155"/>
      <c r="L631" s="155"/>
      <c r="M631" s="155"/>
      <c r="N631" s="249"/>
      <c r="O631" s="249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5"/>
      <c r="BN631" s="155"/>
      <c r="BO631" s="155"/>
      <c r="BP631" s="155"/>
      <c r="BQ631" s="155"/>
      <c r="BR631" s="155"/>
      <c r="BS631" s="155"/>
      <c r="BT631" s="155"/>
      <c r="BU631" s="155"/>
      <c r="BV631" s="155"/>
      <c r="BW631" s="155"/>
      <c r="BX631" s="155"/>
      <c r="BY631" s="155"/>
      <c r="BZ631" s="155"/>
      <c r="CA631" s="155"/>
      <c r="CB631" s="155"/>
      <c r="CC631" s="155"/>
      <c r="CD631" s="155"/>
      <c r="CE631" s="155"/>
      <c r="CF631" s="155"/>
      <c r="CG631" s="155"/>
      <c r="CH631" s="155"/>
      <c r="CI631" s="155"/>
      <c r="CJ631" s="155"/>
      <c r="CK631" s="155"/>
      <c r="CL631" s="155"/>
      <c r="CM631" s="155"/>
      <c r="CN631" s="155"/>
      <c r="CO631" s="155"/>
      <c r="CP631" s="155"/>
      <c r="CQ631" s="155"/>
      <c r="CR631" s="155"/>
      <c r="CS631" s="155"/>
      <c r="CT631" s="155"/>
      <c r="CU631" s="155"/>
      <c r="CV631" s="155"/>
    </row>
    <row r="632" spans="2:100" ht="51.6" customHeight="1" x14ac:dyDescent="0.25">
      <c r="B632" s="155"/>
      <c r="C632" s="155"/>
      <c r="D632" s="155"/>
      <c r="E632" s="155"/>
      <c r="F632" s="155"/>
      <c r="G632" s="155"/>
      <c r="H632" s="155"/>
      <c r="I632" s="155"/>
      <c r="J632" s="249"/>
      <c r="K632" s="155"/>
      <c r="L632" s="155"/>
      <c r="M632" s="155"/>
      <c r="N632" s="249"/>
      <c r="O632" s="249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  <c r="AA632" s="155"/>
      <c r="AB632" s="155"/>
      <c r="AC632" s="155"/>
      <c r="AD632" s="155"/>
      <c r="AE632" s="155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55"/>
      <c r="BN632" s="155"/>
      <c r="BO632" s="155"/>
      <c r="BP632" s="155"/>
      <c r="BQ632" s="155"/>
      <c r="BR632" s="155"/>
      <c r="BS632" s="155"/>
      <c r="BT632" s="155"/>
      <c r="BU632" s="155"/>
      <c r="BV632" s="155"/>
      <c r="BW632" s="155"/>
      <c r="BX632" s="155"/>
      <c r="BY632" s="155"/>
      <c r="BZ632" s="155"/>
      <c r="CA632" s="155"/>
      <c r="CB632" s="155"/>
      <c r="CC632" s="155"/>
      <c r="CD632" s="155"/>
      <c r="CE632" s="155"/>
      <c r="CF632" s="155"/>
      <c r="CG632" s="155"/>
      <c r="CH632" s="155"/>
      <c r="CI632" s="155"/>
      <c r="CJ632" s="155"/>
      <c r="CK632" s="155"/>
      <c r="CL632" s="155"/>
      <c r="CM632" s="155"/>
      <c r="CN632" s="155"/>
      <c r="CO632" s="155"/>
      <c r="CP632" s="155"/>
      <c r="CQ632" s="155"/>
      <c r="CR632" s="155"/>
      <c r="CS632" s="155"/>
      <c r="CT632" s="155"/>
      <c r="CU632" s="155"/>
      <c r="CV632" s="155"/>
    </row>
    <row r="633" spans="2:100" ht="51.6" customHeight="1" x14ac:dyDescent="0.25">
      <c r="B633" s="155"/>
      <c r="C633" s="155"/>
      <c r="D633" s="155"/>
      <c r="E633" s="155"/>
      <c r="F633" s="155"/>
      <c r="G633" s="155"/>
      <c r="H633" s="155"/>
      <c r="I633" s="155"/>
      <c r="J633" s="249"/>
      <c r="K633" s="155"/>
      <c r="L633" s="155"/>
      <c r="M633" s="155"/>
      <c r="N633" s="249"/>
      <c r="O633" s="249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55"/>
      <c r="BN633" s="155"/>
      <c r="BO633" s="155"/>
      <c r="BP633" s="155"/>
      <c r="BQ633" s="155"/>
      <c r="BR633" s="155"/>
      <c r="BS633" s="155"/>
      <c r="BT633" s="155"/>
      <c r="BU633" s="155"/>
      <c r="BV633" s="155"/>
      <c r="BW633" s="155"/>
      <c r="BX633" s="155"/>
      <c r="BY633" s="155"/>
      <c r="BZ633" s="155"/>
      <c r="CA633" s="155"/>
      <c r="CB633" s="155"/>
      <c r="CC633" s="155"/>
      <c r="CD633" s="155"/>
      <c r="CE633" s="155"/>
      <c r="CF633" s="155"/>
      <c r="CG633" s="155"/>
      <c r="CH633" s="155"/>
      <c r="CI633" s="155"/>
      <c r="CJ633" s="155"/>
      <c r="CK633" s="155"/>
      <c r="CL633" s="155"/>
      <c r="CM633" s="155"/>
      <c r="CN633" s="155"/>
      <c r="CO633" s="155"/>
      <c r="CP633" s="155"/>
      <c r="CQ633" s="155"/>
      <c r="CR633" s="155"/>
      <c r="CS633" s="155"/>
      <c r="CT633" s="155"/>
      <c r="CU633" s="155"/>
      <c r="CV633" s="155"/>
    </row>
    <row r="634" spans="2:100" ht="51.6" customHeight="1" x14ac:dyDescent="0.25">
      <c r="B634" s="155"/>
      <c r="C634" s="155"/>
      <c r="D634" s="155"/>
      <c r="E634" s="155"/>
      <c r="F634" s="155"/>
      <c r="G634" s="155"/>
      <c r="H634" s="155"/>
      <c r="I634" s="155"/>
      <c r="J634" s="249"/>
      <c r="K634" s="155"/>
      <c r="L634" s="155"/>
      <c r="M634" s="155"/>
      <c r="N634" s="249"/>
      <c r="O634" s="249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  <c r="AA634" s="155"/>
      <c r="AB634" s="155"/>
      <c r="AC634" s="155"/>
      <c r="AD634" s="155"/>
      <c r="AE634" s="155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55"/>
      <c r="BN634" s="155"/>
      <c r="BO634" s="155"/>
      <c r="BP634" s="155"/>
      <c r="BQ634" s="155"/>
      <c r="BR634" s="155"/>
      <c r="BS634" s="155"/>
      <c r="BT634" s="155"/>
      <c r="BU634" s="155"/>
      <c r="BV634" s="155"/>
      <c r="BW634" s="155"/>
      <c r="BX634" s="155"/>
      <c r="BY634" s="155"/>
      <c r="BZ634" s="155"/>
      <c r="CA634" s="155"/>
      <c r="CB634" s="155"/>
      <c r="CC634" s="155"/>
      <c r="CD634" s="155"/>
      <c r="CE634" s="155"/>
      <c r="CF634" s="155"/>
      <c r="CG634" s="155"/>
      <c r="CH634" s="155"/>
      <c r="CI634" s="155"/>
      <c r="CJ634" s="155"/>
      <c r="CK634" s="155"/>
      <c r="CL634" s="155"/>
      <c r="CM634" s="155"/>
      <c r="CN634" s="155"/>
      <c r="CO634" s="155"/>
      <c r="CP634" s="155"/>
      <c r="CQ634" s="155"/>
      <c r="CR634" s="155"/>
      <c r="CS634" s="155"/>
      <c r="CT634" s="155"/>
      <c r="CU634" s="155"/>
      <c r="CV634" s="155"/>
    </row>
    <row r="635" spans="2:100" ht="51.6" customHeight="1" x14ac:dyDescent="0.25">
      <c r="B635" s="155"/>
      <c r="C635" s="155"/>
      <c r="D635" s="155"/>
      <c r="E635" s="155"/>
      <c r="F635" s="155"/>
      <c r="G635" s="155"/>
      <c r="H635" s="155"/>
      <c r="I635" s="155"/>
      <c r="J635" s="249"/>
      <c r="K635" s="155"/>
      <c r="L635" s="155"/>
      <c r="M635" s="155"/>
      <c r="N635" s="249"/>
      <c r="O635" s="249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  <c r="AA635" s="155"/>
      <c r="AB635" s="155"/>
      <c r="AC635" s="155"/>
      <c r="AD635" s="155"/>
      <c r="AE635" s="155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  <c r="AV635" s="155"/>
      <c r="AW635" s="155"/>
      <c r="AX635" s="155"/>
      <c r="AY635" s="155"/>
      <c r="AZ635" s="155"/>
      <c r="BA635" s="155"/>
      <c r="BB635" s="155"/>
      <c r="BC635" s="155"/>
      <c r="BD635" s="155"/>
      <c r="BE635" s="155"/>
      <c r="BF635" s="155"/>
      <c r="BG635" s="155"/>
      <c r="BH635" s="155"/>
      <c r="BI635" s="155"/>
      <c r="BJ635" s="155"/>
      <c r="BK635" s="155"/>
      <c r="BL635" s="155"/>
      <c r="BM635" s="155"/>
      <c r="BN635" s="155"/>
      <c r="BO635" s="155"/>
      <c r="BP635" s="155"/>
      <c r="BQ635" s="155"/>
      <c r="BR635" s="155"/>
      <c r="BS635" s="155"/>
      <c r="BT635" s="155"/>
      <c r="BU635" s="155"/>
      <c r="BV635" s="155"/>
      <c r="BW635" s="155"/>
      <c r="BX635" s="155"/>
      <c r="BY635" s="155"/>
      <c r="BZ635" s="155"/>
      <c r="CA635" s="155"/>
      <c r="CB635" s="155"/>
      <c r="CC635" s="155"/>
      <c r="CD635" s="155"/>
      <c r="CE635" s="155"/>
      <c r="CF635" s="155"/>
      <c r="CG635" s="155"/>
      <c r="CH635" s="155"/>
      <c r="CI635" s="155"/>
      <c r="CJ635" s="155"/>
      <c r="CK635" s="155"/>
      <c r="CL635" s="155"/>
      <c r="CM635" s="155"/>
      <c r="CN635" s="155"/>
      <c r="CO635" s="155"/>
      <c r="CP635" s="155"/>
      <c r="CQ635" s="155"/>
      <c r="CR635" s="155"/>
      <c r="CS635" s="155"/>
      <c r="CT635" s="155"/>
      <c r="CU635" s="155"/>
      <c r="CV635" s="155"/>
    </row>
    <row r="636" spans="2:100" ht="51.6" customHeight="1" x14ac:dyDescent="0.25">
      <c r="B636" s="155"/>
      <c r="C636" s="155"/>
      <c r="D636" s="155"/>
      <c r="E636" s="155"/>
      <c r="F636" s="155"/>
      <c r="G636" s="155"/>
      <c r="H636" s="155"/>
      <c r="I636" s="155"/>
      <c r="J636" s="249"/>
      <c r="K636" s="155"/>
      <c r="L636" s="155"/>
      <c r="M636" s="155"/>
      <c r="N636" s="249"/>
      <c r="O636" s="249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55"/>
      <c r="BN636" s="155"/>
      <c r="BO636" s="155"/>
      <c r="BP636" s="155"/>
      <c r="BQ636" s="155"/>
      <c r="BR636" s="155"/>
      <c r="BS636" s="155"/>
      <c r="BT636" s="155"/>
      <c r="BU636" s="155"/>
      <c r="BV636" s="155"/>
      <c r="BW636" s="155"/>
      <c r="BX636" s="155"/>
      <c r="BY636" s="155"/>
      <c r="BZ636" s="155"/>
      <c r="CA636" s="155"/>
      <c r="CB636" s="155"/>
      <c r="CC636" s="155"/>
      <c r="CD636" s="155"/>
      <c r="CE636" s="155"/>
      <c r="CF636" s="155"/>
      <c r="CG636" s="155"/>
      <c r="CH636" s="155"/>
      <c r="CI636" s="155"/>
      <c r="CJ636" s="155"/>
      <c r="CK636" s="155"/>
      <c r="CL636" s="155"/>
      <c r="CM636" s="155"/>
      <c r="CN636" s="155"/>
      <c r="CO636" s="155"/>
      <c r="CP636" s="155"/>
      <c r="CQ636" s="155"/>
      <c r="CR636" s="155"/>
      <c r="CS636" s="155"/>
      <c r="CT636" s="155"/>
      <c r="CU636" s="155"/>
      <c r="CV636" s="155"/>
    </row>
    <row r="637" spans="2:100" ht="51.6" customHeight="1" x14ac:dyDescent="0.25">
      <c r="B637" s="155"/>
      <c r="C637" s="155"/>
      <c r="D637" s="155"/>
      <c r="E637" s="155"/>
      <c r="F637" s="155"/>
      <c r="G637" s="155"/>
      <c r="H637" s="155"/>
      <c r="I637" s="155"/>
      <c r="J637" s="249"/>
      <c r="K637" s="155"/>
      <c r="L637" s="155"/>
      <c r="M637" s="155"/>
      <c r="N637" s="249"/>
      <c r="O637" s="249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55"/>
      <c r="BN637" s="155"/>
      <c r="BO637" s="155"/>
      <c r="BP637" s="155"/>
      <c r="BQ637" s="155"/>
      <c r="BR637" s="155"/>
      <c r="BS637" s="155"/>
      <c r="BT637" s="155"/>
      <c r="BU637" s="155"/>
      <c r="BV637" s="155"/>
      <c r="BW637" s="155"/>
      <c r="BX637" s="155"/>
      <c r="BY637" s="155"/>
      <c r="BZ637" s="155"/>
      <c r="CA637" s="155"/>
      <c r="CB637" s="155"/>
      <c r="CC637" s="155"/>
      <c r="CD637" s="155"/>
      <c r="CE637" s="155"/>
      <c r="CF637" s="155"/>
      <c r="CG637" s="155"/>
      <c r="CH637" s="155"/>
      <c r="CI637" s="155"/>
      <c r="CJ637" s="155"/>
      <c r="CK637" s="155"/>
      <c r="CL637" s="155"/>
      <c r="CM637" s="155"/>
      <c r="CN637" s="155"/>
      <c r="CO637" s="155"/>
      <c r="CP637" s="155"/>
      <c r="CQ637" s="155"/>
      <c r="CR637" s="155"/>
      <c r="CS637" s="155"/>
      <c r="CT637" s="155"/>
      <c r="CU637" s="155"/>
      <c r="CV637" s="155"/>
    </row>
    <row r="638" spans="2:100" ht="51.6" customHeight="1" x14ac:dyDescent="0.25">
      <c r="B638" s="155"/>
      <c r="C638" s="155"/>
      <c r="D638" s="155"/>
      <c r="E638" s="155"/>
      <c r="F638" s="155"/>
      <c r="G638" s="155"/>
      <c r="H638" s="155"/>
      <c r="I638" s="155"/>
      <c r="J638" s="249"/>
      <c r="K638" s="155"/>
      <c r="L638" s="155"/>
      <c r="M638" s="155"/>
      <c r="N638" s="249"/>
      <c r="O638" s="249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55"/>
      <c r="BN638" s="155"/>
      <c r="BO638" s="155"/>
      <c r="BP638" s="155"/>
      <c r="BQ638" s="155"/>
      <c r="BR638" s="155"/>
      <c r="BS638" s="155"/>
      <c r="BT638" s="155"/>
      <c r="BU638" s="155"/>
      <c r="BV638" s="155"/>
      <c r="BW638" s="155"/>
      <c r="BX638" s="155"/>
      <c r="BY638" s="155"/>
      <c r="BZ638" s="155"/>
      <c r="CA638" s="155"/>
      <c r="CB638" s="155"/>
      <c r="CC638" s="155"/>
      <c r="CD638" s="155"/>
      <c r="CE638" s="155"/>
      <c r="CF638" s="155"/>
      <c r="CG638" s="155"/>
      <c r="CH638" s="155"/>
      <c r="CI638" s="155"/>
      <c r="CJ638" s="155"/>
      <c r="CK638" s="155"/>
      <c r="CL638" s="155"/>
      <c r="CM638" s="155"/>
      <c r="CN638" s="155"/>
      <c r="CO638" s="155"/>
      <c r="CP638" s="155"/>
      <c r="CQ638" s="155"/>
      <c r="CR638" s="155"/>
      <c r="CS638" s="155"/>
      <c r="CT638" s="155"/>
      <c r="CU638" s="155"/>
      <c r="CV638" s="155"/>
    </row>
    <row r="639" spans="2:100" ht="51.6" customHeight="1" x14ac:dyDescent="0.25">
      <c r="B639" s="155"/>
      <c r="C639" s="155"/>
      <c r="D639" s="155"/>
      <c r="E639" s="155"/>
      <c r="F639" s="155"/>
      <c r="G639" s="155"/>
      <c r="H639" s="155"/>
      <c r="I639" s="155"/>
      <c r="J639" s="249"/>
      <c r="K639" s="155"/>
      <c r="L639" s="155"/>
      <c r="M639" s="155"/>
      <c r="N639" s="249"/>
      <c r="O639" s="249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5"/>
      <c r="AT639" s="155"/>
      <c r="AU639" s="155"/>
      <c r="AV639" s="155"/>
      <c r="AW639" s="155"/>
      <c r="AX639" s="155"/>
      <c r="AY639" s="155"/>
      <c r="AZ639" s="155"/>
      <c r="BA639" s="155"/>
      <c r="BB639" s="155"/>
      <c r="BC639" s="155"/>
      <c r="BD639" s="155"/>
      <c r="BE639" s="155"/>
      <c r="BF639" s="155"/>
      <c r="BG639" s="155"/>
      <c r="BH639" s="155"/>
      <c r="BI639" s="155"/>
      <c r="BJ639" s="155"/>
      <c r="BK639" s="155"/>
      <c r="BL639" s="155"/>
      <c r="BM639" s="155"/>
      <c r="BN639" s="155"/>
      <c r="BO639" s="155"/>
      <c r="BP639" s="155"/>
      <c r="BQ639" s="155"/>
      <c r="BR639" s="155"/>
      <c r="BS639" s="155"/>
      <c r="BT639" s="155"/>
      <c r="BU639" s="155"/>
      <c r="BV639" s="155"/>
      <c r="BW639" s="155"/>
      <c r="BX639" s="155"/>
      <c r="BY639" s="155"/>
      <c r="BZ639" s="155"/>
      <c r="CA639" s="155"/>
      <c r="CB639" s="155"/>
      <c r="CC639" s="155"/>
      <c r="CD639" s="155"/>
      <c r="CE639" s="155"/>
      <c r="CF639" s="155"/>
      <c r="CG639" s="155"/>
      <c r="CH639" s="155"/>
      <c r="CI639" s="155"/>
      <c r="CJ639" s="155"/>
      <c r="CK639" s="155"/>
      <c r="CL639" s="155"/>
      <c r="CM639" s="155"/>
      <c r="CN639" s="155"/>
      <c r="CO639" s="155"/>
      <c r="CP639" s="155"/>
      <c r="CQ639" s="155"/>
      <c r="CR639" s="155"/>
      <c r="CS639" s="155"/>
      <c r="CT639" s="155"/>
      <c r="CU639" s="155"/>
      <c r="CV639" s="155"/>
    </row>
    <row r="640" spans="2:100" ht="51.6" customHeight="1" x14ac:dyDescent="0.25">
      <c r="B640" s="155"/>
      <c r="C640" s="155"/>
      <c r="D640" s="155"/>
      <c r="E640" s="155"/>
      <c r="F640" s="155"/>
      <c r="G640" s="155"/>
      <c r="H640" s="155"/>
      <c r="I640" s="155"/>
      <c r="J640" s="249"/>
      <c r="K640" s="155"/>
      <c r="L640" s="155"/>
      <c r="M640" s="155"/>
      <c r="N640" s="249"/>
      <c r="O640" s="249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  <c r="AV640" s="155"/>
      <c r="AW640" s="155"/>
      <c r="AX640" s="155"/>
      <c r="AY640" s="155"/>
      <c r="AZ640" s="155"/>
      <c r="BA640" s="155"/>
      <c r="BB640" s="155"/>
      <c r="BC640" s="155"/>
      <c r="BD640" s="155"/>
      <c r="BE640" s="155"/>
      <c r="BF640" s="155"/>
      <c r="BG640" s="155"/>
      <c r="BH640" s="155"/>
      <c r="BI640" s="155"/>
      <c r="BJ640" s="155"/>
      <c r="BK640" s="155"/>
      <c r="BL640" s="155"/>
      <c r="BM640" s="155"/>
      <c r="BN640" s="155"/>
      <c r="BO640" s="155"/>
      <c r="BP640" s="155"/>
      <c r="BQ640" s="155"/>
      <c r="BR640" s="155"/>
      <c r="BS640" s="155"/>
      <c r="BT640" s="155"/>
      <c r="BU640" s="155"/>
      <c r="BV640" s="155"/>
      <c r="BW640" s="155"/>
      <c r="BX640" s="155"/>
      <c r="BY640" s="155"/>
      <c r="BZ640" s="155"/>
      <c r="CA640" s="155"/>
      <c r="CB640" s="155"/>
      <c r="CC640" s="155"/>
      <c r="CD640" s="155"/>
      <c r="CE640" s="155"/>
      <c r="CF640" s="155"/>
      <c r="CG640" s="155"/>
      <c r="CH640" s="155"/>
      <c r="CI640" s="155"/>
      <c r="CJ640" s="155"/>
      <c r="CK640" s="155"/>
      <c r="CL640" s="155"/>
      <c r="CM640" s="155"/>
      <c r="CN640" s="155"/>
      <c r="CO640" s="155"/>
      <c r="CP640" s="155"/>
      <c r="CQ640" s="155"/>
      <c r="CR640" s="155"/>
      <c r="CS640" s="155"/>
      <c r="CT640" s="155"/>
      <c r="CU640" s="155"/>
      <c r="CV640" s="155"/>
    </row>
    <row r="641" spans="2:100" ht="51.6" customHeight="1" x14ac:dyDescent="0.25">
      <c r="B641" s="155"/>
      <c r="C641" s="155"/>
      <c r="D641" s="155"/>
      <c r="E641" s="155"/>
      <c r="F641" s="155"/>
      <c r="G641" s="155"/>
      <c r="H641" s="155"/>
      <c r="I641" s="155"/>
      <c r="J641" s="249"/>
      <c r="K641" s="155"/>
      <c r="L641" s="155"/>
      <c r="M641" s="155"/>
      <c r="N641" s="249"/>
      <c r="O641" s="249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  <c r="AA641" s="155"/>
      <c r="AB641" s="155"/>
      <c r="AC641" s="155"/>
      <c r="AD641" s="155"/>
      <c r="AE641" s="155"/>
      <c r="AF641" s="155"/>
      <c r="AG641" s="155"/>
      <c r="AH641" s="155"/>
      <c r="AI641" s="155"/>
      <c r="AJ641" s="155"/>
      <c r="AK641" s="155"/>
      <c r="AL641" s="155"/>
      <c r="AM641" s="155"/>
      <c r="AN641" s="155"/>
      <c r="AO641" s="155"/>
      <c r="AP641" s="155"/>
      <c r="AQ641" s="155"/>
      <c r="AR641" s="155"/>
      <c r="AS641" s="155"/>
      <c r="AT641" s="155"/>
      <c r="AU641" s="155"/>
      <c r="AV641" s="155"/>
      <c r="AW641" s="155"/>
      <c r="AX641" s="155"/>
      <c r="AY641" s="155"/>
      <c r="AZ641" s="155"/>
      <c r="BA641" s="155"/>
      <c r="BB641" s="155"/>
      <c r="BC641" s="155"/>
      <c r="BD641" s="155"/>
      <c r="BE641" s="155"/>
      <c r="BF641" s="155"/>
      <c r="BG641" s="155"/>
      <c r="BH641" s="155"/>
      <c r="BI641" s="155"/>
      <c r="BJ641" s="155"/>
      <c r="BK641" s="155"/>
      <c r="BL641" s="155"/>
      <c r="BM641" s="155"/>
      <c r="BN641" s="155"/>
      <c r="BO641" s="155"/>
      <c r="BP641" s="155"/>
      <c r="BQ641" s="155"/>
      <c r="BR641" s="155"/>
      <c r="BS641" s="155"/>
      <c r="BT641" s="155"/>
      <c r="BU641" s="155"/>
      <c r="BV641" s="155"/>
      <c r="BW641" s="155"/>
      <c r="BX641" s="155"/>
      <c r="BY641" s="155"/>
      <c r="BZ641" s="155"/>
      <c r="CA641" s="155"/>
      <c r="CB641" s="155"/>
      <c r="CC641" s="155"/>
      <c r="CD641" s="155"/>
      <c r="CE641" s="155"/>
      <c r="CF641" s="155"/>
      <c r="CG641" s="155"/>
      <c r="CH641" s="155"/>
      <c r="CI641" s="155"/>
      <c r="CJ641" s="155"/>
      <c r="CK641" s="155"/>
      <c r="CL641" s="155"/>
      <c r="CM641" s="155"/>
      <c r="CN641" s="155"/>
      <c r="CO641" s="155"/>
      <c r="CP641" s="155"/>
      <c r="CQ641" s="155"/>
      <c r="CR641" s="155"/>
      <c r="CS641" s="155"/>
      <c r="CT641" s="155"/>
      <c r="CU641" s="155"/>
      <c r="CV641" s="155"/>
    </row>
    <row r="642" spans="2:100" ht="51.6" customHeight="1" x14ac:dyDescent="0.25">
      <c r="B642" s="155"/>
      <c r="C642" s="155"/>
      <c r="D642" s="155"/>
      <c r="E642" s="155"/>
      <c r="F642" s="155"/>
      <c r="G642" s="155"/>
      <c r="H642" s="155"/>
      <c r="I642" s="155"/>
      <c r="J642" s="249"/>
      <c r="K642" s="155"/>
      <c r="L642" s="155"/>
      <c r="M642" s="155"/>
      <c r="N642" s="249"/>
      <c r="O642" s="249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  <c r="AV642" s="155"/>
      <c r="AW642" s="155"/>
      <c r="AX642" s="155"/>
      <c r="AY642" s="155"/>
      <c r="AZ642" s="155"/>
      <c r="BA642" s="155"/>
      <c r="BB642" s="155"/>
      <c r="BC642" s="155"/>
      <c r="BD642" s="155"/>
      <c r="BE642" s="155"/>
      <c r="BF642" s="155"/>
      <c r="BG642" s="155"/>
      <c r="BH642" s="155"/>
      <c r="BI642" s="155"/>
      <c r="BJ642" s="155"/>
      <c r="BK642" s="155"/>
      <c r="BL642" s="155"/>
      <c r="BM642" s="155"/>
      <c r="BN642" s="155"/>
      <c r="BO642" s="155"/>
      <c r="BP642" s="155"/>
      <c r="BQ642" s="155"/>
      <c r="BR642" s="155"/>
      <c r="BS642" s="155"/>
      <c r="BT642" s="155"/>
      <c r="BU642" s="155"/>
      <c r="BV642" s="155"/>
      <c r="BW642" s="155"/>
      <c r="BX642" s="155"/>
      <c r="BY642" s="155"/>
      <c r="BZ642" s="155"/>
      <c r="CA642" s="155"/>
      <c r="CB642" s="155"/>
      <c r="CC642" s="155"/>
      <c r="CD642" s="155"/>
      <c r="CE642" s="155"/>
      <c r="CF642" s="155"/>
      <c r="CG642" s="155"/>
      <c r="CH642" s="155"/>
      <c r="CI642" s="155"/>
      <c r="CJ642" s="155"/>
      <c r="CK642" s="155"/>
      <c r="CL642" s="155"/>
      <c r="CM642" s="155"/>
      <c r="CN642" s="155"/>
      <c r="CO642" s="155"/>
      <c r="CP642" s="155"/>
      <c r="CQ642" s="155"/>
      <c r="CR642" s="155"/>
      <c r="CS642" s="155"/>
      <c r="CT642" s="155"/>
      <c r="CU642" s="155"/>
      <c r="CV642" s="155"/>
    </row>
    <row r="643" spans="2:100" ht="51.6" customHeight="1" x14ac:dyDescent="0.25">
      <c r="B643" s="155"/>
      <c r="C643" s="155"/>
      <c r="D643" s="155"/>
      <c r="E643" s="155"/>
      <c r="F643" s="155"/>
      <c r="G643" s="155"/>
      <c r="H643" s="155"/>
      <c r="I643" s="155"/>
      <c r="J643" s="249"/>
      <c r="K643" s="155"/>
      <c r="L643" s="155"/>
      <c r="M643" s="155"/>
      <c r="N643" s="249"/>
      <c r="O643" s="249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  <c r="AV643" s="155"/>
      <c r="AW643" s="155"/>
      <c r="AX643" s="155"/>
      <c r="AY643" s="155"/>
      <c r="AZ643" s="155"/>
      <c r="BA643" s="155"/>
      <c r="BB643" s="155"/>
      <c r="BC643" s="155"/>
      <c r="BD643" s="155"/>
      <c r="BE643" s="155"/>
      <c r="BF643" s="155"/>
      <c r="BG643" s="155"/>
      <c r="BH643" s="155"/>
      <c r="BI643" s="155"/>
      <c r="BJ643" s="155"/>
      <c r="BK643" s="155"/>
      <c r="BL643" s="155"/>
      <c r="BM643" s="155"/>
      <c r="BN643" s="155"/>
      <c r="BO643" s="155"/>
      <c r="BP643" s="155"/>
      <c r="BQ643" s="155"/>
      <c r="BR643" s="155"/>
      <c r="BS643" s="155"/>
      <c r="BT643" s="155"/>
      <c r="BU643" s="155"/>
      <c r="BV643" s="155"/>
      <c r="BW643" s="155"/>
      <c r="BX643" s="155"/>
      <c r="BY643" s="155"/>
      <c r="BZ643" s="155"/>
      <c r="CA643" s="155"/>
      <c r="CB643" s="155"/>
      <c r="CC643" s="155"/>
      <c r="CD643" s="155"/>
      <c r="CE643" s="155"/>
      <c r="CF643" s="155"/>
      <c r="CG643" s="155"/>
      <c r="CH643" s="155"/>
      <c r="CI643" s="155"/>
      <c r="CJ643" s="155"/>
      <c r="CK643" s="155"/>
      <c r="CL643" s="155"/>
      <c r="CM643" s="155"/>
      <c r="CN643" s="155"/>
      <c r="CO643" s="155"/>
      <c r="CP643" s="155"/>
      <c r="CQ643" s="155"/>
      <c r="CR643" s="155"/>
      <c r="CS643" s="155"/>
      <c r="CT643" s="155"/>
      <c r="CU643" s="155"/>
      <c r="CV643" s="155"/>
    </row>
  </sheetData>
  <sheetProtection password="C611" sheet="1" objects="1" scenarios="1" selectLockedCells="1" selectUnlockedCells="1"/>
  <customSheetViews>
    <customSheetView guid="{F2E46030-49F3-46E6-9036-40A255D924CC}" scale="70">
      <selection activeCell="A15" sqref="A15:XFD15"/>
      <pageMargins left="0.7" right="0.7" top="0.75" bottom="0.75" header="0.3" footer="0.3"/>
    </customSheetView>
    <customSheetView guid="{FE079330-EA52-4CE0-9E5A-80865C54CE2C}" scale="56">
      <pane xSplit="9" ySplit="2" topLeftCell="J18" activePane="bottomRight" state="frozen"/>
      <selection pane="bottomRight" activeCell="AW28" sqref="AW28"/>
      <pageMargins left="0.7" right="0.7" top="0.75" bottom="0.75" header="0.3" footer="0.3"/>
    </customSheetView>
    <customSheetView guid="{1F1E3F11-2EEF-4BC4-A39B-8CB5D2CF0C2F}" scale="80" topLeftCell="A19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A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56">
      <pane xSplit="9" ySplit="2" topLeftCell="J15" activePane="bottomRight" state="frozen"/>
      <selection pane="bottomRight" activeCell="A20" sqref="A20:XFD20"/>
      <pageMargins left="0.7" right="0.7" top="0.75" bottom="0.75" header="0.3" footer="0.3"/>
    </customSheetView>
    <customSheetView guid="{9CEE0026-06FE-43C5-B7E2-4C27C1B1B851}" scale="70">
      <pane xSplit="9" ySplit="2" topLeftCell="AR21" activePane="bottomRight" state="frozen"/>
      <selection pane="bottomRight" activeCell="AT26" sqref="AT26"/>
      <pageMargins left="0.7" right="0.7" top="0.75" bottom="0.75" header="0.3" footer="0.3"/>
    </customSheetView>
  </customSheetViews>
  <mergeCells count="21">
    <mergeCell ref="BX1:CB1"/>
    <mergeCell ref="CC1:CG1"/>
    <mergeCell ref="CH1:CL1"/>
    <mergeCell ref="CM1:CQ1"/>
    <mergeCell ref="CR1:CV1"/>
    <mergeCell ref="A1:D1"/>
    <mergeCell ref="J1:J2"/>
    <mergeCell ref="K1:O1"/>
    <mergeCell ref="P1:T1"/>
    <mergeCell ref="BS1:BW1"/>
    <mergeCell ref="BN1:BR1"/>
    <mergeCell ref="U1:Y1"/>
    <mergeCell ref="Z1:AD1"/>
    <mergeCell ref="AE1:AI1"/>
    <mergeCell ref="AJ1:AN1"/>
    <mergeCell ref="AO1:AS1"/>
    <mergeCell ref="E1:I1"/>
    <mergeCell ref="AT1:AX1"/>
    <mergeCell ref="AY1:BC1"/>
    <mergeCell ref="BD1:BH1"/>
    <mergeCell ref="BI1:BM1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42"/>
  <sheetViews>
    <sheetView zoomScale="7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9.9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1" width="5.140625" customWidth="1"/>
    <col min="52" max="53" width="5" customWidth="1"/>
    <col min="54" max="54" width="5.85546875" customWidth="1"/>
    <col min="55" max="55" width="5.28515625" customWidth="1"/>
    <col min="56" max="59" width="5.42578125" customWidth="1"/>
    <col min="60" max="61" width="5.5703125" customWidth="1"/>
    <col min="62" max="66" width="5.42578125" customWidth="1"/>
    <col min="67" max="67" width="6.7109375" customWidth="1"/>
    <col min="68" max="69" width="5.85546875" customWidth="1"/>
    <col min="70" max="71" width="5.42578125" customWidth="1"/>
    <col min="72" max="73" width="6.140625" customWidth="1"/>
    <col min="74" max="75" width="5.42578125" customWidth="1"/>
    <col min="76" max="77" width="5.85546875" customWidth="1"/>
  </cols>
  <sheetData>
    <row r="1" spans="1:77" ht="49.9" customHeight="1" thickBot="1" x14ac:dyDescent="0.3">
      <c r="A1" s="729" t="s">
        <v>0</v>
      </c>
      <c r="B1" s="729"/>
      <c r="C1" s="729"/>
      <c r="D1" s="729"/>
      <c r="E1" s="740" t="s">
        <v>304</v>
      </c>
      <c r="F1" s="740"/>
      <c r="G1" s="740"/>
      <c r="H1" s="740"/>
      <c r="I1" s="740"/>
      <c r="J1" s="730" t="s">
        <v>359</v>
      </c>
      <c r="K1" s="738" t="s">
        <v>325</v>
      </c>
      <c r="L1" s="738"/>
      <c r="M1" s="738"/>
      <c r="N1" s="738"/>
      <c r="O1" s="738"/>
      <c r="P1" s="738" t="s">
        <v>326</v>
      </c>
      <c r="Q1" s="738"/>
      <c r="R1" s="738"/>
      <c r="S1" s="738"/>
      <c r="T1" s="738"/>
      <c r="U1" s="739" t="s">
        <v>327</v>
      </c>
      <c r="V1" s="739"/>
      <c r="W1" s="739"/>
      <c r="X1" s="739"/>
      <c r="Y1" s="739"/>
      <c r="Z1" s="739" t="s">
        <v>328</v>
      </c>
      <c r="AA1" s="739"/>
      <c r="AB1" s="739"/>
      <c r="AC1" s="739"/>
      <c r="AD1" s="739"/>
      <c r="AE1" s="739" t="s">
        <v>329</v>
      </c>
      <c r="AF1" s="739"/>
      <c r="AG1" s="739"/>
      <c r="AH1" s="739"/>
      <c r="AI1" s="739"/>
      <c r="AJ1" s="739" t="s">
        <v>330</v>
      </c>
      <c r="AK1" s="739"/>
      <c r="AL1" s="739"/>
      <c r="AM1" s="739"/>
      <c r="AN1" s="739"/>
      <c r="AO1" s="738" t="s">
        <v>331</v>
      </c>
      <c r="AP1" s="738"/>
      <c r="AQ1" s="738"/>
      <c r="AR1" s="738"/>
      <c r="AS1" s="738"/>
      <c r="AT1" s="719" t="s">
        <v>80</v>
      </c>
      <c r="AU1" s="738"/>
      <c r="AV1" s="738"/>
      <c r="AW1" s="738"/>
      <c r="AX1" s="738" t="s">
        <v>81</v>
      </c>
      <c r="AY1" s="738"/>
      <c r="AZ1" s="738"/>
      <c r="BA1" s="738"/>
      <c r="BB1" s="739" t="s">
        <v>82</v>
      </c>
      <c r="BC1" s="739"/>
      <c r="BD1" s="739"/>
      <c r="BE1" s="739"/>
      <c r="BF1" s="738" t="s">
        <v>83</v>
      </c>
      <c r="BG1" s="738"/>
      <c r="BH1" s="738"/>
      <c r="BI1" s="738"/>
      <c r="BJ1" s="739" t="s">
        <v>70</v>
      </c>
      <c r="BK1" s="739"/>
      <c r="BL1" s="739"/>
      <c r="BM1" s="739"/>
      <c r="BN1" s="739" t="s">
        <v>71</v>
      </c>
      <c r="BO1" s="739"/>
      <c r="BP1" s="739"/>
      <c r="BQ1" s="739"/>
      <c r="BR1" s="738" t="s">
        <v>15</v>
      </c>
      <c r="BS1" s="738"/>
      <c r="BT1" s="738"/>
      <c r="BU1" s="738"/>
      <c r="BV1" s="738" t="s">
        <v>16</v>
      </c>
      <c r="BW1" s="738"/>
      <c r="BX1" s="738"/>
      <c r="BY1" s="738"/>
    </row>
    <row r="2" spans="1:77" ht="49.9" customHeight="1" thickBot="1" x14ac:dyDescent="0.3">
      <c r="A2" s="5" t="s">
        <v>17</v>
      </c>
      <c r="B2" s="5" t="s">
        <v>18</v>
      </c>
      <c r="C2" s="3" t="s">
        <v>19</v>
      </c>
      <c r="D2" s="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5" t="s">
        <v>365</v>
      </c>
      <c r="J2" s="730"/>
      <c r="K2" s="5" t="s">
        <v>21</v>
      </c>
      <c r="L2" s="5" t="s">
        <v>22</v>
      </c>
      <c r="M2" s="5" t="s">
        <v>23</v>
      </c>
      <c r="N2" s="5" t="s">
        <v>24</v>
      </c>
      <c r="O2" s="5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5" t="s">
        <v>21</v>
      </c>
      <c r="AF2" s="5" t="s">
        <v>22</v>
      </c>
      <c r="AG2" s="5" t="s">
        <v>23</v>
      </c>
      <c r="AH2" s="5" t="s">
        <v>24</v>
      </c>
      <c r="AI2" s="5" t="s">
        <v>365</v>
      </c>
      <c r="AJ2" s="5" t="s">
        <v>21</v>
      </c>
      <c r="AK2" s="5" t="s">
        <v>22</v>
      </c>
      <c r="AL2" s="5" t="s">
        <v>23</v>
      </c>
      <c r="AM2" s="5" t="s">
        <v>24</v>
      </c>
      <c r="AN2" s="5" t="s">
        <v>365</v>
      </c>
      <c r="AO2" s="5" t="s">
        <v>21</v>
      </c>
      <c r="AP2" s="5" t="s">
        <v>22</v>
      </c>
      <c r="AQ2" s="5" t="s">
        <v>23</v>
      </c>
      <c r="AR2" s="5" t="s">
        <v>24</v>
      </c>
      <c r="AS2" s="5" t="s">
        <v>365</v>
      </c>
      <c r="AT2" s="6" t="s">
        <v>21</v>
      </c>
      <c r="AU2" s="5" t="s">
        <v>22</v>
      </c>
      <c r="AV2" s="5" t="s">
        <v>23</v>
      </c>
      <c r="AW2" s="5" t="s">
        <v>24</v>
      </c>
      <c r="AX2" s="5" t="s">
        <v>21</v>
      </c>
      <c r="AY2" s="5" t="s">
        <v>22</v>
      </c>
      <c r="AZ2" s="5" t="s">
        <v>23</v>
      </c>
      <c r="BA2" s="5" t="s">
        <v>24</v>
      </c>
      <c r="BB2" s="5" t="s">
        <v>21</v>
      </c>
      <c r="BC2" s="5" t="s">
        <v>22</v>
      </c>
      <c r="BD2" s="5" t="s">
        <v>23</v>
      </c>
      <c r="BE2" s="5" t="s">
        <v>24</v>
      </c>
      <c r="BF2" s="5" t="s">
        <v>21</v>
      </c>
      <c r="BG2" s="5" t="s">
        <v>22</v>
      </c>
      <c r="BH2" s="5" t="s">
        <v>23</v>
      </c>
      <c r="BI2" s="5" t="s">
        <v>24</v>
      </c>
      <c r="BJ2" s="5" t="s">
        <v>21</v>
      </c>
      <c r="BK2" s="5" t="s">
        <v>22</v>
      </c>
      <c r="BL2" s="5" t="s">
        <v>23</v>
      </c>
      <c r="BM2" s="5" t="s">
        <v>24</v>
      </c>
      <c r="BN2" s="5" t="s">
        <v>21</v>
      </c>
      <c r="BO2" s="5" t="s">
        <v>22</v>
      </c>
      <c r="BP2" s="5" t="s">
        <v>23</v>
      </c>
      <c r="BQ2" s="5" t="s">
        <v>24</v>
      </c>
      <c r="BR2" s="5" t="s">
        <v>21</v>
      </c>
      <c r="BS2" s="5" t="s">
        <v>22</v>
      </c>
      <c r="BT2" s="5" t="s">
        <v>23</v>
      </c>
      <c r="BU2" s="5" t="s">
        <v>24</v>
      </c>
      <c r="BV2" s="5" t="s">
        <v>21</v>
      </c>
      <c r="BW2" s="5" t="s">
        <v>22</v>
      </c>
      <c r="BX2" s="5" t="s">
        <v>23</v>
      </c>
      <c r="BY2" s="5" t="s">
        <v>24</v>
      </c>
    </row>
    <row r="3" spans="1:77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271">
        <f t="shared" ref="E3:E12" si="0">K3+P3+U3+Z3+AE3+AJ3+AO3+AT3+AX3+BB3+BF3+BJ3+BN3+BR3+BV3</f>
        <v>0</v>
      </c>
      <c r="F3" s="271">
        <f t="shared" ref="F3:F12" si="1">L3+Q3+V3+AA3+AF3+AK3+AP3+AU3+AY3+BC3+BG3+BK3+BO3+BS3+BW3</f>
        <v>39</v>
      </c>
      <c r="G3" s="272">
        <f t="shared" ref="G3:G12" si="2">M3+R3+W3+AB3+AG3+AL3+AQ3+AV3+AZ3+BD3+BH3+BL3+BP3+BT3+BX3</f>
        <v>-39</v>
      </c>
      <c r="H3" s="272">
        <f t="shared" ref="H3:H12" si="3">N3+S3+X3+AC3+AH3+AM3+AR3+AW3+BA3+BE3+BI3+BM3+BQ3+BU3+BY3</f>
        <v>39</v>
      </c>
      <c r="I3" s="251">
        <f>SUM(O3+T3+Y3+AD3+AI3+AN3+AS3)</f>
        <v>39</v>
      </c>
      <c r="J3" s="250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78">
        <v>7</v>
      </c>
      <c r="R3" s="79">
        <f t="shared" ref="R3:R30" si="4">P3-Q3</f>
        <v>-7</v>
      </c>
      <c r="S3" s="181">
        <v>7</v>
      </c>
      <c r="T3" s="232">
        <f t="shared" ref="T3:T30" si="5">SUM(P3+S3)</f>
        <v>7</v>
      </c>
      <c r="U3" s="9">
        <v>0</v>
      </c>
      <c r="V3" s="79">
        <v>5</v>
      </c>
      <c r="W3" s="79">
        <f t="shared" ref="W3:W30" si="6">U3-V3</f>
        <v>-5</v>
      </c>
      <c r="X3" s="180">
        <v>5</v>
      </c>
      <c r="Y3" s="232">
        <f t="shared" ref="Y3:Y30" si="7">SUM(U3+X3)</f>
        <v>5</v>
      </c>
      <c r="Z3" s="9">
        <v>0</v>
      </c>
      <c r="AA3" s="77">
        <v>3</v>
      </c>
      <c r="AB3" s="79">
        <f t="shared" ref="AB3:AB30" si="8">Z3-AA3</f>
        <v>-3</v>
      </c>
      <c r="AC3" s="180">
        <v>3</v>
      </c>
      <c r="AD3" s="232">
        <f t="shared" ref="AD3:AD30" si="9">SUM(Z3+AC3)</f>
        <v>3</v>
      </c>
      <c r="AE3" s="9">
        <v>0</v>
      </c>
      <c r="AF3" s="77">
        <v>16</v>
      </c>
      <c r="AG3" s="79">
        <f t="shared" ref="AG3:AG30" si="10">AE3-AF3</f>
        <v>-16</v>
      </c>
      <c r="AH3" s="180">
        <v>16</v>
      </c>
      <c r="AI3" s="232">
        <f t="shared" ref="AI3:AI30" si="11">SUM(AE3+AH3)</f>
        <v>16</v>
      </c>
      <c r="AJ3" s="9">
        <v>0</v>
      </c>
      <c r="AK3" s="77">
        <v>3</v>
      </c>
      <c r="AL3" s="79">
        <f t="shared" ref="AL3:AL30" si="12">AJ3-AK3</f>
        <v>-3</v>
      </c>
      <c r="AM3" s="180">
        <v>3</v>
      </c>
      <c r="AN3" s="232">
        <f t="shared" ref="AN3:AN30" si="13">SUM(AJ3+AM3)</f>
        <v>3</v>
      </c>
      <c r="AO3" s="9">
        <v>0</v>
      </c>
      <c r="AP3" s="77">
        <v>2</v>
      </c>
      <c r="AQ3" s="79">
        <f t="shared" ref="AQ3:AQ30" si="14">AO3-AP3</f>
        <v>-2</v>
      </c>
      <c r="AR3" s="216">
        <v>2</v>
      </c>
      <c r="AS3" s="232">
        <f t="shared" ref="AS3:AS30" si="15">SUM(AO3+AR3)</f>
        <v>2</v>
      </c>
      <c r="AT3" s="13"/>
      <c r="AU3" s="77"/>
      <c r="AV3" s="79">
        <f t="shared" ref="AV3:AV30" si="16">AT3-AU3</f>
        <v>0</v>
      </c>
      <c r="AW3" s="77"/>
      <c r="AX3" s="77"/>
      <c r="AY3" s="77"/>
      <c r="AZ3" s="79">
        <f t="shared" ref="AZ3:AZ30" si="17">AX3-AY3</f>
        <v>0</v>
      </c>
      <c r="BA3" s="77"/>
      <c r="BB3" s="77"/>
      <c r="BC3" s="78"/>
      <c r="BD3" s="79">
        <f t="shared" ref="BD3:BD30" si="18">BB3-BC3</f>
        <v>0</v>
      </c>
      <c r="BE3" s="79"/>
      <c r="BF3" s="79"/>
      <c r="BG3" s="79"/>
      <c r="BH3" s="79">
        <f t="shared" ref="BH3:BH30" si="19">BF3-BG3</f>
        <v>0</v>
      </c>
      <c r="BI3" s="79"/>
      <c r="BJ3" s="79"/>
      <c r="BK3" s="79"/>
      <c r="BL3" s="79">
        <f t="shared" ref="BL3:BL30" si="20">BJ3-BK3</f>
        <v>0</v>
      </c>
      <c r="BM3" s="79"/>
      <c r="BN3" s="79"/>
      <c r="BO3" s="79"/>
      <c r="BP3" s="79">
        <f t="shared" ref="BP3:BP30" si="21">BN3-BO3</f>
        <v>0</v>
      </c>
      <c r="BQ3" s="79"/>
      <c r="BR3" s="79"/>
      <c r="BS3" s="79"/>
      <c r="BT3" s="79">
        <f t="shared" ref="BT3:BT30" si="22">BR3-BS3</f>
        <v>0</v>
      </c>
      <c r="BU3" s="79"/>
      <c r="BV3" s="79"/>
      <c r="BW3" s="79"/>
      <c r="BX3" s="261">
        <f t="shared" ref="BX3:BX30" si="23">BV3-BW3</f>
        <v>0</v>
      </c>
      <c r="BY3" s="79"/>
    </row>
    <row r="4" spans="1:77" ht="49.9" customHeight="1" x14ac:dyDescent="0.25">
      <c r="A4" s="18">
        <v>2</v>
      </c>
      <c r="B4" s="25" t="s">
        <v>360</v>
      </c>
      <c r="C4" s="20" t="s">
        <v>27</v>
      </c>
      <c r="D4" s="21" t="s">
        <v>27</v>
      </c>
      <c r="E4" s="271">
        <f t="shared" si="0"/>
        <v>0</v>
      </c>
      <c r="F4" s="271">
        <f t="shared" si="1"/>
        <v>54</v>
      </c>
      <c r="G4" s="272">
        <f t="shared" si="2"/>
        <v>-54</v>
      </c>
      <c r="H4" s="272">
        <f t="shared" si="3"/>
        <v>54</v>
      </c>
      <c r="I4" s="251">
        <f t="shared" ref="I4:I30" si="24">SUM(O4+T4+Y4+AD4+AI4+AN4+AS4)</f>
        <v>54</v>
      </c>
      <c r="J4" s="250">
        <f t="shared" ref="J4:J30" si="25">E4+H4-F4</f>
        <v>0</v>
      </c>
      <c r="K4" s="18">
        <v>0</v>
      </c>
      <c r="L4" s="22">
        <v>4</v>
      </c>
      <c r="M4" s="79">
        <f t="shared" ref="M4:M11" si="26">K4-L4</f>
        <v>-4</v>
      </c>
      <c r="N4" s="180">
        <v>4</v>
      </c>
      <c r="O4" s="232">
        <f t="shared" ref="O4:O30" si="27">SUM(K4+N4)</f>
        <v>4</v>
      </c>
      <c r="P4" s="18">
        <v>0</v>
      </c>
      <c r="Q4" s="109">
        <v>10</v>
      </c>
      <c r="R4" s="79">
        <f t="shared" si="4"/>
        <v>-10</v>
      </c>
      <c r="S4" s="79">
        <v>10</v>
      </c>
      <c r="T4" s="232">
        <f t="shared" si="5"/>
        <v>10</v>
      </c>
      <c r="U4" s="18">
        <v>0</v>
      </c>
      <c r="V4" s="82">
        <v>7</v>
      </c>
      <c r="W4" s="79">
        <f t="shared" si="6"/>
        <v>-7</v>
      </c>
      <c r="X4" s="180">
        <v>7</v>
      </c>
      <c r="Y4" s="232">
        <f t="shared" si="7"/>
        <v>7</v>
      </c>
      <c r="Z4" s="18">
        <v>0</v>
      </c>
      <c r="AA4" s="98">
        <v>4</v>
      </c>
      <c r="AB4" s="79">
        <f t="shared" si="8"/>
        <v>-4</v>
      </c>
      <c r="AC4" s="180">
        <v>4</v>
      </c>
      <c r="AD4" s="232">
        <f t="shared" si="9"/>
        <v>4</v>
      </c>
      <c r="AE4" s="18">
        <v>0</v>
      </c>
      <c r="AF4" s="98">
        <v>22</v>
      </c>
      <c r="AG4" s="79">
        <f t="shared" si="10"/>
        <v>-22</v>
      </c>
      <c r="AH4" s="180">
        <v>22</v>
      </c>
      <c r="AI4" s="232">
        <f t="shared" si="11"/>
        <v>22</v>
      </c>
      <c r="AJ4" s="18">
        <v>0</v>
      </c>
      <c r="AK4" s="98">
        <v>4</v>
      </c>
      <c r="AL4" s="79">
        <f t="shared" si="12"/>
        <v>-4</v>
      </c>
      <c r="AM4" s="180">
        <v>4</v>
      </c>
      <c r="AN4" s="232">
        <f t="shared" si="13"/>
        <v>4</v>
      </c>
      <c r="AO4" s="18">
        <v>0</v>
      </c>
      <c r="AP4" s="98">
        <v>3</v>
      </c>
      <c r="AQ4" s="79">
        <f t="shared" si="14"/>
        <v>-3</v>
      </c>
      <c r="AR4" s="217">
        <v>3</v>
      </c>
      <c r="AS4" s="232">
        <f t="shared" si="15"/>
        <v>3</v>
      </c>
      <c r="AT4" s="22"/>
      <c r="AU4" s="98"/>
      <c r="AV4" s="79">
        <f t="shared" si="16"/>
        <v>0</v>
      </c>
      <c r="AW4" s="77"/>
      <c r="AX4" s="98"/>
      <c r="AY4" s="98"/>
      <c r="AZ4" s="79">
        <f t="shared" si="17"/>
        <v>0</v>
      </c>
      <c r="BA4" s="77"/>
      <c r="BB4" s="98"/>
      <c r="BC4" s="109"/>
      <c r="BD4" s="79">
        <f t="shared" si="18"/>
        <v>0</v>
      </c>
      <c r="BE4" s="79"/>
      <c r="BF4" s="82"/>
      <c r="BG4" s="82"/>
      <c r="BH4" s="79">
        <f t="shared" si="19"/>
        <v>0</v>
      </c>
      <c r="BI4" s="79"/>
      <c r="BJ4" s="82"/>
      <c r="BK4" s="82"/>
      <c r="BL4" s="79">
        <f t="shared" si="20"/>
        <v>0</v>
      </c>
      <c r="BM4" s="79"/>
      <c r="BN4" s="82"/>
      <c r="BO4" s="82"/>
      <c r="BP4" s="79">
        <f t="shared" si="21"/>
        <v>0</v>
      </c>
      <c r="BQ4" s="79"/>
      <c r="BR4" s="82"/>
      <c r="BS4" s="82"/>
      <c r="BT4" s="79">
        <f t="shared" si="22"/>
        <v>0</v>
      </c>
      <c r="BU4" s="79"/>
      <c r="BV4" s="82"/>
      <c r="BW4" s="82"/>
      <c r="BX4" s="261">
        <f t="shared" si="23"/>
        <v>0</v>
      </c>
      <c r="BY4" s="81"/>
    </row>
    <row r="5" spans="1:77" ht="49.9" customHeight="1" x14ac:dyDescent="0.25">
      <c r="A5" s="9">
        <v>3</v>
      </c>
      <c r="B5" s="25" t="s">
        <v>28</v>
      </c>
      <c r="C5" s="26">
        <v>4</v>
      </c>
      <c r="D5" s="26">
        <v>35</v>
      </c>
      <c r="E5" s="271">
        <f t="shared" si="0"/>
        <v>169</v>
      </c>
      <c r="F5" s="271">
        <f t="shared" si="1"/>
        <v>173</v>
      </c>
      <c r="G5" s="272">
        <f t="shared" si="2"/>
        <v>-4</v>
      </c>
      <c r="H5" s="272">
        <f t="shared" si="3"/>
        <v>25</v>
      </c>
      <c r="I5" s="251">
        <f t="shared" si="24"/>
        <v>194</v>
      </c>
      <c r="J5" s="250">
        <f t="shared" si="25"/>
        <v>21</v>
      </c>
      <c r="K5" s="9">
        <v>0</v>
      </c>
      <c r="L5" s="13">
        <v>12</v>
      </c>
      <c r="M5" s="79">
        <f t="shared" si="26"/>
        <v>-12</v>
      </c>
      <c r="N5" s="180">
        <v>12</v>
      </c>
      <c r="O5" s="232">
        <f t="shared" si="27"/>
        <v>12</v>
      </c>
      <c r="P5" s="9">
        <v>30</v>
      </c>
      <c r="Q5" s="78">
        <v>30</v>
      </c>
      <c r="R5" s="79">
        <f t="shared" si="4"/>
        <v>0</v>
      </c>
      <c r="S5" s="79">
        <v>0</v>
      </c>
      <c r="T5" s="232">
        <f t="shared" si="5"/>
        <v>30</v>
      </c>
      <c r="U5" s="9">
        <v>33</v>
      </c>
      <c r="V5" s="79">
        <v>23</v>
      </c>
      <c r="W5" s="79">
        <f t="shared" si="6"/>
        <v>10</v>
      </c>
      <c r="X5" s="77">
        <v>0</v>
      </c>
      <c r="Y5" s="232">
        <f t="shared" si="7"/>
        <v>33</v>
      </c>
      <c r="Z5" s="9">
        <v>12</v>
      </c>
      <c r="AA5" s="77">
        <v>12</v>
      </c>
      <c r="AB5" s="79">
        <f t="shared" si="8"/>
        <v>0</v>
      </c>
      <c r="AC5" s="180">
        <v>0</v>
      </c>
      <c r="AD5" s="232">
        <f t="shared" si="9"/>
        <v>12</v>
      </c>
      <c r="AE5" s="9">
        <v>64</v>
      </c>
      <c r="AF5" s="77">
        <v>74</v>
      </c>
      <c r="AG5" s="79">
        <f t="shared" si="10"/>
        <v>-10</v>
      </c>
      <c r="AH5" s="180">
        <v>10</v>
      </c>
      <c r="AI5" s="232">
        <f t="shared" si="11"/>
        <v>74</v>
      </c>
      <c r="AJ5" s="9">
        <v>25</v>
      </c>
      <c r="AK5" s="77">
        <v>14</v>
      </c>
      <c r="AL5" s="79">
        <f t="shared" si="12"/>
        <v>11</v>
      </c>
      <c r="AM5" s="180">
        <v>0</v>
      </c>
      <c r="AN5" s="232">
        <f t="shared" si="13"/>
        <v>25</v>
      </c>
      <c r="AO5" s="9">
        <v>5</v>
      </c>
      <c r="AP5" s="77">
        <v>8</v>
      </c>
      <c r="AQ5" s="79">
        <f t="shared" si="14"/>
        <v>-3</v>
      </c>
      <c r="AR5" s="182">
        <v>3</v>
      </c>
      <c r="AS5" s="232">
        <f t="shared" si="15"/>
        <v>8</v>
      </c>
      <c r="AT5" s="13"/>
      <c r="AU5" s="77"/>
      <c r="AV5" s="79">
        <f t="shared" si="16"/>
        <v>0</v>
      </c>
      <c r="AW5" s="77"/>
      <c r="AX5" s="77"/>
      <c r="AY5" s="77"/>
      <c r="AZ5" s="79">
        <f t="shared" si="17"/>
        <v>0</v>
      </c>
      <c r="BA5" s="77"/>
      <c r="BB5" s="77"/>
      <c r="BC5" s="78"/>
      <c r="BD5" s="79">
        <f t="shared" si="18"/>
        <v>0</v>
      </c>
      <c r="BE5" s="79"/>
      <c r="BF5" s="79"/>
      <c r="BG5" s="79"/>
      <c r="BH5" s="79">
        <f t="shared" si="19"/>
        <v>0</v>
      </c>
      <c r="BI5" s="79"/>
      <c r="BJ5" s="79"/>
      <c r="BK5" s="79"/>
      <c r="BL5" s="79">
        <f t="shared" si="20"/>
        <v>0</v>
      </c>
      <c r="BM5" s="79"/>
      <c r="BN5" s="79"/>
      <c r="BO5" s="79"/>
      <c r="BP5" s="79">
        <f t="shared" si="21"/>
        <v>0</v>
      </c>
      <c r="BQ5" s="79"/>
      <c r="BR5" s="79"/>
      <c r="BS5" s="79"/>
      <c r="BT5" s="79">
        <f t="shared" si="22"/>
        <v>0</v>
      </c>
      <c r="BU5" s="79"/>
      <c r="BV5" s="79"/>
      <c r="BW5" s="79"/>
      <c r="BX5" s="261">
        <f t="shared" si="23"/>
        <v>0</v>
      </c>
      <c r="BY5" s="81"/>
    </row>
    <row r="6" spans="1:77" ht="49.9" customHeight="1" x14ac:dyDescent="0.25">
      <c r="A6" s="18">
        <v>4</v>
      </c>
      <c r="B6" s="25" t="s">
        <v>29</v>
      </c>
      <c r="C6" s="27">
        <v>8</v>
      </c>
      <c r="D6" s="27">
        <v>25</v>
      </c>
      <c r="E6" s="271">
        <f t="shared" si="0"/>
        <v>139</v>
      </c>
      <c r="F6" s="271">
        <f t="shared" si="1"/>
        <v>131</v>
      </c>
      <c r="G6" s="272">
        <f t="shared" si="2"/>
        <v>8</v>
      </c>
      <c r="H6" s="272">
        <f t="shared" si="3"/>
        <v>18</v>
      </c>
      <c r="I6" s="251">
        <f t="shared" si="24"/>
        <v>157</v>
      </c>
      <c r="J6" s="250">
        <f t="shared" si="25"/>
        <v>26</v>
      </c>
      <c r="K6" s="18">
        <v>0</v>
      </c>
      <c r="L6" s="22">
        <v>10</v>
      </c>
      <c r="M6" s="79">
        <f t="shared" si="26"/>
        <v>-10</v>
      </c>
      <c r="N6" s="180">
        <v>10</v>
      </c>
      <c r="O6" s="232">
        <f t="shared" si="27"/>
        <v>10</v>
      </c>
      <c r="P6" s="18">
        <v>25</v>
      </c>
      <c r="Q6" s="109">
        <v>22</v>
      </c>
      <c r="R6" s="79">
        <f t="shared" si="4"/>
        <v>3</v>
      </c>
      <c r="S6" s="79">
        <v>0</v>
      </c>
      <c r="T6" s="232">
        <f t="shared" si="5"/>
        <v>25</v>
      </c>
      <c r="U6" s="18">
        <v>29</v>
      </c>
      <c r="V6" s="82">
        <v>18</v>
      </c>
      <c r="W6" s="79">
        <f t="shared" si="6"/>
        <v>11</v>
      </c>
      <c r="X6" s="77">
        <v>0</v>
      </c>
      <c r="Y6" s="232">
        <f t="shared" si="7"/>
        <v>29</v>
      </c>
      <c r="Z6" s="18">
        <v>11</v>
      </c>
      <c r="AA6" s="98">
        <v>10</v>
      </c>
      <c r="AB6" s="79">
        <f t="shared" si="8"/>
        <v>1</v>
      </c>
      <c r="AC6" s="180">
        <v>0</v>
      </c>
      <c r="AD6" s="232">
        <f t="shared" si="9"/>
        <v>11</v>
      </c>
      <c r="AE6" s="18">
        <v>50</v>
      </c>
      <c r="AF6" s="98">
        <v>55</v>
      </c>
      <c r="AG6" s="79">
        <f t="shared" si="10"/>
        <v>-5</v>
      </c>
      <c r="AH6" s="180">
        <v>5</v>
      </c>
      <c r="AI6" s="232">
        <f t="shared" si="11"/>
        <v>55</v>
      </c>
      <c r="AJ6" s="18">
        <v>19</v>
      </c>
      <c r="AK6" s="98">
        <v>9</v>
      </c>
      <c r="AL6" s="79">
        <f t="shared" si="12"/>
        <v>10</v>
      </c>
      <c r="AM6" s="180">
        <v>0</v>
      </c>
      <c r="AN6" s="232">
        <f t="shared" si="13"/>
        <v>19</v>
      </c>
      <c r="AO6" s="18">
        <v>5</v>
      </c>
      <c r="AP6" s="98">
        <v>7</v>
      </c>
      <c r="AQ6" s="79">
        <f t="shared" si="14"/>
        <v>-2</v>
      </c>
      <c r="AR6" s="182">
        <v>3</v>
      </c>
      <c r="AS6" s="232">
        <f t="shared" si="15"/>
        <v>8</v>
      </c>
      <c r="AT6" s="22"/>
      <c r="AU6" s="98"/>
      <c r="AV6" s="79">
        <f t="shared" si="16"/>
        <v>0</v>
      </c>
      <c r="AW6" s="77"/>
      <c r="AX6" s="98"/>
      <c r="AY6" s="98"/>
      <c r="AZ6" s="79">
        <f t="shared" si="17"/>
        <v>0</v>
      </c>
      <c r="BA6" s="77"/>
      <c r="BB6" s="98"/>
      <c r="BC6" s="109"/>
      <c r="BD6" s="79">
        <f t="shared" si="18"/>
        <v>0</v>
      </c>
      <c r="BE6" s="79"/>
      <c r="BF6" s="82"/>
      <c r="BG6" s="82"/>
      <c r="BH6" s="79">
        <f t="shared" si="19"/>
        <v>0</v>
      </c>
      <c r="BI6" s="79"/>
      <c r="BJ6" s="82"/>
      <c r="BK6" s="82"/>
      <c r="BL6" s="79">
        <f t="shared" si="20"/>
        <v>0</v>
      </c>
      <c r="BM6" s="79"/>
      <c r="BN6" s="82"/>
      <c r="BO6" s="82"/>
      <c r="BP6" s="79">
        <f t="shared" si="21"/>
        <v>0</v>
      </c>
      <c r="BQ6" s="79"/>
      <c r="BR6" s="82"/>
      <c r="BS6" s="82"/>
      <c r="BT6" s="79">
        <f t="shared" si="22"/>
        <v>0</v>
      </c>
      <c r="BU6" s="79"/>
      <c r="BV6" s="82"/>
      <c r="BW6" s="82"/>
      <c r="BX6" s="261">
        <f t="shared" si="23"/>
        <v>0</v>
      </c>
      <c r="BY6" s="81"/>
    </row>
    <row r="7" spans="1:77" ht="49.9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71">
        <f t="shared" si="0"/>
        <v>247</v>
      </c>
      <c r="F7" s="271">
        <f t="shared" si="1"/>
        <v>228</v>
      </c>
      <c r="G7" s="272">
        <f t="shared" si="2"/>
        <v>19</v>
      </c>
      <c r="H7" s="272">
        <f t="shared" si="3"/>
        <v>21</v>
      </c>
      <c r="I7" s="251">
        <f t="shared" si="24"/>
        <v>268</v>
      </c>
      <c r="J7" s="250">
        <f t="shared" si="25"/>
        <v>40</v>
      </c>
      <c r="K7" s="124">
        <v>0</v>
      </c>
      <c r="L7" s="75">
        <v>16</v>
      </c>
      <c r="M7" s="79">
        <f t="shared" si="26"/>
        <v>-16</v>
      </c>
      <c r="N7" s="181">
        <v>16</v>
      </c>
      <c r="O7" s="232">
        <f t="shared" si="27"/>
        <v>16</v>
      </c>
      <c r="P7" s="124">
        <v>43</v>
      </c>
      <c r="Q7" s="83">
        <v>38</v>
      </c>
      <c r="R7" s="79">
        <f t="shared" si="4"/>
        <v>5</v>
      </c>
      <c r="S7" s="79">
        <v>0</v>
      </c>
      <c r="T7" s="232">
        <f t="shared" si="5"/>
        <v>43</v>
      </c>
      <c r="U7" s="124">
        <v>52</v>
      </c>
      <c r="V7" s="83">
        <v>30</v>
      </c>
      <c r="W7" s="79">
        <f t="shared" si="6"/>
        <v>22</v>
      </c>
      <c r="X7" s="79">
        <v>0</v>
      </c>
      <c r="Y7" s="232">
        <f t="shared" si="7"/>
        <v>52</v>
      </c>
      <c r="Z7" s="417">
        <v>22</v>
      </c>
      <c r="AA7" s="110">
        <v>17</v>
      </c>
      <c r="AB7" s="79">
        <f t="shared" si="8"/>
        <v>5</v>
      </c>
      <c r="AC7" s="181">
        <v>0</v>
      </c>
      <c r="AD7" s="232">
        <f t="shared" si="9"/>
        <v>22</v>
      </c>
      <c r="AE7" s="124">
        <v>96</v>
      </c>
      <c r="AF7" s="83">
        <v>98</v>
      </c>
      <c r="AG7" s="79">
        <f t="shared" si="10"/>
        <v>-2</v>
      </c>
      <c r="AH7" s="181">
        <v>2</v>
      </c>
      <c r="AI7" s="232">
        <f t="shared" si="11"/>
        <v>98</v>
      </c>
      <c r="AJ7" s="124">
        <v>26</v>
      </c>
      <c r="AK7" s="83">
        <v>18</v>
      </c>
      <c r="AL7" s="79">
        <f t="shared" si="12"/>
        <v>8</v>
      </c>
      <c r="AM7" s="181">
        <v>0</v>
      </c>
      <c r="AN7" s="232">
        <f t="shared" si="13"/>
        <v>26</v>
      </c>
      <c r="AO7" s="124">
        <v>8</v>
      </c>
      <c r="AP7" s="83">
        <v>11</v>
      </c>
      <c r="AQ7" s="79">
        <f t="shared" si="14"/>
        <v>-3</v>
      </c>
      <c r="AR7" s="182">
        <v>3</v>
      </c>
      <c r="AS7" s="232">
        <f t="shared" si="15"/>
        <v>11</v>
      </c>
      <c r="AT7" s="324"/>
      <c r="AU7" s="110"/>
      <c r="AV7" s="79">
        <f t="shared" si="16"/>
        <v>0</v>
      </c>
      <c r="AW7" s="79"/>
      <c r="AX7" s="110"/>
      <c r="AY7" s="110"/>
      <c r="AZ7" s="79">
        <f t="shared" si="17"/>
        <v>0</v>
      </c>
      <c r="BA7" s="79"/>
      <c r="BB7" s="110"/>
      <c r="BC7" s="110"/>
      <c r="BD7" s="79">
        <f t="shared" si="18"/>
        <v>0</v>
      </c>
      <c r="BE7" s="79"/>
      <c r="BF7" s="445"/>
      <c r="BG7" s="445"/>
      <c r="BH7" s="79">
        <f t="shared" si="19"/>
        <v>0</v>
      </c>
      <c r="BI7" s="79"/>
      <c r="BJ7" s="445"/>
      <c r="BK7" s="445"/>
      <c r="BL7" s="79">
        <f t="shared" si="20"/>
        <v>0</v>
      </c>
      <c r="BM7" s="79"/>
      <c r="BN7" s="445"/>
      <c r="BO7" s="445"/>
      <c r="BP7" s="79">
        <f t="shared" si="21"/>
        <v>0</v>
      </c>
      <c r="BQ7" s="79"/>
      <c r="BR7" s="445"/>
      <c r="BS7" s="445"/>
      <c r="BT7" s="79">
        <f t="shared" si="22"/>
        <v>0</v>
      </c>
      <c r="BU7" s="79"/>
      <c r="BV7" s="445"/>
      <c r="BW7" s="445"/>
      <c r="BX7" s="261">
        <f t="shared" si="23"/>
        <v>0</v>
      </c>
      <c r="BY7" s="81"/>
    </row>
    <row r="8" spans="1:77" ht="49.9" customHeight="1" x14ac:dyDescent="0.25">
      <c r="A8" s="29">
        <v>6</v>
      </c>
      <c r="B8" s="25" t="s">
        <v>31</v>
      </c>
      <c r="C8" s="27">
        <v>8</v>
      </c>
      <c r="D8" s="27">
        <v>35</v>
      </c>
      <c r="E8" s="271">
        <f t="shared" si="0"/>
        <v>229</v>
      </c>
      <c r="F8" s="271">
        <f t="shared" si="1"/>
        <v>161</v>
      </c>
      <c r="G8" s="272">
        <f t="shared" si="2"/>
        <v>68</v>
      </c>
      <c r="H8" s="272">
        <f t="shared" si="3"/>
        <v>12</v>
      </c>
      <c r="I8" s="251">
        <f t="shared" si="24"/>
        <v>241</v>
      </c>
      <c r="J8" s="250">
        <f t="shared" si="25"/>
        <v>80</v>
      </c>
      <c r="K8" s="131">
        <v>0</v>
      </c>
      <c r="L8" s="76">
        <v>12</v>
      </c>
      <c r="M8" s="79">
        <f t="shared" si="26"/>
        <v>-12</v>
      </c>
      <c r="N8" s="181">
        <v>12</v>
      </c>
      <c r="O8" s="232">
        <f t="shared" si="27"/>
        <v>12</v>
      </c>
      <c r="P8" s="131">
        <v>37</v>
      </c>
      <c r="Q8" s="369">
        <v>28</v>
      </c>
      <c r="R8" s="79">
        <f t="shared" si="4"/>
        <v>9</v>
      </c>
      <c r="S8" s="79">
        <v>0</v>
      </c>
      <c r="T8" s="232">
        <f t="shared" si="5"/>
        <v>37</v>
      </c>
      <c r="U8" s="131">
        <v>39</v>
      </c>
      <c r="V8" s="369">
        <v>21</v>
      </c>
      <c r="W8" s="79">
        <f t="shared" si="6"/>
        <v>18</v>
      </c>
      <c r="X8" s="79">
        <v>0</v>
      </c>
      <c r="Y8" s="232">
        <f t="shared" si="7"/>
        <v>39</v>
      </c>
      <c r="Z8" s="131">
        <v>19</v>
      </c>
      <c r="AA8" s="369">
        <v>12</v>
      </c>
      <c r="AB8" s="79">
        <f t="shared" si="8"/>
        <v>7</v>
      </c>
      <c r="AC8" s="181">
        <v>0</v>
      </c>
      <c r="AD8" s="232">
        <f t="shared" si="9"/>
        <v>19</v>
      </c>
      <c r="AE8" s="131">
        <v>81</v>
      </c>
      <c r="AF8" s="369">
        <v>68</v>
      </c>
      <c r="AG8" s="79">
        <f t="shared" si="10"/>
        <v>13</v>
      </c>
      <c r="AH8" s="79">
        <v>0</v>
      </c>
      <c r="AI8" s="232">
        <f t="shared" si="11"/>
        <v>81</v>
      </c>
      <c r="AJ8" s="131">
        <v>44</v>
      </c>
      <c r="AK8" s="369">
        <v>12</v>
      </c>
      <c r="AL8" s="79">
        <f t="shared" si="12"/>
        <v>32</v>
      </c>
      <c r="AM8" s="181">
        <v>0</v>
      </c>
      <c r="AN8" s="232">
        <f t="shared" si="13"/>
        <v>44</v>
      </c>
      <c r="AO8" s="131">
        <v>9</v>
      </c>
      <c r="AP8" s="369">
        <v>8</v>
      </c>
      <c r="AQ8" s="79">
        <f t="shared" si="14"/>
        <v>1</v>
      </c>
      <c r="AR8" s="375">
        <v>0</v>
      </c>
      <c r="AS8" s="232">
        <f t="shared" si="15"/>
        <v>9</v>
      </c>
      <c r="AT8" s="325"/>
      <c r="AU8" s="112"/>
      <c r="AV8" s="79">
        <f t="shared" si="16"/>
        <v>0</v>
      </c>
      <c r="AW8" s="79"/>
      <c r="AX8" s="112"/>
      <c r="AY8" s="112"/>
      <c r="AZ8" s="79">
        <f t="shared" si="17"/>
        <v>0</v>
      </c>
      <c r="BA8" s="79"/>
      <c r="BB8" s="112"/>
      <c r="BC8" s="112"/>
      <c r="BD8" s="79">
        <f t="shared" si="18"/>
        <v>0</v>
      </c>
      <c r="BE8" s="79"/>
      <c r="BF8" s="85"/>
      <c r="BG8" s="85"/>
      <c r="BH8" s="79">
        <f t="shared" si="19"/>
        <v>0</v>
      </c>
      <c r="BI8" s="79"/>
      <c r="BJ8" s="85"/>
      <c r="BK8" s="85"/>
      <c r="BL8" s="79">
        <f t="shared" si="20"/>
        <v>0</v>
      </c>
      <c r="BM8" s="79"/>
      <c r="BN8" s="85"/>
      <c r="BO8" s="85"/>
      <c r="BP8" s="79">
        <f t="shared" si="21"/>
        <v>0</v>
      </c>
      <c r="BQ8" s="79"/>
      <c r="BR8" s="85"/>
      <c r="BS8" s="85"/>
      <c r="BT8" s="79">
        <f t="shared" si="22"/>
        <v>0</v>
      </c>
      <c r="BU8" s="79"/>
      <c r="BV8" s="85"/>
      <c r="BW8" s="85"/>
      <c r="BX8" s="261">
        <f t="shared" si="23"/>
        <v>0</v>
      </c>
      <c r="BY8" s="81"/>
    </row>
    <row r="9" spans="1:77" ht="49.9" customHeight="1" x14ac:dyDescent="0.25">
      <c r="A9" s="31">
        <v>7</v>
      </c>
      <c r="B9" s="25" t="s">
        <v>32</v>
      </c>
      <c r="C9" s="26">
        <v>8</v>
      </c>
      <c r="D9" s="26">
        <v>30</v>
      </c>
      <c r="E9" s="271">
        <f t="shared" si="0"/>
        <v>99</v>
      </c>
      <c r="F9" s="271">
        <f t="shared" si="1"/>
        <v>83</v>
      </c>
      <c r="G9" s="272">
        <f t="shared" si="2"/>
        <v>16</v>
      </c>
      <c r="H9" s="272">
        <f t="shared" si="3"/>
        <v>13</v>
      </c>
      <c r="I9" s="251">
        <f t="shared" si="24"/>
        <v>112</v>
      </c>
      <c r="J9" s="250">
        <f t="shared" si="25"/>
        <v>29</v>
      </c>
      <c r="K9" s="337">
        <v>0</v>
      </c>
      <c r="L9" s="55">
        <v>6</v>
      </c>
      <c r="M9" s="79">
        <f t="shared" si="26"/>
        <v>-6</v>
      </c>
      <c r="N9" s="181">
        <v>6</v>
      </c>
      <c r="O9" s="232">
        <f t="shared" si="27"/>
        <v>6</v>
      </c>
      <c r="P9" s="337">
        <v>6</v>
      </c>
      <c r="Q9" s="264">
        <v>13</v>
      </c>
      <c r="R9" s="79">
        <f t="shared" si="4"/>
        <v>-7</v>
      </c>
      <c r="S9" s="181">
        <v>7</v>
      </c>
      <c r="T9" s="232">
        <f t="shared" si="5"/>
        <v>13</v>
      </c>
      <c r="U9" s="415">
        <v>21</v>
      </c>
      <c r="V9" s="264">
        <v>11</v>
      </c>
      <c r="W9" s="79">
        <f t="shared" si="6"/>
        <v>10</v>
      </c>
      <c r="X9" s="79">
        <v>0</v>
      </c>
      <c r="Y9" s="232">
        <f t="shared" si="7"/>
        <v>21</v>
      </c>
      <c r="Z9" s="411">
        <v>11</v>
      </c>
      <c r="AA9" s="372">
        <v>7</v>
      </c>
      <c r="AB9" s="79">
        <f t="shared" si="8"/>
        <v>4</v>
      </c>
      <c r="AC9" s="181">
        <v>0</v>
      </c>
      <c r="AD9" s="232">
        <f t="shared" si="9"/>
        <v>11</v>
      </c>
      <c r="AE9" s="411">
        <v>47</v>
      </c>
      <c r="AF9" s="372">
        <v>33</v>
      </c>
      <c r="AG9" s="79">
        <f t="shared" si="10"/>
        <v>14</v>
      </c>
      <c r="AH9" s="79">
        <v>0</v>
      </c>
      <c r="AI9" s="232">
        <f t="shared" si="11"/>
        <v>47</v>
      </c>
      <c r="AJ9" s="411">
        <v>9</v>
      </c>
      <c r="AK9" s="372">
        <v>8</v>
      </c>
      <c r="AL9" s="79">
        <f t="shared" si="12"/>
        <v>1</v>
      </c>
      <c r="AM9" s="181">
        <v>0</v>
      </c>
      <c r="AN9" s="232">
        <f t="shared" si="13"/>
        <v>9</v>
      </c>
      <c r="AO9" s="411">
        <v>5</v>
      </c>
      <c r="AP9" s="372">
        <v>5</v>
      </c>
      <c r="AQ9" s="79">
        <f t="shared" si="14"/>
        <v>0</v>
      </c>
      <c r="AR9" s="375">
        <v>0</v>
      </c>
      <c r="AS9" s="232">
        <f t="shared" si="15"/>
        <v>5</v>
      </c>
      <c r="AT9" s="277"/>
      <c r="AU9" s="446"/>
      <c r="AV9" s="79">
        <f t="shared" si="16"/>
        <v>0</v>
      </c>
      <c r="AW9" s="79"/>
      <c r="AX9" s="446"/>
      <c r="AY9" s="446"/>
      <c r="AZ9" s="79">
        <f t="shared" si="17"/>
        <v>0</v>
      </c>
      <c r="BA9" s="79"/>
      <c r="BB9" s="446"/>
      <c r="BC9" s="446"/>
      <c r="BD9" s="79">
        <f t="shared" si="18"/>
        <v>0</v>
      </c>
      <c r="BE9" s="79"/>
      <c r="BF9" s="446"/>
      <c r="BG9" s="446"/>
      <c r="BH9" s="79">
        <f t="shared" si="19"/>
        <v>0</v>
      </c>
      <c r="BI9" s="79"/>
      <c r="BJ9" s="446"/>
      <c r="BK9" s="446"/>
      <c r="BL9" s="79">
        <f t="shared" si="20"/>
        <v>0</v>
      </c>
      <c r="BM9" s="79"/>
      <c r="BN9" s="446"/>
      <c r="BO9" s="446"/>
      <c r="BP9" s="79">
        <f t="shared" si="21"/>
        <v>0</v>
      </c>
      <c r="BQ9" s="79"/>
      <c r="BR9" s="446"/>
      <c r="BS9" s="446"/>
      <c r="BT9" s="79">
        <f t="shared" si="22"/>
        <v>0</v>
      </c>
      <c r="BU9" s="79"/>
      <c r="BV9" s="446"/>
      <c r="BW9" s="446"/>
      <c r="BX9" s="261">
        <f t="shared" si="23"/>
        <v>0</v>
      </c>
      <c r="BY9" s="81"/>
    </row>
    <row r="10" spans="1:77" ht="49.9" customHeight="1" x14ac:dyDescent="0.25">
      <c r="A10" s="33">
        <v>8</v>
      </c>
      <c r="B10" s="126" t="s">
        <v>33</v>
      </c>
      <c r="C10" s="35">
        <v>20</v>
      </c>
      <c r="D10" s="35">
        <v>30</v>
      </c>
      <c r="E10" s="271">
        <f t="shared" si="0"/>
        <v>85</v>
      </c>
      <c r="F10" s="271">
        <f t="shared" si="1"/>
        <v>70</v>
      </c>
      <c r="G10" s="272">
        <f t="shared" si="2"/>
        <v>15</v>
      </c>
      <c r="H10" s="272">
        <f t="shared" si="3"/>
        <v>28</v>
      </c>
      <c r="I10" s="251">
        <f t="shared" si="24"/>
        <v>113</v>
      </c>
      <c r="J10" s="250">
        <f t="shared" si="25"/>
        <v>43</v>
      </c>
      <c r="K10" s="132">
        <v>0</v>
      </c>
      <c r="L10" s="58">
        <v>5</v>
      </c>
      <c r="M10" s="79">
        <f t="shared" si="26"/>
        <v>-5</v>
      </c>
      <c r="N10" s="181">
        <v>5</v>
      </c>
      <c r="O10" s="232">
        <f t="shared" si="27"/>
        <v>5</v>
      </c>
      <c r="P10" s="132">
        <v>30</v>
      </c>
      <c r="Q10" s="265">
        <v>12</v>
      </c>
      <c r="R10" s="79">
        <f t="shared" si="4"/>
        <v>18</v>
      </c>
      <c r="S10" s="79">
        <v>0</v>
      </c>
      <c r="T10" s="232">
        <f t="shared" si="5"/>
        <v>30</v>
      </c>
      <c r="U10" s="416">
        <v>0</v>
      </c>
      <c r="V10" s="265">
        <v>9</v>
      </c>
      <c r="W10" s="79">
        <f t="shared" si="6"/>
        <v>-9</v>
      </c>
      <c r="X10" s="181">
        <v>9</v>
      </c>
      <c r="Y10" s="232">
        <f t="shared" si="7"/>
        <v>9</v>
      </c>
      <c r="Z10" s="132">
        <v>0</v>
      </c>
      <c r="AA10" s="265">
        <v>5</v>
      </c>
      <c r="AB10" s="79">
        <f t="shared" si="8"/>
        <v>-5</v>
      </c>
      <c r="AC10" s="181">
        <v>5</v>
      </c>
      <c r="AD10" s="232">
        <f t="shared" si="9"/>
        <v>5</v>
      </c>
      <c r="AE10" s="132">
        <v>55</v>
      </c>
      <c r="AF10" s="265">
        <v>30</v>
      </c>
      <c r="AG10" s="79">
        <f t="shared" si="10"/>
        <v>25</v>
      </c>
      <c r="AH10" s="79">
        <v>0</v>
      </c>
      <c r="AI10" s="232">
        <f t="shared" si="11"/>
        <v>55</v>
      </c>
      <c r="AJ10" s="132">
        <v>0</v>
      </c>
      <c r="AK10" s="265">
        <v>6</v>
      </c>
      <c r="AL10" s="79">
        <f t="shared" si="12"/>
        <v>-6</v>
      </c>
      <c r="AM10" s="181">
        <v>6</v>
      </c>
      <c r="AN10" s="232">
        <f t="shared" si="13"/>
        <v>6</v>
      </c>
      <c r="AO10" s="132">
        <v>0</v>
      </c>
      <c r="AP10" s="265">
        <v>3</v>
      </c>
      <c r="AQ10" s="79">
        <f t="shared" si="14"/>
        <v>-3</v>
      </c>
      <c r="AR10" s="217">
        <v>3</v>
      </c>
      <c r="AS10" s="232">
        <f t="shared" si="15"/>
        <v>3</v>
      </c>
      <c r="AT10" s="278"/>
      <c r="AU10" s="447"/>
      <c r="AV10" s="79">
        <f t="shared" si="16"/>
        <v>0</v>
      </c>
      <c r="AW10" s="79"/>
      <c r="AX10" s="447"/>
      <c r="AY10" s="447"/>
      <c r="AZ10" s="79">
        <f t="shared" si="17"/>
        <v>0</v>
      </c>
      <c r="BA10" s="79"/>
      <c r="BB10" s="447"/>
      <c r="BC10" s="447"/>
      <c r="BD10" s="79">
        <f t="shared" si="18"/>
        <v>0</v>
      </c>
      <c r="BE10" s="79"/>
      <c r="BF10" s="447"/>
      <c r="BG10" s="447"/>
      <c r="BH10" s="79">
        <f t="shared" si="19"/>
        <v>0</v>
      </c>
      <c r="BI10" s="79"/>
      <c r="BJ10" s="447"/>
      <c r="BK10" s="447"/>
      <c r="BL10" s="79">
        <f t="shared" si="20"/>
        <v>0</v>
      </c>
      <c r="BM10" s="79"/>
      <c r="BN10" s="447"/>
      <c r="BO10" s="447"/>
      <c r="BP10" s="79">
        <f t="shared" si="21"/>
        <v>0</v>
      </c>
      <c r="BQ10" s="79"/>
      <c r="BR10" s="447"/>
      <c r="BS10" s="447"/>
      <c r="BT10" s="79">
        <f t="shared" si="22"/>
        <v>0</v>
      </c>
      <c r="BU10" s="79"/>
      <c r="BV10" s="447"/>
      <c r="BW10" s="447"/>
      <c r="BX10" s="261">
        <f t="shared" si="23"/>
        <v>0</v>
      </c>
      <c r="BY10" s="81"/>
    </row>
    <row r="11" spans="1:77" ht="49.9" customHeight="1" x14ac:dyDescent="0.25">
      <c r="A11" s="32">
        <v>9</v>
      </c>
      <c r="B11" s="25" t="s">
        <v>34</v>
      </c>
      <c r="C11" s="26">
        <v>20</v>
      </c>
      <c r="D11" s="26">
        <v>30</v>
      </c>
      <c r="E11" s="271">
        <f t="shared" si="0"/>
        <v>85</v>
      </c>
      <c r="F11" s="271">
        <f t="shared" si="1"/>
        <v>267</v>
      </c>
      <c r="G11" s="272">
        <f t="shared" si="2"/>
        <v>-182</v>
      </c>
      <c r="H11" s="272">
        <f t="shared" si="3"/>
        <v>185</v>
      </c>
      <c r="I11" s="251">
        <f t="shared" si="24"/>
        <v>270</v>
      </c>
      <c r="J11" s="250">
        <f t="shared" si="25"/>
        <v>3</v>
      </c>
      <c r="K11" s="337">
        <v>0</v>
      </c>
      <c r="L11" s="55">
        <v>18</v>
      </c>
      <c r="M11" s="79">
        <f t="shared" si="26"/>
        <v>-18</v>
      </c>
      <c r="N11" s="79">
        <v>20</v>
      </c>
      <c r="O11" s="232">
        <f t="shared" si="27"/>
        <v>20</v>
      </c>
      <c r="P11" s="337">
        <v>30</v>
      </c>
      <c r="Q11" s="264">
        <v>39</v>
      </c>
      <c r="R11" s="79">
        <f t="shared" si="4"/>
        <v>-9</v>
      </c>
      <c r="S11" s="181">
        <v>9</v>
      </c>
      <c r="T11" s="232">
        <f t="shared" si="5"/>
        <v>39</v>
      </c>
      <c r="U11" s="415">
        <v>30</v>
      </c>
      <c r="V11" s="264">
        <v>35</v>
      </c>
      <c r="W11" s="79">
        <f t="shared" si="6"/>
        <v>-5</v>
      </c>
      <c r="X11" s="181">
        <v>5</v>
      </c>
      <c r="Y11" s="232">
        <f t="shared" si="7"/>
        <v>35</v>
      </c>
      <c r="Z11" s="337">
        <v>0</v>
      </c>
      <c r="AA11" s="264">
        <v>21</v>
      </c>
      <c r="AB11" s="79">
        <f t="shared" si="8"/>
        <v>-21</v>
      </c>
      <c r="AC11" s="181">
        <v>21</v>
      </c>
      <c r="AD11" s="232">
        <f t="shared" si="9"/>
        <v>21</v>
      </c>
      <c r="AE11" s="411">
        <v>25</v>
      </c>
      <c r="AF11" s="372">
        <v>119</v>
      </c>
      <c r="AG11" s="79">
        <f t="shared" si="10"/>
        <v>-94</v>
      </c>
      <c r="AH11" s="181">
        <v>94</v>
      </c>
      <c r="AI11" s="232">
        <f t="shared" si="11"/>
        <v>119</v>
      </c>
      <c r="AJ11" s="411">
        <v>0</v>
      </c>
      <c r="AK11" s="372">
        <v>19</v>
      </c>
      <c r="AL11" s="79">
        <f t="shared" si="12"/>
        <v>-19</v>
      </c>
      <c r="AM11" s="79">
        <v>20</v>
      </c>
      <c r="AN11" s="232">
        <f t="shared" si="13"/>
        <v>20</v>
      </c>
      <c r="AO11" s="411">
        <v>0</v>
      </c>
      <c r="AP11" s="372">
        <v>16</v>
      </c>
      <c r="AQ11" s="79">
        <f t="shared" si="14"/>
        <v>-16</v>
      </c>
      <c r="AR11" s="217">
        <v>16</v>
      </c>
      <c r="AS11" s="232">
        <f t="shared" si="15"/>
        <v>16</v>
      </c>
      <c r="AT11" s="277"/>
      <c r="AU11" s="446"/>
      <c r="AV11" s="79">
        <f t="shared" si="16"/>
        <v>0</v>
      </c>
      <c r="AW11" s="79"/>
      <c r="AX11" s="446"/>
      <c r="AY11" s="446"/>
      <c r="AZ11" s="79">
        <f t="shared" si="17"/>
        <v>0</v>
      </c>
      <c r="BA11" s="79"/>
      <c r="BB11" s="446"/>
      <c r="BC11" s="446"/>
      <c r="BD11" s="79">
        <f t="shared" si="18"/>
        <v>0</v>
      </c>
      <c r="BE11" s="79"/>
      <c r="BF11" s="446"/>
      <c r="BG11" s="446"/>
      <c r="BH11" s="79">
        <f t="shared" si="19"/>
        <v>0</v>
      </c>
      <c r="BI11" s="79"/>
      <c r="BJ11" s="446"/>
      <c r="BK11" s="446"/>
      <c r="BL11" s="79">
        <f t="shared" si="20"/>
        <v>0</v>
      </c>
      <c r="BM11" s="79"/>
      <c r="BN11" s="446"/>
      <c r="BO11" s="446"/>
      <c r="BP11" s="79">
        <f t="shared" si="21"/>
        <v>0</v>
      </c>
      <c r="BQ11" s="79"/>
      <c r="BR11" s="446"/>
      <c r="BS11" s="446"/>
      <c r="BT11" s="79">
        <f t="shared" si="22"/>
        <v>0</v>
      </c>
      <c r="BU11" s="79"/>
      <c r="BV11" s="446"/>
      <c r="BW11" s="446"/>
      <c r="BX11" s="261">
        <f t="shared" si="23"/>
        <v>0</v>
      </c>
      <c r="BY11" s="81"/>
    </row>
    <row r="12" spans="1:77" ht="49.9" customHeight="1" x14ac:dyDescent="0.25">
      <c r="A12" s="18">
        <v>10</v>
      </c>
      <c r="B12" s="25" t="s">
        <v>35</v>
      </c>
      <c r="C12" s="11">
        <v>10</v>
      </c>
      <c r="D12" s="12">
        <v>50</v>
      </c>
      <c r="E12" s="271">
        <f t="shared" si="0"/>
        <v>0</v>
      </c>
      <c r="F12" s="271">
        <f t="shared" si="1"/>
        <v>9</v>
      </c>
      <c r="G12" s="272">
        <f t="shared" si="2"/>
        <v>-9</v>
      </c>
      <c r="H12" s="272">
        <f t="shared" si="3"/>
        <v>18</v>
      </c>
      <c r="I12" s="251">
        <f t="shared" si="24"/>
        <v>18</v>
      </c>
      <c r="J12" s="250">
        <f t="shared" si="25"/>
        <v>9</v>
      </c>
      <c r="K12" s="9">
        <v>0</v>
      </c>
      <c r="L12" s="77">
        <v>1</v>
      </c>
      <c r="M12" s="79">
        <f>K12-L12</f>
        <v>-1</v>
      </c>
      <c r="N12" s="181">
        <v>1</v>
      </c>
      <c r="O12" s="232">
        <f t="shared" si="27"/>
        <v>1</v>
      </c>
      <c r="P12" s="9">
        <v>0</v>
      </c>
      <c r="Q12" s="78">
        <v>1</v>
      </c>
      <c r="R12" s="79">
        <f t="shared" si="4"/>
        <v>-1</v>
      </c>
      <c r="S12" s="181">
        <v>1</v>
      </c>
      <c r="T12" s="232">
        <f t="shared" si="5"/>
        <v>1</v>
      </c>
      <c r="U12" s="9">
        <v>0</v>
      </c>
      <c r="V12" s="79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77">
        <v>1</v>
      </c>
      <c r="AB12" s="79">
        <f t="shared" si="8"/>
        <v>-1</v>
      </c>
      <c r="AC12" s="181">
        <v>1</v>
      </c>
      <c r="AD12" s="232">
        <f t="shared" si="9"/>
        <v>1</v>
      </c>
      <c r="AE12" s="9">
        <v>0</v>
      </c>
      <c r="AF12" s="77">
        <v>3</v>
      </c>
      <c r="AG12" s="79">
        <f t="shared" si="10"/>
        <v>-3</v>
      </c>
      <c r="AH12" s="181">
        <v>3</v>
      </c>
      <c r="AI12" s="232">
        <f t="shared" si="11"/>
        <v>3</v>
      </c>
      <c r="AJ12" s="9">
        <v>0</v>
      </c>
      <c r="AK12" s="77">
        <v>1</v>
      </c>
      <c r="AL12" s="79">
        <f t="shared" si="12"/>
        <v>-1</v>
      </c>
      <c r="AM12" s="181">
        <v>10</v>
      </c>
      <c r="AN12" s="232">
        <f t="shared" si="13"/>
        <v>10</v>
      </c>
      <c r="AO12" s="9">
        <v>0</v>
      </c>
      <c r="AP12" s="77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13"/>
      <c r="AU12" s="77"/>
      <c r="AV12" s="79">
        <f t="shared" si="16"/>
        <v>0</v>
      </c>
      <c r="AW12" s="79"/>
      <c r="AX12" s="77"/>
      <c r="AY12" s="77"/>
      <c r="AZ12" s="79">
        <f t="shared" si="17"/>
        <v>0</v>
      </c>
      <c r="BA12" s="77"/>
      <c r="BB12" s="77"/>
      <c r="BC12" s="78"/>
      <c r="BD12" s="79">
        <f t="shared" si="18"/>
        <v>0</v>
      </c>
      <c r="BE12" s="79"/>
      <c r="BF12" s="79"/>
      <c r="BG12" s="79"/>
      <c r="BH12" s="79">
        <f t="shared" si="19"/>
        <v>0</v>
      </c>
      <c r="BI12" s="79"/>
      <c r="BJ12" s="79"/>
      <c r="BK12" s="79"/>
      <c r="BL12" s="79">
        <f t="shared" si="20"/>
        <v>0</v>
      </c>
      <c r="BM12" s="79"/>
      <c r="BN12" s="79"/>
      <c r="BO12" s="79"/>
      <c r="BP12" s="79">
        <f t="shared" si="21"/>
        <v>0</v>
      </c>
      <c r="BQ12" s="79"/>
      <c r="BR12" s="79"/>
      <c r="BS12" s="79"/>
      <c r="BT12" s="79">
        <f t="shared" si="22"/>
        <v>0</v>
      </c>
      <c r="BU12" s="79"/>
      <c r="BV12" s="79"/>
      <c r="BW12" s="79"/>
      <c r="BX12" s="79">
        <f t="shared" si="23"/>
        <v>0</v>
      </c>
      <c r="BY12" s="81"/>
    </row>
    <row r="13" spans="1:77" ht="49.9" customHeight="1" thickBot="1" x14ac:dyDescent="0.3">
      <c r="A13" s="37">
        <v>11</v>
      </c>
      <c r="B13" s="38" t="s">
        <v>36</v>
      </c>
      <c r="C13" s="20" t="s">
        <v>27</v>
      </c>
      <c r="D13" s="21" t="s">
        <v>27</v>
      </c>
      <c r="E13" s="271">
        <f t="shared" ref="E13:E25" si="28">K13+P13+U13+Z13+AE13+AJ13+AO13+AT13+AX13+BB13+BF13+BJ13+BN13+BR13+BV13</f>
        <v>361</v>
      </c>
      <c r="F13" s="271">
        <f t="shared" ref="F13:F25" si="29">L13+Q13+V13+AA13+AF13+AK13+AP13+AU13+AY13+BC13+BG13+BK13+BO13+BS13+BW13</f>
        <v>0</v>
      </c>
      <c r="G13" s="272">
        <f t="shared" ref="G13:G25" si="30">M13+R13+W13+AB13+AG13+AL13+AQ13+AV13+AZ13+BD13+BH13+BL13+BP13+BT13+BX13</f>
        <v>361</v>
      </c>
      <c r="H13" s="272">
        <v>0</v>
      </c>
      <c r="I13" s="251">
        <f t="shared" si="24"/>
        <v>576</v>
      </c>
      <c r="J13" s="250">
        <f t="shared" si="25"/>
        <v>361</v>
      </c>
      <c r="K13" s="338">
        <v>26</v>
      </c>
      <c r="L13" s="368"/>
      <c r="M13" s="79">
        <f>K13-L13</f>
        <v>26</v>
      </c>
      <c r="N13" s="79">
        <v>24</v>
      </c>
      <c r="O13" s="232">
        <f t="shared" si="27"/>
        <v>50</v>
      </c>
      <c r="P13" s="338">
        <v>56</v>
      </c>
      <c r="Q13" s="266"/>
      <c r="R13" s="79">
        <f t="shared" si="4"/>
        <v>56</v>
      </c>
      <c r="S13" s="79">
        <v>0</v>
      </c>
      <c r="T13" s="232">
        <f t="shared" si="5"/>
        <v>56</v>
      </c>
      <c r="U13" s="337">
        <v>56</v>
      </c>
      <c r="V13" s="368">
        <v>0</v>
      </c>
      <c r="W13" s="79">
        <f t="shared" si="6"/>
        <v>56</v>
      </c>
      <c r="X13" s="79">
        <v>44</v>
      </c>
      <c r="Y13" s="232">
        <f t="shared" si="7"/>
        <v>100</v>
      </c>
      <c r="Z13" s="337">
        <v>31</v>
      </c>
      <c r="AA13" s="368">
        <v>0</v>
      </c>
      <c r="AB13" s="79">
        <f t="shared" si="8"/>
        <v>31</v>
      </c>
      <c r="AC13" s="79">
        <v>39</v>
      </c>
      <c r="AD13" s="232">
        <f t="shared" si="9"/>
        <v>70</v>
      </c>
      <c r="AE13" s="414">
        <v>144</v>
      </c>
      <c r="AF13" s="374"/>
      <c r="AG13" s="79">
        <f t="shared" si="10"/>
        <v>144</v>
      </c>
      <c r="AH13" s="79">
        <v>56</v>
      </c>
      <c r="AI13" s="232">
        <f t="shared" si="11"/>
        <v>200</v>
      </c>
      <c r="AJ13" s="414">
        <v>27</v>
      </c>
      <c r="AK13" s="374"/>
      <c r="AL13" s="79">
        <f t="shared" si="12"/>
        <v>27</v>
      </c>
      <c r="AM13" s="79">
        <v>38</v>
      </c>
      <c r="AN13" s="232">
        <f t="shared" si="13"/>
        <v>65</v>
      </c>
      <c r="AO13" s="337">
        <v>21</v>
      </c>
      <c r="AP13" s="368">
        <v>0</v>
      </c>
      <c r="AQ13" s="79">
        <f t="shared" si="14"/>
        <v>21</v>
      </c>
      <c r="AR13" s="79">
        <v>14</v>
      </c>
      <c r="AS13" s="232">
        <f t="shared" si="15"/>
        <v>35</v>
      </c>
      <c r="AT13" s="279"/>
      <c r="AU13" s="368"/>
      <c r="AV13" s="79">
        <f t="shared" si="16"/>
        <v>0</v>
      </c>
      <c r="AW13" s="79"/>
      <c r="AX13" s="368"/>
      <c r="AY13" s="368"/>
      <c r="AZ13" s="79">
        <f t="shared" si="17"/>
        <v>0</v>
      </c>
      <c r="BA13" s="77"/>
      <c r="BB13" s="368"/>
      <c r="BC13" s="368"/>
      <c r="BD13" s="79">
        <f t="shared" si="18"/>
        <v>0</v>
      </c>
      <c r="BE13" s="79"/>
      <c r="BF13" s="368"/>
      <c r="BG13" s="368"/>
      <c r="BH13" s="79">
        <f t="shared" si="19"/>
        <v>0</v>
      </c>
      <c r="BI13" s="79"/>
      <c r="BJ13" s="368"/>
      <c r="BK13" s="368"/>
      <c r="BL13" s="79">
        <f t="shared" si="20"/>
        <v>0</v>
      </c>
      <c r="BM13" s="79"/>
      <c r="BN13" s="368"/>
      <c r="BO13" s="368"/>
      <c r="BP13" s="79">
        <f t="shared" si="21"/>
        <v>0</v>
      </c>
      <c r="BQ13" s="79"/>
      <c r="BR13" s="368"/>
      <c r="BS13" s="368"/>
      <c r="BT13" s="79">
        <f t="shared" si="22"/>
        <v>0</v>
      </c>
      <c r="BU13" s="79"/>
      <c r="BV13" s="368"/>
      <c r="BW13" s="368"/>
      <c r="BX13" s="79">
        <f t="shared" si="23"/>
        <v>0</v>
      </c>
      <c r="BY13" s="81"/>
    </row>
    <row r="14" spans="1:77" ht="49.9" customHeight="1" x14ac:dyDescent="0.25">
      <c r="A14" s="18">
        <v>12</v>
      </c>
      <c r="B14" s="40" t="s">
        <v>37</v>
      </c>
      <c r="C14" s="11">
        <v>8</v>
      </c>
      <c r="D14" s="12">
        <v>12</v>
      </c>
      <c r="E14" s="271">
        <f t="shared" si="28"/>
        <v>66</v>
      </c>
      <c r="F14" s="271">
        <f t="shared" si="29"/>
        <v>22</v>
      </c>
      <c r="G14" s="271">
        <f t="shared" si="30"/>
        <v>44</v>
      </c>
      <c r="H14" s="272">
        <f t="shared" ref="H14:H25" si="31">N14+S14+X14+AC14+AH14+AM14+AR14+AW14+BA14+BE14+BI14+BM14+BQ14+BU14+BY14</f>
        <v>0</v>
      </c>
      <c r="I14" s="251">
        <f t="shared" si="24"/>
        <v>66</v>
      </c>
      <c r="J14" s="250">
        <f t="shared" si="25"/>
        <v>44</v>
      </c>
      <c r="K14" s="9">
        <v>0</v>
      </c>
      <c r="L14" s="77">
        <v>2</v>
      </c>
      <c r="M14" s="79">
        <f>K14-L14</f>
        <v>-2</v>
      </c>
      <c r="N14" s="77">
        <v>0</v>
      </c>
      <c r="O14" s="232">
        <f t="shared" si="27"/>
        <v>0</v>
      </c>
      <c r="P14" s="9">
        <v>38</v>
      </c>
      <c r="Q14" s="78">
        <v>4</v>
      </c>
      <c r="R14" s="79">
        <f t="shared" si="4"/>
        <v>34</v>
      </c>
      <c r="S14" s="43">
        <v>0</v>
      </c>
      <c r="T14" s="232">
        <f t="shared" si="5"/>
        <v>38</v>
      </c>
      <c r="U14" s="9">
        <v>0</v>
      </c>
      <c r="V14" s="79">
        <v>3</v>
      </c>
      <c r="W14" s="79">
        <f t="shared" si="6"/>
        <v>-3</v>
      </c>
      <c r="X14" s="42">
        <v>0</v>
      </c>
      <c r="Y14" s="232">
        <f t="shared" si="7"/>
        <v>0</v>
      </c>
      <c r="Z14" s="9">
        <v>0</v>
      </c>
      <c r="AA14" s="77">
        <v>2</v>
      </c>
      <c r="AB14" s="79">
        <f t="shared" si="8"/>
        <v>-2</v>
      </c>
      <c r="AC14" s="77">
        <v>0</v>
      </c>
      <c r="AD14" s="232">
        <f t="shared" si="9"/>
        <v>0</v>
      </c>
      <c r="AE14" s="9">
        <v>28</v>
      </c>
      <c r="AF14" s="77">
        <v>8</v>
      </c>
      <c r="AG14" s="79">
        <f t="shared" si="10"/>
        <v>20</v>
      </c>
      <c r="AH14" s="42">
        <v>0</v>
      </c>
      <c r="AI14" s="232">
        <f t="shared" si="11"/>
        <v>28</v>
      </c>
      <c r="AJ14" s="9">
        <v>0</v>
      </c>
      <c r="AK14" s="77">
        <v>2</v>
      </c>
      <c r="AL14" s="79">
        <f t="shared" si="12"/>
        <v>-2</v>
      </c>
      <c r="AM14" s="77">
        <v>0</v>
      </c>
      <c r="AN14" s="232">
        <f t="shared" si="13"/>
        <v>0</v>
      </c>
      <c r="AO14" s="9">
        <v>0</v>
      </c>
      <c r="AP14" s="77">
        <v>1</v>
      </c>
      <c r="AQ14" s="79">
        <f t="shared" si="14"/>
        <v>-1</v>
      </c>
      <c r="AR14" s="77">
        <v>0</v>
      </c>
      <c r="AS14" s="232">
        <f t="shared" si="15"/>
        <v>0</v>
      </c>
      <c r="AT14" s="13"/>
      <c r="AU14" s="77"/>
      <c r="AV14" s="79">
        <f t="shared" si="16"/>
        <v>0</v>
      </c>
      <c r="AW14" s="77"/>
      <c r="AX14" s="77"/>
      <c r="AY14" s="77"/>
      <c r="AZ14" s="79">
        <f t="shared" si="17"/>
        <v>0</v>
      </c>
      <c r="BA14" s="77"/>
      <c r="BB14" s="77"/>
      <c r="BC14" s="78"/>
      <c r="BD14" s="79">
        <f t="shared" si="18"/>
        <v>0</v>
      </c>
      <c r="BE14" s="79"/>
      <c r="BF14" s="79"/>
      <c r="BG14" s="79"/>
      <c r="BH14" s="79">
        <f t="shared" si="19"/>
        <v>0</v>
      </c>
      <c r="BI14" s="79"/>
      <c r="BJ14" s="79"/>
      <c r="BK14" s="79"/>
      <c r="BL14" s="79">
        <f t="shared" si="20"/>
        <v>0</v>
      </c>
      <c r="BM14" s="79"/>
      <c r="BN14" s="79"/>
      <c r="BO14" s="79"/>
      <c r="BP14" s="79">
        <f t="shared" si="21"/>
        <v>0</v>
      </c>
      <c r="BQ14" s="79"/>
      <c r="BR14" s="79"/>
      <c r="BS14" s="79"/>
      <c r="BT14" s="79">
        <f t="shared" si="22"/>
        <v>0</v>
      </c>
      <c r="BU14" s="79"/>
      <c r="BV14" s="79"/>
      <c r="BW14" s="79"/>
      <c r="BX14" s="261">
        <f t="shared" si="23"/>
        <v>0</v>
      </c>
      <c r="BY14" s="79"/>
    </row>
    <row r="15" spans="1:77" ht="49.9" customHeight="1" thickBot="1" x14ac:dyDescent="0.3">
      <c r="A15" s="37">
        <v>13</v>
      </c>
      <c r="B15" s="40" t="s">
        <v>372</v>
      </c>
      <c r="C15" s="20" t="s">
        <v>39</v>
      </c>
      <c r="D15" s="21" t="s">
        <v>40</v>
      </c>
      <c r="E15" s="271">
        <f t="shared" si="28"/>
        <v>0</v>
      </c>
      <c r="F15" s="271">
        <f t="shared" si="29"/>
        <v>0</v>
      </c>
      <c r="G15" s="271">
        <f t="shared" si="30"/>
        <v>0</v>
      </c>
      <c r="H15" s="272">
        <f t="shared" si="31"/>
        <v>0</v>
      </c>
      <c r="I15" s="251">
        <f t="shared" si="24"/>
        <v>0</v>
      </c>
      <c r="J15" s="250">
        <f t="shared" si="25"/>
        <v>0</v>
      </c>
      <c r="K15" s="29">
        <v>0</v>
      </c>
      <c r="L15" s="105">
        <v>0</v>
      </c>
      <c r="M15" s="82">
        <f t="shared" ref="M15:M30" si="32">K15-L15</f>
        <v>0</v>
      </c>
      <c r="N15" s="46">
        <v>0</v>
      </c>
      <c r="O15" s="232">
        <f t="shared" si="27"/>
        <v>0</v>
      </c>
      <c r="P15" s="18">
        <v>0</v>
      </c>
      <c r="Q15" s="109">
        <v>0</v>
      </c>
      <c r="R15" s="82">
        <f t="shared" si="4"/>
        <v>0</v>
      </c>
      <c r="S15" s="47">
        <v>0</v>
      </c>
      <c r="T15" s="232">
        <f t="shared" si="5"/>
        <v>0</v>
      </c>
      <c r="U15" s="18">
        <v>0</v>
      </c>
      <c r="V15" s="82">
        <v>0</v>
      </c>
      <c r="W15" s="82">
        <f t="shared" si="6"/>
        <v>0</v>
      </c>
      <c r="X15" s="46">
        <v>0</v>
      </c>
      <c r="Y15" s="232">
        <f t="shared" si="7"/>
        <v>0</v>
      </c>
      <c r="Z15" s="18">
        <v>0</v>
      </c>
      <c r="AA15" s="98">
        <v>0</v>
      </c>
      <c r="AB15" s="82">
        <f t="shared" si="8"/>
        <v>0</v>
      </c>
      <c r="AC15" s="46">
        <v>0</v>
      </c>
      <c r="AD15" s="232">
        <f t="shared" si="9"/>
        <v>0</v>
      </c>
      <c r="AE15" s="18">
        <v>0</v>
      </c>
      <c r="AF15" s="98">
        <v>0</v>
      </c>
      <c r="AG15" s="82">
        <f t="shared" si="10"/>
        <v>0</v>
      </c>
      <c r="AH15" s="199">
        <v>0</v>
      </c>
      <c r="AI15" s="232">
        <f t="shared" si="11"/>
        <v>0</v>
      </c>
      <c r="AJ15" s="18">
        <v>0</v>
      </c>
      <c r="AK15" s="98">
        <v>0</v>
      </c>
      <c r="AL15" s="82">
        <f t="shared" si="12"/>
        <v>0</v>
      </c>
      <c r="AM15" s="46">
        <v>0</v>
      </c>
      <c r="AN15" s="232">
        <f t="shared" si="13"/>
        <v>0</v>
      </c>
      <c r="AO15" s="18">
        <v>0</v>
      </c>
      <c r="AP15" s="98">
        <v>0</v>
      </c>
      <c r="AQ15" s="82">
        <f t="shared" si="14"/>
        <v>0</v>
      </c>
      <c r="AR15" s="46">
        <v>0</v>
      </c>
      <c r="AS15" s="232">
        <f t="shared" si="15"/>
        <v>0</v>
      </c>
      <c r="AT15" s="22"/>
      <c r="AU15" s="98"/>
      <c r="AV15" s="82">
        <f t="shared" si="16"/>
        <v>0</v>
      </c>
      <c r="AW15" s="98"/>
      <c r="AX15" s="98"/>
      <c r="AY15" s="98"/>
      <c r="AZ15" s="82">
        <f t="shared" si="17"/>
        <v>0</v>
      </c>
      <c r="BA15" s="98"/>
      <c r="BB15" s="98"/>
      <c r="BC15" s="109"/>
      <c r="BD15" s="82">
        <f t="shared" si="18"/>
        <v>0</v>
      </c>
      <c r="BE15" s="82"/>
      <c r="BF15" s="82"/>
      <c r="BG15" s="82"/>
      <c r="BH15" s="82">
        <f t="shared" si="19"/>
        <v>0</v>
      </c>
      <c r="BI15" s="82"/>
      <c r="BJ15" s="82"/>
      <c r="BK15" s="82"/>
      <c r="BL15" s="82">
        <f t="shared" si="20"/>
        <v>0</v>
      </c>
      <c r="BM15" s="82"/>
      <c r="BN15" s="82"/>
      <c r="BO15" s="82"/>
      <c r="BP15" s="82">
        <f t="shared" si="21"/>
        <v>0</v>
      </c>
      <c r="BQ15" s="82"/>
      <c r="BR15" s="82"/>
      <c r="BS15" s="82"/>
      <c r="BT15" s="82">
        <f t="shared" si="22"/>
        <v>0</v>
      </c>
      <c r="BU15" s="82"/>
      <c r="BV15" s="82"/>
      <c r="BW15" s="82"/>
      <c r="BX15" s="252">
        <f t="shared" si="23"/>
        <v>0</v>
      </c>
      <c r="BY15" s="105"/>
    </row>
    <row r="16" spans="1:77" ht="49.9" customHeight="1" x14ac:dyDescent="0.25">
      <c r="A16" s="18">
        <v>14</v>
      </c>
      <c r="B16" s="40" t="s">
        <v>41</v>
      </c>
      <c r="C16" s="26">
        <v>8</v>
      </c>
      <c r="D16" s="26">
        <v>12</v>
      </c>
      <c r="E16" s="271">
        <f t="shared" si="28"/>
        <v>42</v>
      </c>
      <c r="F16" s="271">
        <f t="shared" si="29"/>
        <v>22</v>
      </c>
      <c r="G16" s="271">
        <f t="shared" si="30"/>
        <v>20</v>
      </c>
      <c r="H16" s="272">
        <f t="shared" si="31"/>
        <v>0</v>
      </c>
      <c r="I16" s="251">
        <f t="shared" si="24"/>
        <v>42</v>
      </c>
      <c r="J16" s="250">
        <f t="shared" si="25"/>
        <v>20</v>
      </c>
      <c r="K16" s="9">
        <v>0</v>
      </c>
      <c r="L16" s="77">
        <v>2</v>
      </c>
      <c r="M16" s="79">
        <f t="shared" si="32"/>
        <v>-2</v>
      </c>
      <c r="N16" s="42">
        <v>0</v>
      </c>
      <c r="O16" s="232">
        <f t="shared" si="27"/>
        <v>0</v>
      </c>
      <c r="P16" s="9">
        <v>14</v>
      </c>
      <c r="Q16" s="78">
        <v>4</v>
      </c>
      <c r="R16" s="79">
        <f t="shared" si="4"/>
        <v>10</v>
      </c>
      <c r="S16" s="43">
        <v>0</v>
      </c>
      <c r="T16" s="232">
        <f t="shared" si="5"/>
        <v>14</v>
      </c>
      <c r="U16" s="9">
        <v>0</v>
      </c>
      <c r="V16" s="79">
        <v>3</v>
      </c>
      <c r="W16" s="79">
        <f t="shared" si="6"/>
        <v>-3</v>
      </c>
      <c r="X16" s="42">
        <v>0</v>
      </c>
      <c r="Y16" s="232">
        <f t="shared" si="7"/>
        <v>0</v>
      </c>
      <c r="Z16" s="9">
        <v>0</v>
      </c>
      <c r="AA16" s="77">
        <v>2</v>
      </c>
      <c r="AB16" s="79">
        <f t="shared" si="8"/>
        <v>-2</v>
      </c>
      <c r="AC16" s="42">
        <v>0</v>
      </c>
      <c r="AD16" s="232">
        <f t="shared" si="9"/>
        <v>0</v>
      </c>
      <c r="AE16" s="9">
        <v>28</v>
      </c>
      <c r="AF16" s="77">
        <v>8</v>
      </c>
      <c r="AG16" s="79">
        <f t="shared" si="10"/>
        <v>20</v>
      </c>
      <c r="AH16" s="42">
        <v>0</v>
      </c>
      <c r="AI16" s="232">
        <f t="shared" si="11"/>
        <v>28</v>
      </c>
      <c r="AJ16" s="9">
        <v>0</v>
      </c>
      <c r="AK16" s="77">
        <v>2</v>
      </c>
      <c r="AL16" s="79">
        <f t="shared" si="12"/>
        <v>-2</v>
      </c>
      <c r="AM16" s="42">
        <v>0</v>
      </c>
      <c r="AN16" s="232">
        <f t="shared" si="13"/>
        <v>0</v>
      </c>
      <c r="AO16" s="9">
        <v>0</v>
      </c>
      <c r="AP16" s="77">
        <v>1</v>
      </c>
      <c r="AQ16" s="79">
        <f t="shared" si="14"/>
        <v>-1</v>
      </c>
      <c r="AR16" s="42">
        <v>0</v>
      </c>
      <c r="AS16" s="232">
        <f t="shared" si="15"/>
        <v>0</v>
      </c>
      <c r="AT16" s="13"/>
      <c r="AU16" s="77"/>
      <c r="AV16" s="79">
        <f t="shared" si="16"/>
        <v>0</v>
      </c>
      <c r="AW16" s="77"/>
      <c r="AX16" s="77"/>
      <c r="AY16" s="77"/>
      <c r="AZ16" s="79">
        <f t="shared" si="17"/>
        <v>0</v>
      </c>
      <c r="BA16" s="77"/>
      <c r="BB16" s="77"/>
      <c r="BC16" s="78"/>
      <c r="BD16" s="79">
        <f t="shared" si="18"/>
        <v>0</v>
      </c>
      <c r="BE16" s="79"/>
      <c r="BF16" s="79"/>
      <c r="BG16" s="79"/>
      <c r="BH16" s="79">
        <f t="shared" si="19"/>
        <v>0</v>
      </c>
      <c r="BI16" s="79"/>
      <c r="BJ16" s="79"/>
      <c r="BK16" s="79"/>
      <c r="BL16" s="79">
        <f t="shared" si="20"/>
        <v>0</v>
      </c>
      <c r="BM16" s="79"/>
      <c r="BN16" s="79"/>
      <c r="BO16" s="79"/>
      <c r="BP16" s="79">
        <f t="shared" si="21"/>
        <v>0</v>
      </c>
      <c r="BQ16" s="79"/>
      <c r="BR16" s="79"/>
      <c r="BS16" s="79"/>
      <c r="BT16" s="79">
        <f t="shared" si="22"/>
        <v>0</v>
      </c>
      <c r="BU16" s="79"/>
      <c r="BV16" s="79"/>
      <c r="BW16" s="79"/>
      <c r="BX16" s="261">
        <f t="shared" si="23"/>
        <v>0</v>
      </c>
      <c r="BY16" s="81"/>
    </row>
    <row r="17" spans="1:78" ht="49.9" customHeight="1" thickBot="1" x14ac:dyDescent="0.3">
      <c r="A17" s="37">
        <v>15</v>
      </c>
      <c r="B17" s="40" t="s">
        <v>42</v>
      </c>
      <c r="C17" s="27">
        <v>8</v>
      </c>
      <c r="D17" s="27">
        <v>20</v>
      </c>
      <c r="E17" s="271">
        <f t="shared" si="28"/>
        <v>26</v>
      </c>
      <c r="F17" s="271">
        <f t="shared" si="29"/>
        <v>153</v>
      </c>
      <c r="G17" s="271">
        <f t="shared" si="30"/>
        <v>-127</v>
      </c>
      <c r="H17" s="272">
        <f t="shared" si="31"/>
        <v>127</v>
      </c>
      <c r="I17" s="251">
        <f t="shared" si="24"/>
        <v>153</v>
      </c>
      <c r="J17" s="250">
        <f t="shared" si="25"/>
        <v>0</v>
      </c>
      <c r="K17" s="29">
        <v>0</v>
      </c>
      <c r="L17" s="98">
        <v>11</v>
      </c>
      <c r="M17" s="82">
        <f t="shared" si="32"/>
        <v>-11</v>
      </c>
      <c r="N17" s="199">
        <v>11</v>
      </c>
      <c r="O17" s="232">
        <f t="shared" si="27"/>
        <v>11</v>
      </c>
      <c r="P17" s="18">
        <v>0</v>
      </c>
      <c r="Q17" s="109">
        <v>19</v>
      </c>
      <c r="R17" s="82">
        <f t="shared" si="4"/>
        <v>-19</v>
      </c>
      <c r="S17" s="200">
        <v>19</v>
      </c>
      <c r="T17" s="232">
        <f t="shared" si="5"/>
        <v>19</v>
      </c>
      <c r="U17" s="18">
        <v>0</v>
      </c>
      <c r="V17" s="82">
        <v>19</v>
      </c>
      <c r="W17" s="82">
        <f t="shared" si="6"/>
        <v>-19</v>
      </c>
      <c r="X17" s="199">
        <v>19</v>
      </c>
      <c r="Y17" s="232">
        <f t="shared" si="7"/>
        <v>19</v>
      </c>
      <c r="Z17" s="18">
        <v>0</v>
      </c>
      <c r="AA17" s="98">
        <v>12</v>
      </c>
      <c r="AB17" s="82">
        <f t="shared" si="8"/>
        <v>-12</v>
      </c>
      <c r="AC17" s="199">
        <v>12</v>
      </c>
      <c r="AD17" s="232">
        <f t="shared" si="9"/>
        <v>12</v>
      </c>
      <c r="AE17" s="18">
        <v>26</v>
      </c>
      <c r="AF17" s="98">
        <v>70</v>
      </c>
      <c r="AG17" s="82">
        <f t="shared" si="10"/>
        <v>-44</v>
      </c>
      <c r="AH17" s="199">
        <v>44</v>
      </c>
      <c r="AI17" s="232">
        <f t="shared" si="11"/>
        <v>70</v>
      </c>
      <c r="AJ17" s="18">
        <v>0</v>
      </c>
      <c r="AK17" s="98">
        <v>13</v>
      </c>
      <c r="AL17" s="82">
        <f t="shared" si="12"/>
        <v>-13</v>
      </c>
      <c r="AM17" s="199">
        <v>13</v>
      </c>
      <c r="AN17" s="232">
        <f t="shared" si="13"/>
        <v>13</v>
      </c>
      <c r="AO17" s="18">
        <v>0</v>
      </c>
      <c r="AP17" s="98">
        <v>9</v>
      </c>
      <c r="AQ17" s="82">
        <f t="shared" si="14"/>
        <v>-9</v>
      </c>
      <c r="AR17" s="199">
        <v>9</v>
      </c>
      <c r="AS17" s="232">
        <f t="shared" si="15"/>
        <v>9</v>
      </c>
      <c r="AT17" s="22"/>
      <c r="AU17" s="98"/>
      <c r="AV17" s="82">
        <f t="shared" si="16"/>
        <v>0</v>
      </c>
      <c r="AW17" s="98"/>
      <c r="AX17" s="98"/>
      <c r="AY17" s="98"/>
      <c r="AZ17" s="82">
        <f t="shared" si="17"/>
        <v>0</v>
      </c>
      <c r="BA17" s="98"/>
      <c r="BB17" s="98"/>
      <c r="BC17" s="109"/>
      <c r="BD17" s="82">
        <f t="shared" si="18"/>
        <v>0</v>
      </c>
      <c r="BE17" s="82"/>
      <c r="BF17" s="82"/>
      <c r="BG17" s="82"/>
      <c r="BH17" s="82">
        <f t="shared" si="19"/>
        <v>0</v>
      </c>
      <c r="BI17" s="82"/>
      <c r="BJ17" s="82"/>
      <c r="BK17" s="82"/>
      <c r="BL17" s="82">
        <f t="shared" si="20"/>
        <v>0</v>
      </c>
      <c r="BM17" s="82"/>
      <c r="BN17" s="82"/>
      <c r="BO17" s="82"/>
      <c r="BP17" s="82">
        <f t="shared" si="21"/>
        <v>0</v>
      </c>
      <c r="BQ17" s="82"/>
      <c r="BR17" s="82"/>
      <c r="BS17" s="82"/>
      <c r="BT17" s="82">
        <f t="shared" si="22"/>
        <v>0</v>
      </c>
      <c r="BU17" s="82"/>
      <c r="BV17" s="82"/>
      <c r="BW17" s="82"/>
      <c r="BX17" s="252">
        <f t="shared" si="23"/>
        <v>0</v>
      </c>
      <c r="BY17" s="105"/>
    </row>
    <row r="18" spans="1:78" ht="49.9" customHeight="1" x14ac:dyDescent="0.25">
      <c r="A18" s="18">
        <v>16</v>
      </c>
      <c r="B18" s="40" t="s">
        <v>43</v>
      </c>
      <c r="C18" s="26">
        <v>8</v>
      </c>
      <c r="D18" s="26">
        <v>30</v>
      </c>
      <c r="E18" s="271">
        <f t="shared" si="28"/>
        <v>119</v>
      </c>
      <c r="F18" s="271">
        <f t="shared" si="29"/>
        <v>99</v>
      </c>
      <c r="G18" s="271">
        <f t="shared" si="30"/>
        <v>20</v>
      </c>
      <c r="H18" s="272">
        <f t="shared" si="31"/>
        <v>0</v>
      </c>
      <c r="I18" s="251">
        <f t="shared" si="24"/>
        <v>119</v>
      </c>
      <c r="J18" s="250">
        <f t="shared" si="25"/>
        <v>20</v>
      </c>
      <c r="K18" s="124">
        <v>0</v>
      </c>
      <c r="L18" s="83">
        <v>7</v>
      </c>
      <c r="M18" s="79">
        <f t="shared" si="32"/>
        <v>-7</v>
      </c>
      <c r="N18" s="43">
        <v>0</v>
      </c>
      <c r="O18" s="232">
        <f t="shared" si="27"/>
        <v>0</v>
      </c>
      <c r="P18" s="124">
        <v>0</v>
      </c>
      <c r="Q18" s="83">
        <v>11</v>
      </c>
      <c r="R18" s="79">
        <f t="shared" si="4"/>
        <v>-11</v>
      </c>
      <c r="S18" s="181">
        <v>0</v>
      </c>
      <c r="T18" s="232">
        <f t="shared" si="5"/>
        <v>0</v>
      </c>
      <c r="U18" s="344">
        <v>0</v>
      </c>
      <c r="V18" s="83">
        <v>19</v>
      </c>
      <c r="W18" s="79">
        <f t="shared" si="6"/>
        <v>-19</v>
      </c>
      <c r="X18" s="43">
        <v>0</v>
      </c>
      <c r="Y18" s="232">
        <f t="shared" si="7"/>
        <v>0</v>
      </c>
      <c r="Z18" s="344">
        <v>0</v>
      </c>
      <c r="AA18" s="373">
        <v>7</v>
      </c>
      <c r="AB18" s="79">
        <f t="shared" si="8"/>
        <v>-7</v>
      </c>
      <c r="AC18" s="43">
        <v>0</v>
      </c>
      <c r="AD18" s="232">
        <f t="shared" si="9"/>
        <v>0</v>
      </c>
      <c r="AE18" s="124">
        <v>6</v>
      </c>
      <c r="AF18" s="83">
        <v>34</v>
      </c>
      <c r="AG18" s="79">
        <f t="shared" si="10"/>
        <v>-28</v>
      </c>
      <c r="AH18" s="181">
        <v>0</v>
      </c>
      <c r="AI18" s="232">
        <f t="shared" si="11"/>
        <v>6</v>
      </c>
      <c r="AJ18" s="124">
        <v>113</v>
      </c>
      <c r="AK18" s="83">
        <v>16</v>
      </c>
      <c r="AL18" s="79">
        <f t="shared" si="12"/>
        <v>97</v>
      </c>
      <c r="AM18" s="181">
        <v>0</v>
      </c>
      <c r="AN18" s="232">
        <f t="shared" si="13"/>
        <v>113</v>
      </c>
      <c r="AO18" s="344">
        <v>0</v>
      </c>
      <c r="AP18" s="83">
        <v>5</v>
      </c>
      <c r="AQ18" s="79">
        <f t="shared" si="14"/>
        <v>-5</v>
      </c>
      <c r="AR18" s="43">
        <v>0</v>
      </c>
      <c r="AS18" s="232">
        <f t="shared" si="15"/>
        <v>0</v>
      </c>
      <c r="AT18" s="324"/>
      <c r="AU18" s="110"/>
      <c r="AV18" s="79">
        <f t="shared" si="16"/>
        <v>0</v>
      </c>
      <c r="AW18" s="79"/>
      <c r="AX18" s="110"/>
      <c r="AY18" s="110"/>
      <c r="AZ18" s="79">
        <f t="shared" si="17"/>
        <v>0</v>
      </c>
      <c r="BA18" s="79"/>
      <c r="BB18" s="110"/>
      <c r="BC18" s="110"/>
      <c r="BD18" s="79">
        <f t="shared" si="18"/>
        <v>0</v>
      </c>
      <c r="BE18" s="79"/>
      <c r="BF18" s="445"/>
      <c r="BG18" s="445"/>
      <c r="BH18" s="79">
        <f t="shared" si="19"/>
        <v>0</v>
      </c>
      <c r="BI18" s="79"/>
      <c r="BJ18" s="445"/>
      <c r="BK18" s="445"/>
      <c r="BL18" s="79">
        <f t="shared" si="20"/>
        <v>0</v>
      </c>
      <c r="BM18" s="79"/>
      <c r="BN18" s="445"/>
      <c r="BO18" s="445"/>
      <c r="BP18" s="79">
        <f t="shared" si="21"/>
        <v>0</v>
      </c>
      <c r="BQ18" s="79"/>
      <c r="BR18" s="445"/>
      <c r="BS18" s="445"/>
      <c r="BT18" s="79">
        <f t="shared" si="22"/>
        <v>0</v>
      </c>
      <c r="BU18" s="79"/>
      <c r="BV18" s="445"/>
      <c r="BW18" s="445"/>
      <c r="BX18" s="95">
        <f t="shared" si="23"/>
        <v>0</v>
      </c>
      <c r="BY18" s="81"/>
    </row>
    <row r="19" spans="1:78" ht="49.9" customHeight="1" thickBot="1" x14ac:dyDescent="0.3">
      <c r="A19" s="37">
        <v>17</v>
      </c>
      <c r="B19" s="40" t="s">
        <v>44</v>
      </c>
      <c r="C19" s="27">
        <v>8</v>
      </c>
      <c r="D19" s="27">
        <v>30</v>
      </c>
      <c r="E19" s="271">
        <f t="shared" si="28"/>
        <v>70</v>
      </c>
      <c r="F19" s="271">
        <f t="shared" si="29"/>
        <v>355</v>
      </c>
      <c r="G19" s="271">
        <f t="shared" si="30"/>
        <v>-285</v>
      </c>
      <c r="H19" s="272">
        <f t="shared" si="31"/>
        <v>285</v>
      </c>
      <c r="I19" s="251">
        <f t="shared" si="24"/>
        <v>355</v>
      </c>
      <c r="J19" s="250">
        <f t="shared" si="25"/>
        <v>0</v>
      </c>
      <c r="K19" s="131">
        <v>0</v>
      </c>
      <c r="L19" s="369">
        <v>23</v>
      </c>
      <c r="M19" s="82">
        <f t="shared" si="32"/>
        <v>-23</v>
      </c>
      <c r="N19" s="200">
        <v>23</v>
      </c>
      <c r="O19" s="232">
        <f t="shared" si="27"/>
        <v>23</v>
      </c>
      <c r="P19" s="131">
        <v>0</v>
      </c>
      <c r="Q19" s="369">
        <v>47</v>
      </c>
      <c r="R19" s="82">
        <f t="shared" si="4"/>
        <v>-47</v>
      </c>
      <c r="S19" s="200">
        <v>40</v>
      </c>
      <c r="T19" s="232">
        <f t="shared" si="5"/>
        <v>40</v>
      </c>
      <c r="U19" s="345">
        <v>0</v>
      </c>
      <c r="V19" s="369">
        <v>64</v>
      </c>
      <c r="W19" s="82">
        <f t="shared" si="6"/>
        <v>-64</v>
      </c>
      <c r="X19" s="200">
        <v>64</v>
      </c>
      <c r="Y19" s="232">
        <f t="shared" si="7"/>
        <v>64</v>
      </c>
      <c r="Z19" s="345">
        <v>35</v>
      </c>
      <c r="AA19" s="100">
        <v>27</v>
      </c>
      <c r="AB19" s="82">
        <f t="shared" si="8"/>
        <v>8</v>
      </c>
      <c r="AC19" s="47">
        <v>0</v>
      </c>
      <c r="AD19" s="232">
        <f t="shared" si="9"/>
        <v>35</v>
      </c>
      <c r="AE19" s="131">
        <v>0</v>
      </c>
      <c r="AF19" s="369">
        <v>150</v>
      </c>
      <c r="AG19" s="82">
        <f t="shared" si="10"/>
        <v>-150</v>
      </c>
      <c r="AH19" s="200">
        <v>150</v>
      </c>
      <c r="AI19" s="232">
        <f t="shared" si="11"/>
        <v>150</v>
      </c>
      <c r="AJ19" s="131">
        <v>15</v>
      </c>
      <c r="AK19" s="369">
        <v>22</v>
      </c>
      <c r="AL19" s="82">
        <f t="shared" si="12"/>
        <v>-7</v>
      </c>
      <c r="AM19" s="47">
        <v>8</v>
      </c>
      <c r="AN19" s="232">
        <f t="shared" si="13"/>
        <v>23</v>
      </c>
      <c r="AO19" s="131">
        <v>20</v>
      </c>
      <c r="AP19" s="369">
        <v>22</v>
      </c>
      <c r="AQ19" s="82">
        <f t="shared" si="14"/>
        <v>-2</v>
      </c>
      <c r="AR19" s="47">
        <v>0</v>
      </c>
      <c r="AS19" s="232">
        <f t="shared" si="15"/>
        <v>20</v>
      </c>
      <c r="AT19" s="325"/>
      <c r="AU19" s="112"/>
      <c r="AV19" s="82">
        <f t="shared" si="16"/>
        <v>0</v>
      </c>
      <c r="AW19" s="82"/>
      <c r="AX19" s="112"/>
      <c r="AY19" s="112"/>
      <c r="AZ19" s="82">
        <f t="shared" si="17"/>
        <v>0</v>
      </c>
      <c r="BA19" s="82"/>
      <c r="BB19" s="112"/>
      <c r="BC19" s="112"/>
      <c r="BD19" s="82">
        <f t="shared" si="18"/>
        <v>0</v>
      </c>
      <c r="BE19" s="82"/>
      <c r="BF19" s="85"/>
      <c r="BG19" s="85"/>
      <c r="BH19" s="82">
        <f t="shared" si="19"/>
        <v>0</v>
      </c>
      <c r="BI19" s="82"/>
      <c r="BJ19" s="85"/>
      <c r="BK19" s="85"/>
      <c r="BL19" s="82">
        <f t="shared" si="20"/>
        <v>0</v>
      </c>
      <c r="BM19" s="82"/>
      <c r="BN19" s="85"/>
      <c r="BO19" s="85"/>
      <c r="BP19" s="82">
        <f t="shared" si="21"/>
        <v>0</v>
      </c>
      <c r="BQ19" s="82"/>
      <c r="BR19" s="85"/>
      <c r="BS19" s="85"/>
      <c r="BT19" s="82">
        <f t="shared" si="22"/>
        <v>0</v>
      </c>
      <c r="BU19" s="82"/>
      <c r="BV19" s="85"/>
      <c r="BW19" s="85"/>
      <c r="BX19" s="252">
        <f t="shared" si="23"/>
        <v>0</v>
      </c>
      <c r="BY19" s="105"/>
    </row>
    <row r="20" spans="1:78" ht="49.9" customHeight="1" x14ac:dyDescent="0.25">
      <c r="A20" s="18">
        <v>18</v>
      </c>
      <c r="B20" s="40" t="s">
        <v>45</v>
      </c>
      <c r="C20" s="26">
        <v>8</v>
      </c>
      <c r="D20" s="26">
        <v>20</v>
      </c>
      <c r="E20" s="271">
        <f t="shared" si="28"/>
        <v>13</v>
      </c>
      <c r="F20" s="271">
        <f t="shared" si="29"/>
        <v>37</v>
      </c>
      <c r="G20" s="271">
        <f t="shared" si="30"/>
        <v>-24</v>
      </c>
      <c r="H20" s="272">
        <f t="shared" si="31"/>
        <v>24</v>
      </c>
      <c r="I20" s="251">
        <f t="shared" si="24"/>
        <v>37</v>
      </c>
      <c r="J20" s="250">
        <f t="shared" si="25"/>
        <v>0</v>
      </c>
      <c r="K20" s="411">
        <v>0</v>
      </c>
      <c r="L20" s="370">
        <v>3</v>
      </c>
      <c r="M20" s="79">
        <f t="shared" si="32"/>
        <v>-3</v>
      </c>
      <c r="N20" s="43">
        <v>0</v>
      </c>
      <c r="O20" s="232">
        <f t="shared" si="27"/>
        <v>0</v>
      </c>
      <c r="P20" s="411">
        <v>0</v>
      </c>
      <c r="Q20" s="372">
        <v>6</v>
      </c>
      <c r="R20" s="79">
        <f t="shared" si="4"/>
        <v>-6</v>
      </c>
      <c r="S20" s="43">
        <v>0</v>
      </c>
      <c r="T20" s="232">
        <f t="shared" si="5"/>
        <v>0</v>
      </c>
      <c r="U20" s="411">
        <v>0</v>
      </c>
      <c r="V20" s="372">
        <v>5</v>
      </c>
      <c r="W20" s="79">
        <f t="shared" si="6"/>
        <v>-5</v>
      </c>
      <c r="X20" s="43">
        <v>0</v>
      </c>
      <c r="Y20" s="232">
        <f t="shared" si="7"/>
        <v>0</v>
      </c>
      <c r="Z20" s="411">
        <v>0</v>
      </c>
      <c r="AA20" s="372">
        <v>3</v>
      </c>
      <c r="AB20" s="79">
        <f t="shared" si="8"/>
        <v>-3</v>
      </c>
      <c r="AC20" s="43">
        <v>0</v>
      </c>
      <c r="AD20" s="232">
        <f t="shared" si="9"/>
        <v>0</v>
      </c>
      <c r="AE20" s="411">
        <v>0</v>
      </c>
      <c r="AF20" s="372">
        <v>15</v>
      </c>
      <c r="AG20" s="79">
        <f t="shared" si="10"/>
        <v>-15</v>
      </c>
      <c r="AH20" s="181">
        <v>9</v>
      </c>
      <c r="AI20" s="232">
        <f t="shared" si="11"/>
        <v>9</v>
      </c>
      <c r="AJ20" s="411">
        <v>13</v>
      </c>
      <c r="AK20" s="372">
        <v>3</v>
      </c>
      <c r="AL20" s="79">
        <f t="shared" si="12"/>
        <v>10</v>
      </c>
      <c r="AM20" s="43">
        <v>15</v>
      </c>
      <c r="AN20" s="232">
        <f t="shared" si="13"/>
        <v>28</v>
      </c>
      <c r="AO20" s="411">
        <v>0</v>
      </c>
      <c r="AP20" s="372">
        <v>2</v>
      </c>
      <c r="AQ20" s="79">
        <f t="shared" si="14"/>
        <v>-2</v>
      </c>
      <c r="AR20" s="43">
        <v>0</v>
      </c>
      <c r="AS20" s="232">
        <f t="shared" si="15"/>
        <v>0</v>
      </c>
      <c r="AT20" s="355"/>
      <c r="AU20" s="541"/>
      <c r="AV20" s="79">
        <f t="shared" si="16"/>
        <v>0</v>
      </c>
      <c r="AW20" s="79"/>
      <c r="AX20" s="541"/>
      <c r="AY20" s="541"/>
      <c r="AZ20" s="79">
        <f t="shared" si="17"/>
        <v>0</v>
      </c>
      <c r="BA20" s="79"/>
      <c r="BB20" s="541"/>
      <c r="BC20" s="541"/>
      <c r="BD20" s="79">
        <f t="shared" si="18"/>
        <v>0</v>
      </c>
      <c r="BE20" s="79"/>
      <c r="BF20" s="541"/>
      <c r="BG20" s="541"/>
      <c r="BH20" s="79">
        <f t="shared" si="19"/>
        <v>0</v>
      </c>
      <c r="BI20" s="79"/>
      <c r="BJ20" s="541"/>
      <c r="BK20" s="541"/>
      <c r="BL20" s="79">
        <f t="shared" si="20"/>
        <v>0</v>
      </c>
      <c r="BM20" s="79"/>
      <c r="BN20" s="541"/>
      <c r="BO20" s="541"/>
      <c r="BP20" s="79">
        <f t="shared" si="21"/>
        <v>0</v>
      </c>
      <c r="BQ20" s="79"/>
      <c r="BR20" s="541"/>
      <c r="BS20" s="541"/>
      <c r="BT20" s="79">
        <f t="shared" si="22"/>
        <v>0</v>
      </c>
      <c r="BU20" s="79"/>
      <c r="BV20" s="541"/>
      <c r="BW20" s="541"/>
      <c r="BX20" s="261">
        <f t="shared" si="23"/>
        <v>0</v>
      </c>
      <c r="BY20" s="81"/>
    </row>
    <row r="21" spans="1:78" ht="49.9" customHeight="1" thickBot="1" x14ac:dyDescent="0.3">
      <c r="A21" s="37">
        <v>19</v>
      </c>
      <c r="B21" s="40" t="s">
        <v>46</v>
      </c>
      <c r="C21" s="35">
        <v>8</v>
      </c>
      <c r="D21" s="35">
        <v>30</v>
      </c>
      <c r="E21" s="271">
        <f t="shared" si="28"/>
        <v>0</v>
      </c>
      <c r="F21" s="271">
        <f t="shared" si="29"/>
        <v>21</v>
      </c>
      <c r="G21" s="271">
        <f t="shared" si="30"/>
        <v>-21</v>
      </c>
      <c r="H21" s="272">
        <f t="shared" si="31"/>
        <v>21</v>
      </c>
      <c r="I21" s="251">
        <f t="shared" si="24"/>
        <v>21</v>
      </c>
      <c r="J21" s="250">
        <f t="shared" si="25"/>
        <v>0</v>
      </c>
      <c r="K21" s="132">
        <v>0</v>
      </c>
      <c r="L21" s="265">
        <v>2</v>
      </c>
      <c r="M21" s="105">
        <f t="shared" si="32"/>
        <v>-2</v>
      </c>
      <c r="N21" s="201">
        <v>2</v>
      </c>
      <c r="O21" s="232">
        <f t="shared" si="27"/>
        <v>2</v>
      </c>
      <c r="P21" s="132">
        <v>0</v>
      </c>
      <c r="Q21" s="265">
        <v>3</v>
      </c>
      <c r="R21" s="105">
        <f t="shared" si="4"/>
        <v>-3</v>
      </c>
      <c r="S21" s="201">
        <v>3</v>
      </c>
      <c r="T21" s="232">
        <f t="shared" si="5"/>
        <v>3</v>
      </c>
      <c r="U21" s="132">
        <v>0</v>
      </c>
      <c r="V21" s="265">
        <v>3</v>
      </c>
      <c r="W21" s="105">
        <f t="shared" si="6"/>
        <v>-3</v>
      </c>
      <c r="X21" s="201">
        <v>3</v>
      </c>
      <c r="Y21" s="232">
        <f t="shared" si="7"/>
        <v>3</v>
      </c>
      <c r="Z21" s="132">
        <v>0</v>
      </c>
      <c r="AA21" s="265">
        <v>2</v>
      </c>
      <c r="AB21" s="105">
        <f t="shared" si="8"/>
        <v>-2</v>
      </c>
      <c r="AC21" s="201">
        <v>2</v>
      </c>
      <c r="AD21" s="232">
        <f t="shared" si="9"/>
        <v>2</v>
      </c>
      <c r="AE21" s="132">
        <v>0</v>
      </c>
      <c r="AF21" s="265">
        <v>8</v>
      </c>
      <c r="AG21" s="105">
        <f t="shared" si="10"/>
        <v>-8</v>
      </c>
      <c r="AH21" s="201">
        <v>8</v>
      </c>
      <c r="AI21" s="232">
        <f t="shared" si="11"/>
        <v>8</v>
      </c>
      <c r="AJ21" s="132">
        <v>0</v>
      </c>
      <c r="AK21" s="265">
        <v>2</v>
      </c>
      <c r="AL21" s="105">
        <f t="shared" si="12"/>
        <v>-2</v>
      </c>
      <c r="AM21" s="201">
        <v>2</v>
      </c>
      <c r="AN21" s="232">
        <f t="shared" si="13"/>
        <v>2</v>
      </c>
      <c r="AO21" s="132">
        <v>0</v>
      </c>
      <c r="AP21" s="265">
        <v>1</v>
      </c>
      <c r="AQ21" s="105">
        <f t="shared" si="14"/>
        <v>-1</v>
      </c>
      <c r="AR21" s="201">
        <v>1</v>
      </c>
      <c r="AS21" s="232">
        <f t="shared" si="15"/>
        <v>1</v>
      </c>
      <c r="AT21" s="278"/>
      <c r="AU21" s="447"/>
      <c r="AV21" s="105">
        <f t="shared" si="16"/>
        <v>0</v>
      </c>
      <c r="AW21" s="105"/>
      <c r="AX21" s="447"/>
      <c r="AY21" s="447"/>
      <c r="AZ21" s="105">
        <f t="shared" si="17"/>
        <v>0</v>
      </c>
      <c r="BA21" s="105"/>
      <c r="BB21" s="447"/>
      <c r="BC21" s="447"/>
      <c r="BD21" s="105">
        <f t="shared" si="18"/>
        <v>0</v>
      </c>
      <c r="BE21" s="105"/>
      <c r="BF21" s="447"/>
      <c r="BG21" s="447"/>
      <c r="BH21" s="105">
        <f t="shared" si="19"/>
        <v>0</v>
      </c>
      <c r="BI21" s="105"/>
      <c r="BJ21" s="447"/>
      <c r="BK21" s="447"/>
      <c r="BL21" s="105">
        <f t="shared" si="20"/>
        <v>0</v>
      </c>
      <c r="BM21" s="105"/>
      <c r="BN21" s="447"/>
      <c r="BO21" s="447"/>
      <c r="BP21" s="105">
        <f t="shared" si="21"/>
        <v>0</v>
      </c>
      <c r="BQ21" s="105"/>
      <c r="BR21" s="447"/>
      <c r="BS21" s="447"/>
      <c r="BT21" s="105">
        <f t="shared" si="22"/>
        <v>0</v>
      </c>
      <c r="BU21" s="105"/>
      <c r="BV21" s="447"/>
      <c r="BW21" s="447"/>
      <c r="BX21" s="93">
        <f t="shared" si="23"/>
        <v>0</v>
      </c>
      <c r="BY21" s="105"/>
    </row>
    <row r="22" spans="1:78" ht="49.9" customHeight="1" x14ac:dyDescent="0.25">
      <c r="A22" s="18">
        <v>20</v>
      </c>
      <c r="B22" s="54" t="s">
        <v>47</v>
      </c>
      <c r="C22" s="55">
        <v>15</v>
      </c>
      <c r="D22" s="56">
        <v>120</v>
      </c>
      <c r="E22" s="271">
        <f t="shared" si="28"/>
        <v>140</v>
      </c>
      <c r="F22" s="271">
        <f t="shared" si="29"/>
        <v>173</v>
      </c>
      <c r="G22" s="271">
        <f t="shared" si="30"/>
        <v>-33</v>
      </c>
      <c r="H22" s="272">
        <f t="shared" si="31"/>
        <v>33</v>
      </c>
      <c r="I22" s="251">
        <f t="shared" si="24"/>
        <v>173</v>
      </c>
      <c r="J22" s="250">
        <f t="shared" si="25"/>
        <v>0</v>
      </c>
      <c r="K22" s="412">
        <v>0</v>
      </c>
      <c r="L22" s="371">
        <v>29</v>
      </c>
      <c r="M22" s="81">
        <f t="shared" si="32"/>
        <v>-29</v>
      </c>
      <c r="N22" s="182">
        <v>15</v>
      </c>
      <c r="O22" s="232">
        <f t="shared" si="27"/>
        <v>15</v>
      </c>
      <c r="P22" s="411">
        <v>0</v>
      </c>
      <c r="Q22" s="372">
        <v>28</v>
      </c>
      <c r="R22" s="81">
        <f t="shared" si="4"/>
        <v>-28</v>
      </c>
      <c r="S22" s="182">
        <v>0</v>
      </c>
      <c r="T22" s="232">
        <f t="shared" si="5"/>
        <v>0</v>
      </c>
      <c r="U22" s="338">
        <v>60</v>
      </c>
      <c r="V22" s="264">
        <v>25</v>
      </c>
      <c r="W22" s="81">
        <f t="shared" si="6"/>
        <v>35</v>
      </c>
      <c r="X22" s="50">
        <v>0</v>
      </c>
      <c r="Y22" s="232">
        <f t="shared" si="7"/>
        <v>60</v>
      </c>
      <c r="Z22" s="337">
        <v>0</v>
      </c>
      <c r="AA22" s="264">
        <v>12</v>
      </c>
      <c r="AB22" s="81">
        <f t="shared" si="8"/>
        <v>-12</v>
      </c>
      <c r="AC22" s="50">
        <v>0</v>
      </c>
      <c r="AD22" s="232">
        <f t="shared" si="9"/>
        <v>0</v>
      </c>
      <c r="AE22" s="411">
        <v>80</v>
      </c>
      <c r="AF22" s="372">
        <v>61</v>
      </c>
      <c r="AG22" s="81">
        <f t="shared" si="10"/>
        <v>19</v>
      </c>
      <c r="AH22" s="50">
        <v>0</v>
      </c>
      <c r="AI22" s="232">
        <f t="shared" si="11"/>
        <v>80</v>
      </c>
      <c r="AJ22" s="411">
        <v>0</v>
      </c>
      <c r="AK22" s="372">
        <v>9</v>
      </c>
      <c r="AL22" s="81">
        <f t="shared" si="12"/>
        <v>-9</v>
      </c>
      <c r="AM22" s="182">
        <v>18</v>
      </c>
      <c r="AN22" s="232">
        <f t="shared" si="13"/>
        <v>18</v>
      </c>
      <c r="AO22" s="411">
        <v>0</v>
      </c>
      <c r="AP22" s="372">
        <v>9</v>
      </c>
      <c r="AQ22" s="81">
        <f t="shared" si="14"/>
        <v>-9</v>
      </c>
      <c r="AR22" s="50">
        <v>0</v>
      </c>
      <c r="AS22" s="232">
        <f t="shared" si="15"/>
        <v>0</v>
      </c>
      <c r="AT22" s="279"/>
      <c r="AU22" s="368"/>
      <c r="AV22" s="81">
        <f t="shared" si="16"/>
        <v>0</v>
      </c>
      <c r="AW22" s="81"/>
      <c r="AX22" s="368"/>
      <c r="AY22" s="368"/>
      <c r="AZ22" s="81">
        <f t="shared" si="17"/>
        <v>0</v>
      </c>
      <c r="BA22" s="81"/>
      <c r="BB22" s="368"/>
      <c r="BC22" s="368"/>
      <c r="BD22" s="81">
        <f t="shared" si="18"/>
        <v>0</v>
      </c>
      <c r="BE22" s="81"/>
      <c r="BF22" s="368"/>
      <c r="BG22" s="368"/>
      <c r="BH22" s="81">
        <f t="shared" si="19"/>
        <v>0</v>
      </c>
      <c r="BI22" s="81"/>
      <c r="BJ22" s="368"/>
      <c r="BK22" s="368"/>
      <c r="BL22" s="81">
        <f t="shared" si="20"/>
        <v>0</v>
      </c>
      <c r="BM22" s="81"/>
      <c r="BN22" s="368"/>
      <c r="BO22" s="368"/>
      <c r="BP22" s="81">
        <f t="shared" si="21"/>
        <v>0</v>
      </c>
      <c r="BQ22" s="81"/>
      <c r="BR22" s="368"/>
      <c r="BS22" s="368"/>
      <c r="BT22" s="81">
        <f t="shared" si="22"/>
        <v>0</v>
      </c>
      <c r="BU22" s="81"/>
      <c r="BV22" s="368"/>
      <c r="BW22" s="368"/>
      <c r="BX22" s="95">
        <f t="shared" si="23"/>
        <v>0</v>
      </c>
      <c r="BY22" s="81"/>
      <c r="BZ22" s="155"/>
    </row>
    <row r="23" spans="1:78" ht="120" customHeight="1" thickBot="1" x14ac:dyDescent="0.3">
      <c r="A23" s="37">
        <v>21</v>
      </c>
      <c r="B23" s="40" t="s">
        <v>125</v>
      </c>
      <c r="C23" s="58">
        <v>6</v>
      </c>
      <c r="D23" s="59">
        <v>9</v>
      </c>
      <c r="E23" s="271">
        <f t="shared" si="28"/>
        <v>0</v>
      </c>
      <c r="F23" s="271">
        <f t="shared" si="29"/>
        <v>9</v>
      </c>
      <c r="G23" s="271">
        <f t="shared" si="30"/>
        <v>-9</v>
      </c>
      <c r="H23" s="272">
        <f t="shared" si="31"/>
        <v>9</v>
      </c>
      <c r="I23" s="251">
        <f t="shared" si="24"/>
        <v>9</v>
      </c>
      <c r="J23" s="250">
        <f t="shared" si="25"/>
        <v>0</v>
      </c>
      <c r="K23" s="413">
        <v>0</v>
      </c>
      <c r="L23" s="265">
        <v>1</v>
      </c>
      <c r="M23" s="105">
        <f t="shared" si="32"/>
        <v>-1</v>
      </c>
      <c r="N23" s="201">
        <v>1</v>
      </c>
      <c r="O23" s="232">
        <f t="shared" si="27"/>
        <v>1</v>
      </c>
      <c r="P23" s="132">
        <v>0</v>
      </c>
      <c r="Q23" s="265">
        <v>1</v>
      </c>
      <c r="R23" s="105">
        <f t="shared" si="4"/>
        <v>-1</v>
      </c>
      <c r="S23" s="201">
        <v>1</v>
      </c>
      <c r="T23" s="232">
        <f t="shared" si="5"/>
        <v>1</v>
      </c>
      <c r="U23" s="413">
        <v>0</v>
      </c>
      <c r="V23" s="265">
        <v>1</v>
      </c>
      <c r="W23" s="105">
        <f t="shared" si="6"/>
        <v>-1</v>
      </c>
      <c r="X23" s="201">
        <v>1</v>
      </c>
      <c r="Y23" s="232">
        <f t="shared" si="7"/>
        <v>1</v>
      </c>
      <c r="Z23" s="132">
        <v>0</v>
      </c>
      <c r="AA23" s="265">
        <v>1</v>
      </c>
      <c r="AB23" s="105">
        <f t="shared" si="8"/>
        <v>-1</v>
      </c>
      <c r="AC23" s="201">
        <v>1</v>
      </c>
      <c r="AD23" s="232">
        <f t="shared" si="9"/>
        <v>1</v>
      </c>
      <c r="AE23" s="132">
        <v>0</v>
      </c>
      <c r="AF23" s="265">
        <v>3</v>
      </c>
      <c r="AG23" s="105">
        <f t="shared" si="10"/>
        <v>-3</v>
      </c>
      <c r="AH23" s="201">
        <v>3</v>
      </c>
      <c r="AI23" s="232">
        <f t="shared" si="11"/>
        <v>3</v>
      </c>
      <c r="AJ23" s="132">
        <v>0</v>
      </c>
      <c r="AK23" s="265">
        <v>1</v>
      </c>
      <c r="AL23" s="105">
        <f t="shared" si="12"/>
        <v>-1</v>
      </c>
      <c r="AM23" s="201">
        <v>1</v>
      </c>
      <c r="AN23" s="232">
        <f t="shared" si="13"/>
        <v>1</v>
      </c>
      <c r="AO23" s="132">
        <v>0</v>
      </c>
      <c r="AP23" s="265">
        <v>1</v>
      </c>
      <c r="AQ23" s="105">
        <f t="shared" si="14"/>
        <v>-1</v>
      </c>
      <c r="AR23" s="201">
        <v>1</v>
      </c>
      <c r="AS23" s="232">
        <f t="shared" si="15"/>
        <v>1</v>
      </c>
      <c r="AT23" s="280"/>
      <c r="AU23" s="450"/>
      <c r="AV23" s="105">
        <f t="shared" si="16"/>
        <v>0</v>
      </c>
      <c r="AW23" s="105"/>
      <c r="AX23" s="450"/>
      <c r="AY23" s="450"/>
      <c r="AZ23" s="105">
        <f t="shared" si="17"/>
        <v>0</v>
      </c>
      <c r="BA23" s="105"/>
      <c r="BB23" s="450"/>
      <c r="BC23" s="450"/>
      <c r="BD23" s="105">
        <f t="shared" si="18"/>
        <v>0</v>
      </c>
      <c r="BE23" s="105"/>
      <c r="BF23" s="450"/>
      <c r="BG23" s="450"/>
      <c r="BH23" s="105">
        <f t="shared" si="19"/>
        <v>0</v>
      </c>
      <c r="BI23" s="105"/>
      <c r="BJ23" s="450"/>
      <c r="BK23" s="450"/>
      <c r="BL23" s="105">
        <f t="shared" si="20"/>
        <v>0</v>
      </c>
      <c r="BM23" s="105"/>
      <c r="BN23" s="450"/>
      <c r="BO23" s="450"/>
      <c r="BP23" s="105">
        <f t="shared" si="21"/>
        <v>0</v>
      </c>
      <c r="BQ23" s="105"/>
      <c r="BR23" s="450"/>
      <c r="BS23" s="450"/>
      <c r="BT23" s="105">
        <f t="shared" si="22"/>
        <v>0</v>
      </c>
      <c r="BU23" s="105"/>
      <c r="BV23" s="450"/>
      <c r="BW23" s="450"/>
      <c r="BX23" s="93">
        <f t="shared" si="23"/>
        <v>0</v>
      </c>
      <c r="BY23" s="105"/>
      <c r="BZ23" s="155"/>
    </row>
    <row r="24" spans="1:78" ht="120" customHeight="1" x14ac:dyDescent="0.25">
      <c r="A24" s="18">
        <v>22</v>
      </c>
      <c r="B24" s="40" t="s">
        <v>49</v>
      </c>
      <c r="C24" s="55">
        <v>8</v>
      </c>
      <c r="D24" s="56">
        <v>15</v>
      </c>
      <c r="E24" s="271">
        <f t="shared" si="28"/>
        <v>0</v>
      </c>
      <c r="F24" s="271">
        <f t="shared" si="29"/>
        <v>34</v>
      </c>
      <c r="G24" s="271">
        <f t="shared" si="30"/>
        <v>-34</v>
      </c>
      <c r="H24" s="272">
        <f t="shared" si="31"/>
        <v>34</v>
      </c>
      <c r="I24" s="251">
        <f t="shared" si="24"/>
        <v>34</v>
      </c>
      <c r="J24" s="250">
        <f t="shared" si="25"/>
        <v>0</v>
      </c>
      <c r="K24" s="414">
        <v>0</v>
      </c>
      <c r="L24" s="372">
        <v>3</v>
      </c>
      <c r="M24" s="81">
        <f t="shared" si="32"/>
        <v>-3</v>
      </c>
      <c r="N24" s="182">
        <v>3</v>
      </c>
      <c r="O24" s="232">
        <f t="shared" si="27"/>
        <v>3</v>
      </c>
      <c r="P24" s="338">
        <v>0</v>
      </c>
      <c r="Q24" s="264">
        <v>5</v>
      </c>
      <c r="R24" s="81">
        <f t="shared" si="4"/>
        <v>-5</v>
      </c>
      <c r="S24" s="182">
        <v>5</v>
      </c>
      <c r="T24" s="232">
        <f t="shared" si="5"/>
        <v>5</v>
      </c>
      <c r="U24" s="337">
        <v>0</v>
      </c>
      <c r="V24" s="264">
        <v>5</v>
      </c>
      <c r="W24" s="81">
        <f t="shared" si="6"/>
        <v>-5</v>
      </c>
      <c r="X24" s="182">
        <v>5</v>
      </c>
      <c r="Y24" s="232">
        <f t="shared" si="7"/>
        <v>5</v>
      </c>
      <c r="Z24" s="337">
        <v>0</v>
      </c>
      <c r="AA24" s="264">
        <v>3</v>
      </c>
      <c r="AB24" s="81">
        <f t="shared" si="8"/>
        <v>-3</v>
      </c>
      <c r="AC24" s="182">
        <v>3</v>
      </c>
      <c r="AD24" s="232">
        <f t="shared" si="9"/>
        <v>3</v>
      </c>
      <c r="AE24" s="337">
        <v>0</v>
      </c>
      <c r="AF24" s="264">
        <v>13</v>
      </c>
      <c r="AG24" s="81">
        <f t="shared" si="10"/>
        <v>-13</v>
      </c>
      <c r="AH24" s="182">
        <v>13</v>
      </c>
      <c r="AI24" s="232">
        <f t="shared" si="11"/>
        <v>13</v>
      </c>
      <c r="AJ24" s="337">
        <v>0</v>
      </c>
      <c r="AK24" s="264">
        <v>3</v>
      </c>
      <c r="AL24" s="81">
        <f t="shared" si="12"/>
        <v>-3</v>
      </c>
      <c r="AM24" s="182">
        <v>3</v>
      </c>
      <c r="AN24" s="232">
        <f t="shared" si="13"/>
        <v>3</v>
      </c>
      <c r="AO24" s="337">
        <v>0</v>
      </c>
      <c r="AP24" s="264">
        <v>2</v>
      </c>
      <c r="AQ24" s="81">
        <f t="shared" si="14"/>
        <v>-2</v>
      </c>
      <c r="AR24" s="182">
        <v>2</v>
      </c>
      <c r="AS24" s="232">
        <f t="shared" si="15"/>
        <v>2</v>
      </c>
      <c r="AT24" s="279"/>
      <c r="AU24" s="368"/>
      <c r="AV24" s="81">
        <f t="shared" si="16"/>
        <v>0</v>
      </c>
      <c r="AW24" s="81"/>
      <c r="AX24" s="368"/>
      <c r="AY24" s="368"/>
      <c r="AZ24" s="81">
        <f t="shared" si="17"/>
        <v>0</v>
      </c>
      <c r="BA24" s="81"/>
      <c r="BB24" s="368"/>
      <c r="BC24" s="368"/>
      <c r="BD24" s="81">
        <f t="shared" si="18"/>
        <v>0</v>
      </c>
      <c r="BE24" s="81"/>
      <c r="BF24" s="368"/>
      <c r="BG24" s="368"/>
      <c r="BH24" s="81">
        <f t="shared" si="19"/>
        <v>0</v>
      </c>
      <c r="BI24" s="81"/>
      <c r="BJ24" s="368"/>
      <c r="BK24" s="368"/>
      <c r="BL24" s="81">
        <f t="shared" si="20"/>
        <v>0</v>
      </c>
      <c r="BM24" s="81"/>
      <c r="BN24" s="368"/>
      <c r="BO24" s="368"/>
      <c r="BP24" s="81">
        <f t="shared" si="21"/>
        <v>0</v>
      </c>
      <c r="BQ24" s="81"/>
      <c r="BR24" s="368"/>
      <c r="BS24" s="368"/>
      <c r="BT24" s="81">
        <f t="shared" si="22"/>
        <v>0</v>
      </c>
      <c r="BU24" s="81"/>
      <c r="BV24" s="368"/>
      <c r="BW24" s="368"/>
      <c r="BX24" s="95">
        <f t="shared" si="23"/>
        <v>0</v>
      </c>
      <c r="BY24" s="81"/>
      <c r="BZ24" s="155"/>
    </row>
    <row r="25" spans="1:78" ht="120" customHeight="1" thickBot="1" x14ac:dyDescent="0.3">
      <c r="A25" s="37">
        <v>23</v>
      </c>
      <c r="B25" s="40" t="s">
        <v>126</v>
      </c>
      <c r="C25" s="58">
        <v>8</v>
      </c>
      <c r="D25" s="58">
        <v>15</v>
      </c>
      <c r="E25" s="271">
        <f t="shared" si="28"/>
        <v>0</v>
      </c>
      <c r="F25" s="271">
        <f t="shared" si="29"/>
        <v>29</v>
      </c>
      <c r="G25" s="271">
        <f t="shared" si="30"/>
        <v>-29</v>
      </c>
      <c r="H25" s="272">
        <f t="shared" si="31"/>
        <v>29</v>
      </c>
      <c r="I25" s="251">
        <f t="shared" si="24"/>
        <v>29</v>
      </c>
      <c r="J25" s="250">
        <f t="shared" si="25"/>
        <v>0</v>
      </c>
      <c r="K25" s="413">
        <v>0</v>
      </c>
      <c r="L25" s="265">
        <v>2</v>
      </c>
      <c r="M25" s="105">
        <f t="shared" si="32"/>
        <v>-2</v>
      </c>
      <c r="N25" s="201">
        <v>2</v>
      </c>
      <c r="O25" s="232">
        <f t="shared" si="27"/>
        <v>2</v>
      </c>
      <c r="P25" s="413">
        <v>0</v>
      </c>
      <c r="Q25" s="265">
        <v>5</v>
      </c>
      <c r="R25" s="105">
        <f t="shared" si="4"/>
        <v>-5</v>
      </c>
      <c r="S25" s="49">
        <v>0</v>
      </c>
      <c r="T25" s="232">
        <f t="shared" si="5"/>
        <v>0</v>
      </c>
      <c r="U25" s="132">
        <v>0</v>
      </c>
      <c r="V25" s="265">
        <v>4</v>
      </c>
      <c r="W25" s="105">
        <f t="shared" si="6"/>
        <v>-4</v>
      </c>
      <c r="X25" s="49">
        <v>15</v>
      </c>
      <c r="Y25" s="232">
        <f t="shared" si="7"/>
        <v>15</v>
      </c>
      <c r="Z25" s="132">
        <v>0</v>
      </c>
      <c r="AA25" s="265">
        <v>4</v>
      </c>
      <c r="AB25" s="105">
        <f t="shared" si="8"/>
        <v>-4</v>
      </c>
      <c r="AC25" s="49">
        <v>0</v>
      </c>
      <c r="AD25" s="232">
        <f t="shared" si="9"/>
        <v>0</v>
      </c>
      <c r="AE25" s="132">
        <v>0</v>
      </c>
      <c r="AF25" s="265">
        <v>6</v>
      </c>
      <c r="AG25" s="105">
        <f t="shared" si="10"/>
        <v>-6</v>
      </c>
      <c r="AH25" s="201">
        <v>6</v>
      </c>
      <c r="AI25" s="232">
        <f t="shared" si="11"/>
        <v>6</v>
      </c>
      <c r="AJ25" s="132">
        <v>0</v>
      </c>
      <c r="AK25" s="265">
        <v>2</v>
      </c>
      <c r="AL25" s="105">
        <f t="shared" si="12"/>
        <v>-2</v>
      </c>
      <c r="AM25" s="49">
        <v>0</v>
      </c>
      <c r="AN25" s="232">
        <f t="shared" si="13"/>
        <v>0</v>
      </c>
      <c r="AO25" s="132">
        <v>0</v>
      </c>
      <c r="AP25" s="265">
        <v>6</v>
      </c>
      <c r="AQ25" s="105">
        <f t="shared" si="14"/>
        <v>-6</v>
      </c>
      <c r="AR25" s="201">
        <v>6</v>
      </c>
      <c r="AS25" s="232">
        <f t="shared" si="15"/>
        <v>6</v>
      </c>
      <c r="AT25" s="280"/>
      <c r="AU25" s="450"/>
      <c r="AV25" s="105">
        <f t="shared" si="16"/>
        <v>0</v>
      </c>
      <c r="AW25" s="105"/>
      <c r="AX25" s="450"/>
      <c r="AY25" s="450"/>
      <c r="AZ25" s="105">
        <f t="shared" si="17"/>
        <v>0</v>
      </c>
      <c r="BA25" s="105"/>
      <c r="BB25" s="450"/>
      <c r="BC25" s="450"/>
      <c r="BD25" s="105">
        <f t="shared" si="18"/>
        <v>0</v>
      </c>
      <c r="BE25" s="105"/>
      <c r="BF25" s="450"/>
      <c r="BG25" s="450"/>
      <c r="BH25" s="105">
        <f t="shared" si="19"/>
        <v>0</v>
      </c>
      <c r="BI25" s="105"/>
      <c r="BJ25" s="450"/>
      <c r="BK25" s="450"/>
      <c r="BL25" s="105">
        <f t="shared" si="20"/>
        <v>0</v>
      </c>
      <c r="BM25" s="105"/>
      <c r="BN25" s="450"/>
      <c r="BO25" s="450"/>
      <c r="BP25" s="105">
        <f t="shared" si="21"/>
        <v>0</v>
      </c>
      <c r="BQ25" s="105"/>
      <c r="BR25" s="450"/>
      <c r="BS25" s="450"/>
      <c r="BT25" s="105">
        <f t="shared" si="22"/>
        <v>0</v>
      </c>
      <c r="BU25" s="105"/>
      <c r="BV25" s="450"/>
      <c r="BW25" s="450"/>
      <c r="BX25" s="93">
        <f t="shared" si="23"/>
        <v>0</v>
      </c>
      <c r="BY25" s="105"/>
      <c r="BZ25" s="155"/>
    </row>
    <row r="26" spans="1:78" ht="49.9" customHeight="1" x14ac:dyDescent="0.25">
      <c r="A26" s="18">
        <v>24</v>
      </c>
      <c r="B26" s="138" t="s">
        <v>322</v>
      </c>
      <c r="C26" s="20" t="s">
        <v>52</v>
      </c>
      <c r="D26" s="21" t="s">
        <v>53</v>
      </c>
      <c r="E26" s="271">
        <f t="shared" ref="E26:E30" si="33">K26+P26+U26+Z26+AE26+AJ26+AO26+AT26+AX26+BB26+BF26+BJ26+BN26+BR26+BV26</f>
        <v>35</v>
      </c>
      <c r="F26" s="271">
        <f t="shared" ref="F26:F30" si="34">L26+Q26+V26+AA26+AF26+AK26+AP26+AU26+AY26+BC26+BG26+BK26+BO26+BS26+BW26</f>
        <v>0</v>
      </c>
      <c r="G26" s="271">
        <f t="shared" ref="G26:G30" si="35">M26+R26+W26+AB26+AG26+AL26+AQ26+AV26+AZ26+BD26+BH26+BL26+BP26+BT26+BX26</f>
        <v>35</v>
      </c>
      <c r="H26" s="272">
        <f t="shared" ref="H26:H30" si="36">N26+S26+X26+AC26+AH26+AM26+AR26+AW26+BA26+BE26+BI26+BM26+BQ26+BU26+BY26</f>
        <v>0</v>
      </c>
      <c r="I26" s="251">
        <f t="shared" si="24"/>
        <v>35</v>
      </c>
      <c r="J26" s="250">
        <f t="shared" si="25"/>
        <v>35</v>
      </c>
      <c r="K26" s="18">
        <v>0</v>
      </c>
      <c r="L26" s="98">
        <v>0</v>
      </c>
      <c r="M26" s="82">
        <f t="shared" si="32"/>
        <v>0</v>
      </c>
      <c r="N26" s="47">
        <v>0</v>
      </c>
      <c r="O26" s="232">
        <f t="shared" si="27"/>
        <v>0</v>
      </c>
      <c r="P26" s="18">
        <v>20</v>
      </c>
      <c r="Q26" s="109">
        <v>0</v>
      </c>
      <c r="R26" s="82">
        <f t="shared" si="4"/>
        <v>20</v>
      </c>
      <c r="S26" s="23">
        <v>0</v>
      </c>
      <c r="T26" s="232">
        <f t="shared" si="5"/>
        <v>20</v>
      </c>
      <c r="U26" s="18">
        <v>0</v>
      </c>
      <c r="V26" s="82"/>
      <c r="W26" s="82">
        <f t="shared" si="6"/>
        <v>0</v>
      </c>
      <c r="X26" s="23">
        <v>0</v>
      </c>
      <c r="Y26" s="232">
        <f t="shared" si="7"/>
        <v>0</v>
      </c>
      <c r="Z26" s="18">
        <v>0</v>
      </c>
      <c r="AA26" s="98">
        <v>0</v>
      </c>
      <c r="AB26" s="82">
        <f t="shared" si="8"/>
        <v>0</v>
      </c>
      <c r="AC26" s="23">
        <v>0</v>
      </c>
      <c r="AD26" s="232">
        <f t="shared" si="9"/>
        <v>0</v>
      </c>
      <c r="AE26" s="18">
        <v>15</v>
      </c>
      <c r="AF26" s="98"/>
      <c r="AG26" s="82">
        <f t="shared" si="10"/>
        <v>15</v>
      </c>
      <c r="AH26" s="23">
        <v>0</v>
      </c>
      <c r="AI26" s="232">
        <f t="shared" si="11"/>
        <v>15</v>
      </c>
      <c r="AJ26" s="18">
        <v>0</v>
      </c>
      <c r="AK26" s="98"/>
      <c r="AL26" s="82">
        <f t="shared" si="12"/>
        <v>0</v>
      </c>
      <c r="AM26" s="23">
        <v>0</v>
      </c>
      <c r="AN26" s="232">
        <f t="shared" si="13"/>
        <v>0</v>
      </c>
      <c r="AO26" s="18">
        <v>0</v>
      </c>
      <c r="AP26" s="98"/>
      <c r="AQ26" s="82">
        <f t="shared" si="14"/>
        <v>0</v>
      </c>
      <c r="AR26" s="23">
        <v>0</v>
      </c>
      <c r="AS26" s="232">
        <f t="shared" si="15"/>
        <v>0</v>
      </c>
      <c r="AT26" s="22"/>
      <c r="AU26" s="98"/>
      <c r="AV26" s="82">
        <f t="shared" si="16"/>
        <v>0</v>
      </c>
      <c r="AW26" s="82"/>
      <c r="AX26" s="98"/>
      <c r="AY26" s="98"/>
      <c r="AZ26" s="82">
        <f t="shared" si="17"/>
        <v>0</v>
      </c>
      <c r="BA26" s="98"/>
      <c r="BB26" s="98"/>
      <c r="BC26" s="109"/>
      <c r="BD26" s="82">
        <f t="shared" si="18"/>
        <v>0</v>
      </c>
      <c r="BE26" s="82"/>
      <c r="BF26" s="82"/>
      <c r="BG26" s="82"/>
      <c r="BH26" s="82">
        <f t="shared" si="19"/>
        <v>0</v>
      </c>
      <c r="BI26" s="82"/>
      <c r="BJ26" s="82"/>
      <c r="BK26" s="82"/>
      <c r="BL26" s="82">
        <f t="shared" si="20"/>
        <v>0</v>
      </c>
      <c r="BM26" s="82"/>
      <c r="BN26" s="82"/>
      <c r="BO26" s="82"/>
      <c r="BP26" s="82">
        <f t="shared" si="21"/>
        <v>0</v>
      </c>
      <c r="BQ26" s="82"/>
      <c r="BR26" s="82"/>
      <c r="BS26" s="82"/>
      <c r="BT26" s="82">
        <f t="shared" si="22"/>
        <v>0</v>
      </c>
      <c r="BU26" s="82"/>
      <c r="BV26" s="82"/>
      <c r="BW26" s="82"/>
      <c r="BX26" s="82">
        <f t="shared" si="23"/>
        <v>0</v>
      </c>
      <c r="BY26" s="93"/>
      <c r="BZ26" s="155"/>
    </row>
    <row r="27" spans="1:78" ht="49.9" customHeight="1" thickBot="1" x14ac:dyDescent="0.3">
      <c r="A27" s="37">
        <v>25</v>
      </c>
      <c r="B27" s="25" t="s">
        <v>54</v>
      </c>
      <c r="C27" s="26">
        <v>10</v>
      </c>
      <c r="D27" s="26">
        <v>15</v>
      </c>
      <c r="E27" s="271">
        <f t="shared" si="33"/>
        <v>0</v>
      </c>
      <c r="F27" s="271">
        <f t="shared" si="34"/>
        <v>12</v>
      </c>
      <c r="G27" s="271">
        <f t="shared" si="35"/>
        <v>-12</v>
      </c>
      <c r="H27" s="272">
        <f t="shared" si="36"/>
        <v>12</v>
      </c>
      <c r="I27" s="251">
        <f t="shared" si="24"/>
        <v>12</v>
      </c>
      <c r="J27" s="250">
        <f t="shared" si="25"/>
        <v>0</v>
      </c>
      <c r="K27" s="9"/>
      <c r="L27" s="77">
        <v>1</v>
      </c>
      <c r="M27" s="79">
        <f t="shared" si="32"/>
        <v>-1</v>
      </c>
      <c r="N27" s="79">
        <v>0</v>
      </c>
      <c r="O27" s="232">
        <f t="shared" si="27"/>
        <v>0</v>
      </c>
      <c r="P27" s="9">
        <v>0</v>
      </c>
      <c r="Q27" s="78">
        <v>2</v>
      </c>
      <c r="R27" s="79">
        <f t="shared" si="4"/>
        <v>-2</v>
      </c>
      <c r="S27" s="79">
        <v>0</v>
      </c>
      <c r="T27" s="232">
        <f t="shared" si="5"/>
        <v>0</v>
      </c>
      <c r="U27" s="9">
        <v>0</v>
      </c>
      <c r="V27" s="79">
        <v>2</v>
      </c>
      <c r="W27" s="79">
        <f t="shared" si="6"/>
        <v>-2</v>
      </c>
      <c r="X27" s="79">
        <v>0</v>
      </c>
      <c r="Y27" s="232">
        <f t="shared" si="7"/>
        <v>0</v>
      </c>
      <c r="Z27" s="9">
        <v>0</v>
      </c>
      <c r="AA27" s="77">
        <v>1</v>
      </c>
      <c r="AB27" s="79">
        <f t="shared" si="8"/>
        <v>-1</v>
      </c>
      <c r="AC27" s="79">
        <v>0</v>
      </c>
      <c r="AD27" s="232">
        <f t="shared" si="9"/>
        <v>0</v>
      </c>
      <c r="AE27" s="9">
        <v>0</v>
      </c>
      <c r="AF27" s="77">
        <v>4</v>
      </c>
      <c r="AG27" s="79">
        <f t="shared" si="10"/>
        <v>-4</v>
      </c>
      <c r="AH27" s="79">
        <v>0</v>
      </c>
      <c r="AI27" s="232">
        <f t="shared" si="11"/>
        <v>0</v>
      </c>
      <c r="AJ27" s="9">
        <v>0</v>
      </c>
      <c r="AK27" s="77">
        <v>1</v>
      </c>
      <c r="AL27" s="79">
        <f t="shared" si="12"/>
        <v>-1</v>
      </c>
      <c r="AM27" s="181">
        <v>12</v>
      </c>
      <c r="AN27" s="232">
        <f t="shared" si="13"/>
        <v>12</v>
      </c>
      <c r="AO27" s="9">
        <v>0</v>
      </c>
      <c r="AP27" s="77">
        <v>1</v>
      </c>
      <c r="AQ27" s="79">
        <f t="shared" si="14"/>
        <v>-1</v>
      </c>
      <c r="AR27" s="79">
        <v>0</v>
      </c>
      <c r="AS27" s="232">
        <f t="shared" si="15"/>
        <v>0</v>
      </c>
      <c r="AT27" s="13"/>
      <c r="AU27" s="77"/>
      <c r="AV27" s="79">
        <f t="shared" si="16"/>
        <v>0</v>
      </c>
      <c r="AW27" s="79"/>
      <c r="AX27" s="77"/>
      <c r="AY27" s="77"/>
      <c r="AZ27" s="79">
        <f t="shared" si="17"/>
        <v>0</v>
      </c>
      <c r="BA27" s="77"/>
      <c r="BB27" s="77"/>
      <c r="BC27" s="78"/>
      <c r="BD27" s="79">
        <f t="shared" si="18"/>
        <v>0</v>
      </c>
      <c r="BE27" s="79"/>
      <c r="BF27" s="79"/>
      <c r="BG27" s="79"/>
      <c r="BH27" s="79">
        <f t="shared" si="19"/>
        <v>0</v>
      </c>
      <c r="BI27" s="79"/>
      <c r="BJ27" s="79"/>
      <c r="BK27" s="79"/>
      <c r="BL27" s="79">
        <f t="shared" si="20"/>
        <v>0</v>
      </c>
      <c r="BM27" s="79"/>
      <c r="BN27" s="79"/>
      <c r="BO27" s="79"/>
      <c r="BP27" s="79">
        <f t="shared" si="21"/>
        <v>0</v>
      </c>
      <c r="BQ27" s="79"/>
      <c r="BR27" s="79"/>
      <c r="BS27" s="79"/>
      <c r="BT27" s="79">
        <f t="shared" si="22"/>
        <v>0</v>
      </c>
      <c r="BU27" s="79"/>
      <c r="BV27" s="79"/>
      <c r="BW27" s="79"/>
      <c r="BX27" s="79">
        <f t="shared" si="23"/>
        <v>0</v>
      </c>
      <c r="BY27" s="95"/>
      <c r="BZ27" s="155"/>
    </row>
    <row r="28" spans="1:78" ht="70.150000000000006" customHeight="1" x14ac:dyDescent="0.25">
      <c r="A28" s="18">
        <v>26</v>
      </c>
      <c r="B28" s="25" t="s">
        <v>321</v>
      </c>
      <c r="C28" s="27">
        <v>4</v>
      </c>
      <c r="D28" s="27">
        <v>6</v>
      </c>
      <c r="E28" s="271">
        <f t="shared" si="33"/>
        <v>0</v>
      </c>
      <c r="F28" s="271">
        <f t="shared" si="34"/>
        <v>0</v>
      </c>
      <c r="G28" s="271">
        <f t="shared" si="35"/>
        <v>0</v>
      </c>
      <c r="H28" s="272">
        <f t="shared" si="36"/>
        <v>0</v>
      </c>
      <c r="I28" s="251">
        <f t="shared" si="24"/>
        <v>0</v>
      </c>
      <c r="J28" s="250">
        <f t="shared" si="25"/>
        <v>0</v>
      </c>
      <c r="K28" s="18">
        <v>0</v>
      </c>
      <c r="L28" s="98"/>
      <c r="M28" s="82">
        <f t="shared" si="32"/>
        <v>0</v>
      </c>
      <c r="N28" s="47">
        <v>0</v>
      </c>
      <c r="O28" s="232">
        <f t="shared" si="27"/>
        <v>0</v>
      </c>
      <c r="P28" s="18">
        <v>0</v>
      </c>
      <c r="Q28" s="109"/>
      <c r="R28" s="82">
        <f t="shared" si="4"/>
        <v>0</v>
      </c>
      <c r="S28" s="23">
        <v>0</v>
      </c>
      <c r="T28" s="232">
        <f t="shared" si="5"/>
        <v>0</v>
      </c>
      <c r="U28" s="18">
        <v>0</v>
      </c>
      <c r="V28" s="82"/>
      <c r="W28" s="82">
        <f t="shared" si="6"/>
        <v>0</v>
      </c>
      <c r="X28" s="23">
        <v>0</v>
      </c>
      <c r="Y28" s="232">
        <f t="shared" si="7"/>
        <v>0</v>
      </c>
      <c r="Z28" s="18">
        <v>0</v>
      </c>
      <c r="AA28" s="98">
        <v>0</v>
      </c>
      <c r="AB28" s="82">
        <f t="shared" si="8"/>
        <v>0</v>
      </c>
      <c r="AC28" s="23">
        <v>0</v>
      </c>
      <c r="AD28" s="232">
        <f t="shared" si="9"/>
        <v>0</v>
      </c>
      <c r="AE28" s="18">
        <v>0</v>
      </c>
      <c r="AF28" s="98"/>
      <c r="AG28" s="82">
        <f t="shared" si="10"/>
        <v>0</v>
      </c>
      <c r="AH28" s="23">
        <v>0</v>
      </c>
      <c r="AI28" s="232">
        <f t="shared" si="11"/>
        <v>0</v>
      </c>
      <c r="AJ28" s="18">
        <v>0</v>
      </c>
      <c r="AK28" s="98"/>
      <c r="AL28" s="82">
        <f t="shared" si="12"/>
        <v>0</v>
      </c>
      <c r="AM28" s="23">
        <v>0</v>
      </c>
      <c r="AN28" s="232">
        <f t="shared" si="13"/>
        <v>0</v>
      </c>
      <c r="AO28" s="18">
        <v>0</v>
      </c>
      <c r="AP28" s="98"/>
      <c r="AQ28" s="82">
        <f t="shared" si="14"/>
        <v>0</v>
      </c>
      <c r="AR28" s="23">
        <v>0</v>
      </c>
      <c r="AS28" s="232">
        <f t="shared" si="15"/>
        <v>0</v>
      </c>
      <c r="AT28" s="22"/>
      <c r="AU28" s="98"/>
      <c r="AV28" s="82">
        <f t="shared" si="16"/>
        <v>0</v>
      </c>
      <c r="AW28" s="82"/>
      <c r="AX28" s="98"/>
      <c r="AY28" s="98"/>
      <c r="AZ28" s="82">
        <f t="shared" si="17"/>
        <v>0</v>
      </c>
      <c r="BA28" s="98"/>
      <c r="BB28" s="98"/>
      <c r="BC28" s="109"/>
      <c r="BD28" s="82">
        <f t="shared" si="18"/>
        <v>0</v>
      </c>
      <c r="BE28" s="82"/>
      <c r="BF28" s="82"/>
      <c r="BG28" s="82"/>
      <c r="BH28" s="82">
        <f t="shared" si="19"/>
        <v>0</v>
      </c>
      <c r="BI28" s="82"/>
      <c r="BJ28" s="82"/>
      <c r="BK28" s="82"/>
      <c r="BL28" s="82">
        <f t="shared" si="20"/>
        <v>0</v>
      </c>
      <c r="BM28" s="82"/>
      <c r="BN28" s="82"/>
      <c r="BO28" s="82"/>
      <c r="BP28" s="82">
        <f t="shared" si="21"/>
        <v>0</v>
      </c>
      <c r="BQ28" s="82"/>
      <c r="BR28" s="82"/>
      <c r="BS28" s="82"/>
      <c r="BT28" s="82">
        <f t="shared" si="22"/>
        <v>0</v>
      </c>
      <c r="BU28" s="82"/>
      <c r="BV28" s="82"/>
      <c r="BW28" s="82"/>
      <c r="BX28" s="82">
        <f t="shared" si="23"/>
        <v>0</v>
      </c>
      <c r="BY28" s="93"/>
      <c r="BZ28" s="155"/>
    </row>
    <row r="29" spans="1:78" ht="88.15" customHeight="1" thickBot="1" x14ac:dyDescent="0.3">
      <c r="A29" s="37">
        <v>27</v>
      </c>
      <c r="B29" s="25" t="s">
        <v>55</v>
      </c>
      <c r="C29" s="27">
        <v>6</v>
      </c>
      <c r="D29" s="27">
        <v>10</v>
      </c>
      <c r="E29" s="271">
        <f t="shared" si="33"/>
        <v>0</v>
      </c>
      <c r="F29" s="271">
        <f t="shared" si="34"/>
        <v>11</v>
      </c>
      <c r="G29" s="271">
        <f t="shared" si="35"/>
        <v>-11</v>
      </c>
      <c r="H29" s="272">
        <f t="shared" si="36"/>
        <v>12</v>
      </c>
      <c r="I29" s="251">
        <f t="shared" si="24"/>
        <v>12</v>
      </c>
      <c r="J29" s="250">
        <f t="shared" si="25"/>
        <v>1</v>
      </c>
      <c r="K29" s="131">
        <v>0</v>
      </c>
      <c r="L29" s="369">
        <v>1</v>
      </c>
      <c r="M29" s="79">
        <f t="shared" si="32"/>
        <v>-1</v>
      </c>
      <c r="N29" s="181">
        <v>1</v>
      </c>
      <c r="O29" s="232">
        <f t="shared" si="27"/>
        <v>1</v>
      </c>
      <c r="P29" s="131">
        <v>0</v>
      </c>
      <c r="Q29" s="369">
        <v>2</v>
      </c>
      <c r="R29" s="79">
        <f t="shared" si="4"/>
        <v>-2</v>
      </c>
      <c r="S29" s="181">
        <v>2</v>
      </c>
      <c r="T29" s="232">
        <f t="shared" si="5"/>
        <v>2</v>
      </c>
      <c r="U29" s="131">
        <v>0</v>
      </c>
      <c r="V29" s="369">
        <v>1</v>
      </c>
      <c r="W29" s="79">
        <f t="shared" si="6"/>
        <v>-1</v>
      </c>
      <c r="X29" s="181">
        <v>1</v>
      </c>
      <c r="Y29" s="232">
        <f t="shared" si="7"/>
        <v>1</v>
      </c>
      <c r="Z29" s="131">
        <v>0</v>
      </c>
      <c r="AA29" s="369">
        <v>1</v>
      </c>
      <c r="AB29" s="79">
        <f t="shared" si="8"/>
        <v>-1</v>
      </c>
      <c r="AC29" s="181">
        <v>1</v>
      </c>
      <c r="AD29" s="232">
        <f t="shared" si="9"/>
        <v>1</v>
      </c>
      <c r="AE29" s="131">
        <v>0</v>
      </c>
      <c r="AF29" s="369">
        <v>4</v>
      </c>
      <c r="AG29" s="79">
        <f t="shared" si="10"/>
        <v>-4</v>
      </c>
      <c r="AH29" s="181">
        <v>5</v>
      </c>
      <c r="AI29" s="232">
        <f t="shared" si="11"/>
        <v>5</v>
      </c>
      <c r="AJ29" s="131">
        <v>0</v>
      </c>
      <c r="AK29" s="369">
        <v>1</v>
      </c>
      <c r="AL29" s="79">
        <f t="shared" si="12"/>
        <v>-1</v>
      </c>
      <c r="AM29" s="181">
        <v>1</v>
      </c>
      <c r="AN29" s="232">
        <f t="shared" si="13"/>
        <v>1</v>
      </c>
      <c r="AO29" s="131">
        <v>0</v>
      </c>
      <c r="AP29" s="369">
        <v>1</v>
      </c>
      <c r="AQ29" s="79">
        <f t="shared" si="14"/>
        <v>-1</v>
      </c>
      <c r="AR29" s="181">
        <v>1</v>
      </c>
      <c r="AS29" s="232">
        <f t="shared" si="15"/>
        <v>1</v>
      </c>
      <c r="AT29" s="325"/>
      <c r="AU29" s="112"/>
      <c r="AV29" s="79">
        <f t="shared" si="16"/>
        <v>0</v>
      </c>
      <c r="AW29" s="79"/>
      <c r="AX29" s="112"/>
      <c r="AY29" s="112"/>
      <c r="AZ29" s="79">
        <f t="shared" si="17"/>
        <v>0</v>
      </c>
      <c r="BA29" s="79"/>
      <c r="BB29" s="112"/>
      <c r="BC29" s="112"/>
      <c r="BD29" s="79">
        <f t="shared" si="18"/>
        <v>0</v>
      </c>
      <c r="BE29" s="79"/>
      <c r="BF29" s="85"/>
      <c r="BG29" s="85"/>
      <c r="BH29" s="79">
        <f t="shared" si="19"/>
        <v>0</v>
      </c>
      <c r="BI29" s="79"/>
      <c r="BJ29" s="85"/>
      <c r="BK29" s="85"/>
      <c r="BL29" s="79">
        <f t="shared" si="20"/>
        <v>0</v>
      </c>
      <c r="BM29" s="79"/>
      <c r="BN29" s="85"/>
      <c r="BO29" s="85"/>
      <c r="BP29" s="79">
        <f t="shared" si="21"/>
        <v>0</v>
      </c>
      <c r="BQ29" s="79"/>
      <c r="BR29" s="85"/>
      <c r="BS29" s="85"/>
      <c r="BT29" s="79">
        <f t="shared" si="22"/>
        <v>0</v>
      </c>
      <c r="BU29" s="79"/>
      <c r="BV29" s="85"/>
      <c r="BW29" s="85"/>
      <c r="BX29" s="79">
        <f t="shared" si="23"/>
        <v>0</v>
      </c>
      <c r="BY29" s="95"/>
      <c r="BZ29" s="155"/>
    </row>
    <row r="30" spans="1:78" ht="85.15" customHeight="1" thickBot="1" x14ac:dyDescent="0.3">
      <c r="A30" s="18">
        <v>28</v>
      </c>
      <c r="B30" s="25" t="s">
        <v>56</v>
      </c>
      <c r="C30" s="26">
        <v>6</v>
      </c>
      <c r="D30" s="26">
        <v>10</v>
      </c>
      <c r="E30" s="271">
        <f t="shared" si="33"/>
        <v>0</v>
      </c>
      <c r="F30" s="271">
        <f t="shared" si="34"/>
        <v>13</v>
      </c>
      <c r="G30" s="271">
        <f t="shared" si="35"/>
        <v>-13</v>
      </c>
      <c r="H30" s="272">
        <f t="shared" si="36"/>
        <v>13</v>
      </c>
      <c r="I30" s="251">
        <f t="shared" si="24"/>
        <v>13</v>
      </c>
      <c r="J30" s="421">
        <f t="shared" si="25"/>
        <v>0</v>
      </c>
      <c r="K30" s="169">
        <v>0</v>
      </c>
      <c r="L30" s="392">
        <v>1</v>
      </c>
      <c r="M30" s="256">
        <f t="shared" si="32"/>
        <v>-1</v>
      </c>
      <c r="N30" s="256">
        <v>0</v>
      </c>
      <c r="O30" s="301">
        <f t="shared" si="27"/>
        <v>0</v>
      </c>
      <c r="P30" s="169">
        <v>0</v>
      </c>
      <c r="Q30" s="392">
        <v>2</v>
      </c>
      <c r="R30" s="256">
        <f t="shared" si="4"/>
        <v>-2</v>
      </c>
      <c r="S30" s="256">
        <v>0</v>
      </c>
      <c r="T30" s="301">
        <f t="shared" si="5"/>
        <v>0</v>
      </c>
      <c r="U30" s="169">
        <v>0</v>
      </c>
      <c r="V30" s="392">
        <v>2</v>
      </c>
      <c r="W30" s="256">
        <f t="shared" si="6"/>
        <v>-2</v>
      </c>
      <c r="X30" s="256">
        <v>0</v>
      </c>
      <c r="Y30" s="301">
        <f t="shared" si="7"/>
        <v>0</v>
      </c>
      <c r="Z30" s="169">
        <v>0</v>
      </c>
      <c r="AA30" s="392">
        <v>1</v>
      </c>
      <c r="AB30" s="256">
        <f t="shared" si="8"/>
        <v>-1</v>
      </c>
      <c r="AC30" s="256">
        <v>0</v>
      </c>
      <c r="AD30" s="301">
        <f t="shared" si="9"/>
        <v>0</v>
      </c>
      <c r="AE30" s="169">
        <v>0</v>
      </c>
      <c r="AF30" s="392">
        <v>5</v>
      </c>
      <c r="AG30" s="256">
        <f t="shared" si="10"/>
        <v>-5</v>
      </c>
      <c r="AH30" s="256">
        <v>0</v>
      </c>
      <c r="AI30" s="301">
        <f t="shared" si="11"/>
        <v>0</v>
      </c>
      <c r="AJ30" s="169">
        <v>0</v>
      </c>
      <c r="AK30" s="392">
        <v>1</v>
      </c>
      <c r="AL30" s="256">
        <f t="shared" si="12"/>
        <v>-1</v>
      </c>
      <c r="AM30" s="235">
        <v>13</v>
      </c>
      <c r="AN30" s="301">
        <f t="shared" si="13"/>
        <v>13</v>
      </c>
      <c r="AO30" s="169">
        <v>0</v>
      </c>
      <c r="AP30" s="392">
        <v>1</v>
      </c>
      <c r="AQ30" s="256">
        <f t="shared" si="14"/>
        <v>-1</v>
      </c>
      <c r="AR30" s="256">
        <v>0</v>
      </c>
      <c r="AS30" s="301">
        <f t="shared" si="15"/>
        <v>0</v>
      </c>
      <c r="AT30" s="283"/>
      <c r="AU30" s="451"/>
      <c r="AV30" s="79">
        <f t="shared" si="16"/>
        <v>0</v>
      </c>
      <c r="AW30" s="79"/>
      <c r="AX30" s="451"/>
      <c r="AY30" s="451"/>
      <c r="AZ30" s="79">
        <f t="shared" si="17"/>
        <v>0</v>
      </c>
      <c r="BA30" s="79"/>
      <c r="BB30" s="451"/>
      <c r="BC30" s="451"/>
      <c r="BD30" s="79">
        <f t="shared" si="18"/>
        <v>0</v>
      </c>
      <c r="BE30" s="79"/>
      <c r="BF30" s="451"/>
      <c r="BG30" s="451"/>
      <c r="BH30" s="79">
        <f t="shared" si="19"/>
        <v>0</v>
      </c>
      <c r="BI30" s="79"/>
      <c r="BJ30" s="451"/>
      <c r="BK30" s="451"/>
      <c r="BL30" s="79">
        <f t="shared" si="20"/>
        <v>0</v>
      </c>
      <c r="BM30" s="79"/>
      <c r="BN30" s="451"/>
      <c r="BO30" s="451"/>
      <c r="BP30" s="79">
        <f t="shared" si="21"/>
        <v>0</v>
      </c>
      <c r="BQ30" s="79"/>
      <c r="BR30" s="451"/>
      <c r="BS30" s="451"/>
      <c r="BT30" s="79">
        <f t="shared" si="22"/>
        <v>0</v>
      </c>
      <c r="BU30" s="79"/>
      <c r="BV30" s="451"/>
      <c r="BW30" s="451"/>
      <c r="BX30" s="79">
        <f t="shared" si="23"/>
        <v>0</v>
      </c>
      <c r="BY30" s="95"/>
      <c r="BZ30" s="155"/>
    </row>
    <row r="31" spans="1:78" ht="49.9" customHeight="1" x14ac:dyDescent="0.25"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</row>
    <row r="32" spans="1:78" ht="49.9" customHeight="1" x14ac:dyDescent="0.25"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</row>
    <row r="33" spans="47:78" ht="49.9" customHeight="1" x14ac:dyDescent="0.25"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</row>
    <row r="34" spans="47:78" ht="49.9" customHeight="1" x14ac:dyDescent="0.25"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</row>
    <row r="35" spans="47:78" ht="49.9" customHeight="1" x14ac:dyDescent="0.25"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</row>
    <row r="36" spans="47:78" ht="49.9" customHeight="1" x14ac:dyDescent="0.25"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</row>
    <row r="37" spans="47:78" ht="49.9" customHeight="1" x14ac:dyDescent="0.25"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</row>
    <row r="38" spans="47:78" ht="49.9" customHeight="1" x14ac:dyDescent="0.25"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</row>
    <row r="39" spans="47:78" ht="49.9" customHeight="1" x14ac:dyDescent="0.25"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</row>
    <row r="40" spans="47:78" ht="49.9" customHeight="1" x14ac:dyDescent="0.25"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</row>
    <row r="41" spans="47:78" ht="49.9" customHeight="1" x14ac:dyDescent="0.25"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</row>
    <row r="42" spans="47:78" ht="49.9" customHeight="1" x14ac:dyDescent="0.25"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</row>
  </sheetData>
  <sheetProtection password="C611" sheet="1" objects="1" scenarios="1" selectLockedCells="1" selectUnlockedCells="1"/>
  <customSheetViews>
    <customSheetView guid="{F2E46030-49F3-46E6-9036-40A255D924CC}" scale="7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AK13" sqref="AK13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80">
      <pane xSplit="9" ySplit="2" topLeftCell="J15" activePane="bottomRight" state="frozen"/>
      <selection pane="bottomRight" activeCell="A20" sqref="A20:XFD20"/>
      <pageMargins left="0.7" right="0.7" top="0.75" bottom="0.75" header="0.3" footer="0.3"/>
    </customSheetView>
    <customSheetView guid="{9CEE0026-06FE-43C5-B7E2-4C27C1B1B851}" scale="80">
      <pane xSplit="9" ySplit="2" topLeftCell="J24" activePane="bottomRight" state="frozen"/>
      <selection pane="bottomRight" activeCell="AG12" sqref="AG12"/>
      <pageMargins left="0.7" right="0.7" top="0.75" bottom="0.75" header="0.3" footer="0.3"/>
    </customSheetView>
  </customSheetViews>
  <mergeCells count="18">
    <mergeCell ref="BB1:BE1"/>
    <mergeCell ref="A1:D1"/>
    <mergeCell ref="AT1:AW1"/>
    <mergeCell ref="AX1:BA1"/>
    <mergeCell ref="J1:J2"/>
    <mergeCell ref="K1:O1"/>
    <mergeCell ref="P1:T1"/>
    <mergeCell ref="U1:Y1"/>
    <mergeCell ref="AE1:AI1"/>
    <mergeCell ref="AJ1:AN1"/>
    <mergeCell ref="AO1:AS1"/>
    <mergeCell ref="E1:I1"/>
    <mergeCell ref="Z1:AD1"/>
    <mergeCell ref="BF1:BI1"/>
    <mergeCell ref="BJ1:BM1"/>
    <mergeCell ref="BN1:BQ1"/>
    <mergeCell ref="BR1:BU1"/>
    <mergeCell ref="BV1:B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G4" sqref="G4"/>
    </sheetView>
  </sheetViews>
  <sheetFormatPr defaultRowHeight="15" x14ac:dyDescent="0.25"/>
  <cols>
    <col min="1" max="1" width="4.5703125" customWidth="1"/>
    <col min="2" max="2" width="43.28515625" customWidth="1"/>
  </cols>
  <sheetData>
    <row r="1" spans="1:9" ht="42.6" customHeight="1" thickBot="1" x14ac:dyDescent="0.3">
      <c r="A1" s="643" t="s">
        <v>368</v>
      </c>
      <c r="B1" s="643"/>
      <c r="C1" s="643"/>
      <c r="D1" s="643"/>
      <c r="E1" s="643"/>
      <c r="F1" s="643"/>
      <c r="G1" s="643"/>
      <c r="H1" s="643"/>
      <c r="I1" s="643"/>
    </row>
    <row r="2" spans="1:9" ht="85.15" customHeight="1" thickBot="1" x14ac:dyDescent="0.3">
      <c r="A2" s="646" t="s">
        <v>17</v>
      </c>
      <c r="B2" s="648" t="s">
        <v>317</v>
      </c>
      <c r="C2" s="645" t="s">
        <v>324</v>
      </c>
      <c r="D2" s="645"/>
      <c r="E2" s="650" t="s">
        <v>21</v>
      </c>
      <c r="F2" s="652" t="s">
        <v>22</v>
      </c>
      <c r="G2" s="639" t="s">
        <v>23</v>
      </c>
      <c r="H2" s="641" t="s">
        <v>24</v>
      </c>
      <c r="I2" s="642" t="s">
        <v>365</v>
      </c>
    </row>
    <row r="3" spans="1:9" ht="18" customHeight="1" x14ac:dyDescent="0.25">
      <c r="A3" s="647"/>
      <c r="B3" s="649"/>
      <c r="C3" s="620" t="s">
        <v>318</v>
      </c>
      <c r="D3" s="620" t="s">
        <v>319</v>
      </c>
      <c r="E3" s="651"/>
      <c r="F3" s="653"/>
      <c r="G3" s="640"/>
      <c r="H3" s="642"/>
      <c r="I3" s="644"/>
    </row>
    <row r="4" spans="1:9" ht="61.5" customHeight="1" x14ac:dyDescent="0.25">
      <c r="A4" s="159">
        <v>1</v>
      </c>
      <c r="B4" s="157" t="s">
        <v>320</v>
      </c>
      <c r="C4" s="159">
        <v>10</v>
      </c>
      <c r="D4" s="159">
        <v>40</v>
      </c>
      <c r="E4" s="224">
        <f>'Област Благоевград'!E3+'Област Бургас'!E3+'Област Варна'!E3+'Област В. Търново'!E3+'Област Видин'!E3+'Област Враца'!E3+'Област Габрово'!E3+'Област Добрич'!E3+'Област Кърджали'!E3+'Област Кюстендил'!E3+'Област Ловеч'!E3+'Област Монтана'!E3+'Област Пазарджик'!E3+'Област Перник'!E3+'Област Плевен'!E3+'Област Пловдив'!E3+'Област Разград'!E3+'Област Русе'!E3+'Област Силистра'!E3+'Област Сливен'!E3+'Област Смолян'!E3+'Област София'!E3+'Област София-град'!E3+'Област Стара Загора'!E3+'Област Търговище'!E3+'Област Хасково'!E3+'Област Шумен'!E3+'Област Ямбол'!E3</f>
        <v>0</v>
      </c>
      <c r="F4" s="224">
        <f>'Област Благоевград'!F3+'Област Бургас'!F3+'Област Варна'!F3+'Област В. Търново'!F3+'Област Видин'!F3+'Област Враца'!F3+'Област Габрово'!F3+'Област Добрич'!F3+'Област Кърджали'!F3+'Област Кюстендил'!F3+'Област Ловеч'!F3+'Област Монтана'!F3+'Област Пазарджик'!F3+'Област Перник'!F3+'Област Плевен'!F3+'Област Пловдив'!F3+'Област Разград'!F3+'Област Русе'!F3+'Област Силистра'!F3+'Област Сливен'!F3+'Област Смолян'!F3+'Област София'!F3+'Област София-град'!F3+'Област Стара Загора'!F3+'Област Търговище'!F3+'Област Хасково'!F3+'Област Шумен'!F3+'Област Ямбол'!F3</f>
        <v>2372</v>
      </c>
      <c r="G4" s="224">
        <f>'Област Благоевград'!G3+'Област Бургас'!G3+'Област Варна'!G3+'Област В. Търново'!G3+'Област Видин'!G3+'Област Враца'!G3+'Област Габрово'!G3+'Област Добрич'!G3+'Област Кърджали'!G3+'Област Кюстендил'!G3+'Област Ловеч'!G3+'Област Монтана'!G3+'Област Пазарджик'!G3+'Област Перник'!G3+'Област Плевен'!G3+'Област Пловдив'!G3+'Област Разград'!G3+'Област Русе'!G3+'Област Силистра'!G3+'Област Сливен'!G3+'Област Смолян'!G3+'Област София'!G3+'Област София-град'!G3+'Област Стара Загора'!G3+'Област Търговище'!G3+'Област Хасково'!G3+'Област Шумен'!G3+'Област Ямбол'!G3</f>
        <v>-2372</v>
      </c>
      <c r="H4" s="224">
        <f>'Област Благоевград'!H3+'Област Бургас'!H3+'Област Варна'!H3+'Област В. Търново'!H3+'Област Видин'!H3+'Област Враца'!H3+'Област Габрово'!H3+'Област Добрич'!H3+'Област Кърджали'!H3+'Област Кюстендил'!H3+'Област Ловеч'!H3+'Област Монтана'!H3+'Област Пазарджик'!H3+'Област Перник'!H3+'Област Плевен'!H3+'Област Пловдив'!H3+'Област Разград'!H3+'Област Русе'!H3+'Област Силистра'!H3+'Област Сливен'!H3+'Област Смолян'!H3+'Област София'!H3+'Област София-град'!H3+'Област Стара Загора'!H3+'Област Търговище'!H3+'Област Хасково'!H3+'Област Шумен'!H3+'Област Ямбол'!H3</f>
        <v>2373</v>
      </c>
      <c r="I4" s="224">
        <f>'Област Благоевград'!I3+'Област Бургас'!I3+'Област Варна'!I3+'Област В. Търново'!I3+'Област Видин'!I3+'Област Враца'!I3+'Област Габрово'!I3+'Област Добрич'!I3+'Област Кърджали'!I3+'Област Кюстендил'!I3+'Област Ловеч'!I3+'Област Монтана'!I3+'Област Пазарджик'!I3+'Област Перник'!I3+'Област Плевен'!I3+'Област Пловдив'!I3+'Област Разград'!I3+'Област Русе'!I3+'Област Силистра'!I3+'Област Сливен'!I3+'Област Смолян'!I3+'Област София'!I3+'Област София-град'!I3+'Област Стара Загора'!I3+'Област Търговище'!I3+'Област Хасково'!I3+'Област Шумен'!I3+'Област Ямбол'!I3</f>
        <v>2360</v>
      </c>
    </row>
    <row r="5" spans="1:9" ht="33.6" customHeight="1" x14ac:dyDescent="0.25">
      <c r="A5" s="159">
        <v>2</v>
      </c>
      <c r="B5" s="157" t="s">
        <v>323</v>
      </c>
      <c r="C5" s="158" t="s">
        <v>27</v>
      </c>
      <c r="D5" s="158" t="s">
        <v>27</v>
      </c>
      <c r="E5" s="224">
        <f>'Област Благоевград'!E4+'Област Бургас'!E4+'Област Варна'!E4+'Област В. Търново'!E4+'Област Видин'!E4+'Област Враца'!E4+'Област Габрово'!E4+'Област Добрич'!E4+'Област Кърджали'!E4+'Област Кюстендил'!E4+'Област Ловеч'!E4+'Област Монтана'!E4+'Област Пазарджик'!E4+'Област Перник'!E4+'Област Плевен'!E4+'Област Пловдив'!E4+'Област Разград'!E4+'Област Русе'!E4+'Област Силистра'!E4+'Област Сливен'!E4+'Област Смолян'!E4+'Област София'!E4+'Област София-град'!E4+'Област Стара Загора'!E4+'Област Търговище'!E4+'Област Хасково'!E4+'Област Шумен'!E4+'Област Ямбол'!E4</f>
        <v>0</v>
      </c>
      <c r="F5" s="224">
        <f>'Област Благоевград'!F4+'Област Бургас'!F4+'Област Варна'!F4+'Област В. Търново'!F4+'Област Видин'!F4+'Област Враца'!F4+'Област Габрово'!F4+'Област Добрич'!F4+'Област Кърджали'!F4+'Област Кюстендил'!F4+'Област Ловеч'!F4+'Област Монтана'!F4+'Област Пазарджик'!F4+'Област Перник'!F4+'Област Плевен'!F4+'Област Пловдив'!F4+'Област Разград'!F4+'Област Русе'!F4+'Област Силистра'!F4+'Област Сливен'!F4+'Област Смолян'!F4+'Област София'!F4+'Област София-град'!F4+'Област Стара Загора'!F4+'Област Търговище'!F4+'Област Хасково'!F4+'Област Шумен'!F4+'Област Ямбол'!F4</f>
        <v>3273</v>
      </c>
      <c r="G5" s="224">
        <f>'Област Благоевград'!G4+'Област Бургас'!G4+'Област Варна'!G4+'Област В. Търново'!G4+'Област Видин'!G4+'Област Враца'!G4+'Област Габрово'!G4+'Област Добрич'!G4+'Област Кърджали'!G4+'Област Кюстендил'!G4+'Област Ловеч'!G4+'Област Монтана'!G4+'Област Пазарджик'!G4+'Област Перник'!G4+'Област Плевен'!G4+'Област Пловдив'!G4+'Област Разград'!G4+'Област Русе'!G4+'Област Силистра'!G4+'Област Сливен'!G4+'Област Смолян'!G4+'Област София'!G4+'Област София-град'!G4+'Област Стара Загора'!G4+'Област Търговище'!G4+'Област Хасково'!G4+'Област Шумен'!G4+'Област Ямбол'!G4</f>
        <v>-3273</v>
      </c>
      <c r="H5" s="224">
        <f>'Област Благоевград'!H4+'Област Бургас'!H4+'Област Варна'!H4+'Област В. Търново'!H4+'Област Видин'!H4+'Област Враца'!H4+'Област Габрово'!H4+'Област Добрич'!H4+'Област Кърджали'!H4+'Област Кюстендил'!H4+'Област Ловеч'!H4+'Област Монтана'!H4+'Област Пазарджик'!H4+'Област Перник'!H4+'Област Плевен'!H4+'Област Пловдив'!H4+'Област Разград'!H4+'Област Русе'!H4+'Област Силистра'!H4+'Област Сливен'!H4+'Област Смолян'!H4+'Област София'!H4+'Област София-град'!H4+'Област Стара Загора'!H4+'Област Търговище'!H4+'Област Хасково'!H4+'Област Шумен'!H4+'Област Ямбол'!H4</f>
        <v>3275</v>
      </c>
      <c r="I5" s="224">
        <f>'Област Благоевград'!I4+'Област Бургас'!I4+'Област Варна'!I4+'Област В. Търново'!I4+'Област Видин'!I4+'Област Враца'!I4+'Област Габрово'!I4+'Област Добрич'!I4+'Област Кърджали'!I4+'Област Кюстендил'!I4+'Област Ловеч'!I4+'Област Монтана'!I4+'Област Пазарджик'!I4+'Област Перник'!I4+'Област Плевен'!I4+'Област Пловдив'!I4+'Област Разград'!I4+'Област Русе'!I4+'Област Силистра'!I4+'Област Сливен'!I4+'Област Смолян'!I4+'Област София'!I4+'Област София-град'!I4+'Област Стара Загора'!I4+'Област Търговище'!I4+'Област Хасково'!I4+'Област Шумен'!I4+'Област Ямбол'!I4</f>
        <v>3256</v>
      </c>
    </row>
    <row r="6" spans="1:9" ht="37.15" customHeight="1" x14ac:dyDescent="0.25">
      <c r="A6" s="159">
        <v>3</v>
      </c>
      <c r="B6" s="157" t="s">
        <v>28</v>
      </c>
      <c r="C6" s="159">
        <v>4</v>
      </c>
      <c r="D6" s="159">
        <v>35</v>
      </c>
      <c r="E6" s="224">
        <f>'Област Благоевград'!E5+'Област Бургас'!E5+'Област Варна'!E5+'Област В. Търново'!E5+'Област Видин'!E5+'Област Враца'!E5+'Област Габрово'!E5+'Област Добрич'!E5+'Област Кърджали'!E5+'Област Кюстендил'!E5+'Област Ловеч'!E5+'Област Монтана'!E5+'Област Пазарджик'!E5+'Област Перник'!E5+'Област Плевен'!E5+'Област Пловдив'!E5+'Област Разград'!E5+'Област Русе'!E5+'Област Силистра'!E5+'Област Сливен'!E5+'Област Смолян'!E5+'Област София'!E5+'Област София-град'!E5+'Област Стара Загора'!E5+'Област Търговище'!E5+'Област Хасково'!E5+'Област Шумен'!E5+'Област Ямбол'!E5</f>
        <v>6792</v>
      </c>
      <c r="F6" s="224">
        <f>'Област Благоевград'!F5+'Област Бургас'!F5+'Област Варна'!F5+'Област В. Търново'!F5+'Област Видин'!F5+'Област Враца'!F5+'Област Габрово'!F5+'Област Добрич'!F5+'Област Кърджали'!F5+'Област Кюстендил'!F5+'Област Ловеч'!F5+'Област Монтана'!F5+'Област Пазарджик'!F5+'Област Перник'!F5+'Област Плевен'!F5+'Област Пловдив'!F5+'Област Разград'!F5+'Област Русе'!F5+'Област Силистра'!F5+'Област Сливен'!F5+'Област Смолян'!F5+'Област София'!F5+'Област София-град'!F5+'Област Стара Загора'!F5+'Област Търговище'!F5+'Област Хасково'!F5+'Област Шумен'!F5+'Област Ямбол'!F5</f>
        <v>10717</v>
      </c>
      <c r="G6" s="224">
        <f>'Област Благоевград'!G5+'Област Бургас'!G5+'Област Варна'!G5+'Област В. Търново'!G5+'Област Видин'!G5+'Област Враца'!G5+'Област Габрово'!G5+'Област Добрич'!G5+'Област Кърджали'!G5+'Област Кюстендил'!G5+'Област Ловеч'!G5+'Област Монтана'!G5+'Област Пазарджик'!G5+'Област Перник'!G5+'Област Плевен'!G5+'Област Пловдив'!G5+'Област Разград'!G5+'Област Русе'!G5+'Област Силистра'!G5+'Област Сливен'!G5+'Област Смолян'!G5+'Област София'!G5+'Област София-град'!G5+'Област Стара Загора'!G5+'Област Търговище'!G5+'Област Хасково'!G5+'Област Шумен'!G5+'Област Ямбол'!G5</f>
        <v>-3925</v>
      </c>
      <c r="H6" s="224">
        <f>'Област Благоевград'!H5+'Област Бургас'!H5+'Област Варна'!H5+'Област В. Търново'!H5+'Област Видин'!H5+'Област Враца'!H5+'Област Габрово'!H5+'Област Добрич'!H5+'Област Кърджали'!H5+'Област Кюстендил'!H5+'Област Ловеч'!H5+'Област Монтана'!H5+'Област Пазарджик'!H5+'Област Перник'!H5+'Област Плевен'!H5+'Област Пловдив'!H5+'Област Разград'!H5+'Област Русе'!H5+'Област Силистра'!H5+'Област Сливен'!H5+'Област Смолян'!H5+'Област София'!H5+'Област София-град'!H5+'Област Стара Загора'!H5+'Област Търговище'!H5+'Област Хасково'!H5+'Област Шумен'!H5+'Област Ямбол'!H5</f>
        <v>4532</v>
      </c>
      <c r="I6" s="224">
        <f>'Област Благоевград'!I5+'Област Бургас'!I5+'Област Варна'!I5+'Област В. Търново'!I5+'Област Видин'!I5+'Област Враца'!I5+'Област Габрово'!I5+'Област Добрич'!I5+'Област Кърджали'!I5+'Област Кюстендил'!I5+'Област Ловеч'!I5+'Област Монтана'!I5+'Област Пазарджик'!I5+'Област Перник'!I5+'Област Плевен'!I5+'Област Пловдив'!I5+'Област Разград'!I5+'Област Русе'!I5+'Област Силистра'!I5+'Област Сливен'!I5+'Област Смолян'!I5+'Област София'!I5+'Област София-град'!I5+'Област Стара Загора'!I5+'Област Търговище'!I5+'Област Хасково'!I5+'Област Шумен'!I5+'Област Ямбол'!I5</f>
        <v>11260</v>
      </c>
    </row>
    <row r="7" spans="1:9" ht="23.45" customHeight="1" x14ac:dyDescent="0.25">
      <c r="A7" s="159">
        <v>4</v>
      </c>
      <c r="B7" s="157" t="s">
        <v>29</v>
      </c>
      <c r="C7" s="159">
        <v>8</v>
      </c>
      <c r="D7" s="159">
        <v>25</v>
      </c>
      <c r="E7" s="224">
        <f>'Област Благоевград'!E6+'Област Бургас'!E6+'Област Варна'!E6+'Област В. Търново'!E6+'Област Видин'!E6+'Област Враца'!E6+'Област Габрово'!E6+'Област Добрич'!E6+'Област Кърджали'!E6+'Област Кюстендил'!E6+'Област Ловеч'!E6+'Област Монтана'!E6+'Област Пазарджик'!E6+'Област Перник'!E6+'Област Плевен'!E6+'Област Пловдив'!E6+'Област Разград'!E6+'Област Русе'!E6+'Област Силистра'!E6+'Област Сливен'!E6+'Област Смолян'!E6+'Област София'!E6+'Област София-град'!E6+'Област Стара Загора'!E6+'Област Търговище'!E6+'Област Хасково'!E6+'Област Шумен'!E6+'Област Ямбол'!E6</f>
        <v>6140</v>
      </c>
      <c r="F7" s="224">
        <f>'Област Благоевград'!F6+'Област Бургас'!F6+'Област Варна'!F6+'Област В. Търново'!F6+'Област Видин'!F6+'Област Враца'!F6+'Област Габрово'!F6+'Област Добрич'!F6+'Област Кърджали'!F6+'Област Кюстендил'!F6+'Област Ловеч'!F6+'Област Монтана'!F6+'Област Пазарджик'!F6+'Област Перник'!F6+'Област Плевен'!F6+'Област Пловдив'!F6+'Област Разград'!F6+'Област Русе'!F6+'Област Силистра'!F6+'Област Сливен'!F6+'Област Смолян'!F6+'Област София'!F6+'Област София-град'!F6+'Област Стара Загора'!F6+'Област Търговище'!F6+'Област Хасково'!F6+'Област Шумен'!F6+'Област Ямбол'!F6</f>
        <v>7591</v>
      </c>
      <c r="G7" s="224">
        <f>'Област Благоевград'!G6+'Област Бургас'!G6+'Област Варна'!G6+'Област В. Търново'!G6+'Област Видин'!G6+'Област Враца'!G6+'Област Габрово'!G6+'Област Добрич'!G6+'Област Кърджали'!G6+'Област Кюстендил'!G6+'Област Ловеч'!G6+'Област Монтана'!G6+'Област Пазарджик'!G6+'Област Перник'!G6+'Област Плевен'!G6+'Област Пловдив'!G6+'Област Разград'!G6+'Област Русе'!G6+'Област Силистра'!G6+'Област Сливен'!G6+'Област Смолян'!G6+'Област София'!G6+'Област София-град'!G6+'Област Стара Загора'!G6+'Област Търговище'!G6+'Област Хасково'!G6+'Област Шумен'!G6+'Област Ямбол'!G6</f>
        <v>-1483</v>
      </c>
      <c r="H7" s="224">
        <f>'Област Благоевград'!H6+'Област Бургас'!H6+'Област Варна'!H6+'Област В. Търново'!H6+'Област Видин'!H6+'Област Враца'!H6+'Област Габрово'!H6+'Област Добрич'!H6+'Област Кърджали'!H6+'Област Кюстендил'!H6+'Област Ловеч'!H6+'Област Монтана'!H6+'Област Пазарджик'!H6+'Област Перник'!H6+'Област Плевен'!H6+'Област Пловдив'!H6+'Област Разград'!H6+'Област Русе'!H6+'Област Силистра'!H6+'Област Сливен'!H6+'Област Смолян'!H6+'Област София'!H6+'Област София-град'!H6+'Област Стара Загора'!H6+'Област Търговище'!H6+'Област Хасково'!H6+'Област Шумен'!H6+'Област Ямбол'!H6</f>
        <v>2345</v>
      </c>
      <c r="I7" s="224">
        <f>'Област Благоевград'!I6+'Област Бургас'!I6+'Област Варна'!I6+'Област В. Търново'!I6+'Област Видин'!I6+'Област Враца'!I6+'Област Габрово'!I6+'Област Добрич'!I6+'Област Кърджали'!I6+'Област Кюстендил'!I6+'Област Ловеч'!I6+'Област Монтана'!I6+'Област Пазарджик'!I6+'Област Перник'!I6+'Област Плевен'!I6+'Област Пловдив'!I6+'Област Разград'!I6+'Област Русе'!I6+'Област Силистра'!I6+'Област Сливен'!I6+'Област Смолян'!I6+'Област София'!I6+'Област София-град'!I6+'Област Стара Загора'!I6+'Област Търговище'!I6+'Област Хасково'!I6+'Област Шумен'!I6+'Област Ямбол'!I6</f>
        <v>8438</v>
      </c>
    </row>
    <row r="8" spans="1:9" ht="22.9" customHeight="1" x14ac:dyDescent="0.25">
      <c r="A8" s="159">
        <v>5</v>
      </c>
      <c r="B8" s="157" t="s">
        <v>30</v>
      </c>
      <c r="C8" s="159">
        <v>20</v>
      </c>
      <c r="D8" s="159">
        <v>50</v>
      </c>
      <c r="E8" s="224">
        <f>'Област Благоевград'!E7+'Област Бургас'!E7+'Област Варна'!E7+'Област В. Търново'!E7+'Област Видин'!E7+'Област Враца'!E7+'Област Габрово'!E7+'Област Добрич'!E7+'Област Кърджали'!E7+'Област Кюстендил'!E7+'Област Ловеч'!E7+'Област Монтана'!E7+'Област Пазарджик'!E7+'Област Перник'!E7+'Област Плевен'!E7+'Област Пловдив'!E7+'Област Разград'!E7+'Област Русе'!E7+'Област Силистра'!E7+'Област Сливен'!E7+'Област Смолян'!E7+'Област София'!E7+'Област София-град'!E7+'Област Стара Загора'!E7+'Област Търговище'!E7+'Област Хасково'!E7+'Област Шумен'!E7+'Област Ямбол'!E7</f>
        <v>9170</v>
      </c>
      <c r="F8" s="224">
        <f>'Област Благоевград'!F7+'Област Бургас'!F7+'Област Варна'!F7+'Област В. Търново'!F7+'Област Видин'!F7+'Област Враца'!F7+'Област Габрово'!F7+'Област Добрич'!F7+'Област Кърджали'!F7+'Област Кюстендил'!F7+'Област Ловеч'!F7+'Област Монтана'!F7+'Област Пазарджик'!F7+'Област Перник'!F7+'Област Плевен'!F7+'Област Пловдив'!F7+'Област Разград'!F7+'Област Русе'!F7+'Област Силистра'!F7+'Област Сливен'!F7+'Област Смолян'!F7+'Област София'!F7+'Област София-град'!F7+'Област Стара Загора'!F7+'Област Търговище'!F7+'Област Хасково'!F7+'Област Шумен'!F7+'Област Ямбол'!F7</f>
        <v>13697</v>
      </c>
      <c r="G8" s="224">
        <f>'Област Благоевград'!G7+'Област Бургас'!G7+'Област Варна'!G7+'Област В. Търново'!G7+'Област Видин'!G7+'Област Враца'!G7+'Област Габрово'!G7+'Област Добрич'!G7+'Област Кърджали'!G7+'Област Кюстендил'!G7+'Област Ловеч'!G7+'Област Монтана'!G7+'Област Пазарджик'!G7+'Област Перник'!G7+'Област Плевен'!G7+'Област Пловдив'!G7+'Област Разград'!G7+'Област Русе'!G7+'Област Силистра'!G7+'Област Сливен'!G7+'Област Смолян'!G7+'Област София'!G7+'Област София-град'!G7+'Област Стара Загора'!G7+'Област Търговище'!G7+'Област Хасково'!G7+'Област Шумен'!G7+'Област Ямбол'!G7</f>
        <v>-4527</v>
      </c>
      <c r="H8" s="224">
        <f>'Област Благоевград'!H7+'Област Бургас'!H7+'Област Варна'!H7+'Област В. Търново'!H7+'Област Видин'!H7+'Област Враца'!H7+'Област Габрово'!H7+'Област Добрич'!H7+'Област Кърджали'!H7+'Област Кюстендил'!H7+'Област Ловеч'!H7+'Област Монтана'!H7+'Област Пазарджик'!H7+'Област Перник'!H7+'Област Плевен'!H7+'Област Пловдив'!H7+'Област Разград'!H7+'Област Русе'!H7+'Област Силистра'!H7+'Област Сливен'!H7+'Област Смолян'!H7+'Област София'!H7+'Област София-град'!H7+'Област Стара Загора'!H7+'Област Търговище'!H7+'Област Хасково'!H7+'Област Шумен'!H7+'Област Ямбол'!H7</f>
        <v>5702</v>
      </c>
      <c r="I8" s="224">
        <f>'Област Благоевград'!I7+'Област Бургас'!I7+'Област Варна'!I7+'Област В. Търново'!I7+'Област Видин'!I7+'Област Враца'!I7+'Област Габрово'!I7+'Област Добрич'!I7+'Област Кърджали'!I7+'Област Кюстендил'!I7+'Област Ловеч'!I7+'Област Монтана'!I7+'Област Пазарджик'!I7+'Област Перник'!I7+'Област Плевен'!I7+'Област Пловдив'!I7+'Област Разград'!I7+'Област Русе'!I7+'Област Силистра'!I7+'Област Сливен'!I7+'Област Смолян'!I7+'Област София'!I7+'Област София-град'!I7+'Област Стара Загора'!I7+'Област Търговище'!I7+'Област Хасково'!I7+'Област Шумен'!I7+'Област Ямбол'!I7</f>
        <v>14773</v>
      </c>
    </row>
    <row r="9" spans="1:9" ht="22.9" customHeight="1" x14ac:dyDescent="0.25">
      <c r="A9" s="159">
        <v>6</v>
      </c>
      <c r="B9" s="157" t="s">
        <v>31</v>
      </c>
      <c r="C9" s="159">
        <v>8</v>
      </c>
      <c r="D9" s="159">
        <v>35</v>
      </c>
      <c r="E9" s="224">
        <f>'Област Благоевград'!E8+'Област Бургас'!E8+'Област Варна'!E8+'Област В. Търново'!E8+'Област Видин'!E8+'Област Враца'!E8+'Област Габрово'!E8+'Област Добрич'!E8+'Област Кърджали'!E8+'Област Кюстендил'!E8+'Област Ловеч'!E8+'Област Монтана'!E8+'Област Пазарджик'!E8+'Област Перник'!E8+'Област Плевен'!E8+'Област Пловдив'!E8+'Област Разград'!E8+'Област Русе'!E8+'Област Силистра'!E8+'Област Сливен'!E8+'Област Смолян'!E8+'Област София'!E8+'Област София-град'!E8+'Област Стара Загора'!E8+'Област Търговище'!E8+'Област Хасково'!E8+'Област Шумен'!E8+'Област Ямбол'!E8</f>
        <v>8504</v>
      </c>
      <c r="F9" s="224">
        <f>'Област Благоевград'!F8+'Област Бургас'!F8+'Област Варна'!F8+'Област В. Търново'!F8+'Област Видин'!F8+'Област Враца'!F8+'Област Габрово'!F8+'Област Добрич'!F8+'Област Кърджали'!F8+'Област Кюстендил'!F8+'Област Ловеч'!F8+'Област Монтана'!F8+'Област Пазарджик'!F8+'Област Перник'!F8+'Област Плевен'!F8+'Област Пловдив'!F8+'Област Разград'!F8+'Област Русе'!F8+'Област Силистра'!F8+'Област Сливен'!F8+'Област Смолян'!F8+'Област София'!F8+'Област София-град'!F8+'Област Стара Загора'!F8+'Област Търговище'!F8+'Област Хасково'!F8+'Област Шумен'!F8+'Област Ямбол'!F8</f>
        <v>9266</v>
      </c>
      <c r="G9" s="224">
        <f>'Област Благоевград'!G8+'Област Бургас'!G8+'Област Варна'!G8+'Област В. Търново'!G8+'Област Видин'!G8+'Област Враца'!G8+'Област Габрово'!G8+'Област Добрич'!G8+'Област Кърджали'!G8+'Област Кюстендил'!G8+'Област Ловеч'!G8+'Област Монтана'!G8+'Област Пазарджик'!G8+'Област Перник'!G8+'Област Плевен'!G8+'Област Пловдив'!G8+'Област Разград'!G8+'Област Русе'!G8+'Област Силистра'!G8+'Област Сливен'!G8+'Област Смолян'!G8+'Област София'!G8+'Област София-град'!G8+'Област Стара Загора'!G8+'Област Търговище'!G8+'Област Хасково'!G8+'Област Шумен'!G8+'Област Ямбол'!G8</f>
        <v>-762</v>
      </c>
      <c r="H9" s="224">
        <f>'Област Благоевград'!H8+'Област Бургас'!H8+'Област Варна'!H8+'Област В. Търново'!H8+'Област Видин'!H8+'Област Враца'!H8+'Област Габрово'!H8+'Област Добрич'!H8+'Област Кърджали'!H8+'Област Кюстендил'!H8+'Област Ловеч'!H8+'Област Монтана'!H8+'Област Пазарджик'!H8+'Област Перник'!H8+'Област Плевен'!H8+'Област Пловдив'!H8+'Област Разград'!H8+'Област Русе'!H8+'Област Силистра'!H8+'Област Сливен'!H8+'Област Смолян'!H8+'Област София'!H8+'Област София-град'!H8+'Област Стара Загора'!H8+'Област Търговище'!H8+'Област Хасково'!H8+'Област Шумен'!H8+'Област Ямбол'!H8</f>
        <v>2646</v>
      </c>
      <c r="I9" s="224">
        <f>'Област Благоевград'!I8+'Област Бургас'!I8+'Област Варна'!I8+'Област В. Търново'!I8+'Област Видин'!I8+'Област Враца'!I8+'Област Габрово'!I8+'Област Добрич'!I8+'Област Кърджали'!I8+'Област Кюстендил'!I8+'Област Ловеч'!I8+'Област Монтана'!I8+'Област Пазарджик'!I8+'Област Перник'!I8+'Област Плевен'!I8+'Област Пловдив'!I8+'Област Разград'!I8+'Област Русе'!I8+'Област Силистра'!I8+'Област Сливен'!I8+'Област Смолян'!I8+'Област София'!I8+'Област София-град'!I8+'Област Стара Загора'!I8+'Област Търговище'!I8+'Област Хасково'!I8+'Област Шумен'!I8+'Област Ямбол'!I8</f>
        <v>11063</v>
      </c>
    </row>
    <row r="10" spans="1:9" ht="30" x14ac:dyDescent="0.25">
      <c r="A10" s="160">
        <v>7</v>
      </c>
      <c r="B10" s="157" t="s">
        <v>32</v>
      </c>
      <c r="C10" s="159">
        <v>8</v>
      </c>
      <c r="D10" s="159">
        <v>30</v>
      </c>
      <c r="E10" s="224">
        <f>'Област Благоевград'!E9+'Област Бургас'!E9+'Област Варна'!E9+'Област В. Търново'!E9+'Област Видин'!E9+'Област Враца'!E9+'Област Габрово'!E9+'Област Добрич'!E9+'Област Кърджали'!E9+'Област Кюстендил'!E9+'Област Ловеч'!E9+'Област Монтана'!E9+'Област Пазарджик'!E9+'Област Перник'!E9+'Област Плевен'!E9+'Област Пловдив'!E9+'Област Разград'!E9+'Област Русе'!E9+'Област Силистра'!E9+'Област Сливен'!E9+'Област Смолян'!E9+'Област София'!E9+'Област София-град'!E9+'Област Стара Загора'!E9+'Област Търговище'!E9+'Област Хасково'!E9+'Област Шумен'!E9+'Област Ямбол'!E9</f>
        <v>3185</v>
      </c>
      <c r="F10" s="224">
        <f>'Област Благоевград'!F9+'Област Бургас'!F9+'Област Варна'!F9+'Област В. Търново'!F9+'Област Видин'!F9+'Област Враца'!F9+'Област Габрово'!F9+'Област Добрич'!F9+'Област Кърджали'!F9+'Област Кюстендил'!F9+'Област Ловеч'!F9+'Област Монтана'!F9+'Област Пазарджик'!F9+'Област Перник'!F9+'Област Плевен'!F9+'Област Пловдив'!F9+'Област Разград'!F9+'Област Русе'!F9+'Област Силистра'!F9+'Област Сливен'!F9+'Област Смолян'!F9+'Област София'!F9+'Област София-град'!F9+'Област Стара Загора'!F9+'Област Търговище'!F9+'Област Хасково'!F9+'Област Шумен'!F9+'Област Ямбол'!F9</f>
        <v>4327</v>
      </c>
      <c r="G10" s="224">
        <f>'Област Благоевград'!G9+'Област Бургас'!G9+'Област Варна'!G9+'Област В. Търново'!G9+'Област Видин'!G9+'Област Враца'!G9+'Област Габрово'!G9+'Област Добрич'!G9+'Област Кърджали'!G9+'Област Кюстендил'!G9+'Област Ловеч'!G9+'Област Монтана'!G9+'Област Пазарджик'!G9+'Област Перник'!G9+'Област Плевен'!G9+'Област Пловдив'!G9+'Област Разград'!G9+'Област Русе'!G9+'Област Силистра'!G9+'Област Сливен'!G9+'Област Смолян'!G9+'Област София'!G9+'Област София-град'!G9+'Област Стара Загора'!G9+'Област Търговище'!G9+'Област Хасково'!G9+'Област Шумен'!G9+'Област Ямбол'!G9</f>
        <v>-1142</v>
      </c>
      <c r="H10" s="224">
        <f>'Област Благоевград'!H9+'Област Бургас'!H9+'Област Варна'!H9+'Област В. Търново'!H9+'Област Видин'!H9+'Област Враца'!H9+'Област Габрово'!H9+'Област Добрич'!H9+'Област Кърджали'!H9+'Област Кюстендил'!H9+'Област Ловеч'!H9+'Област Монтана'!H9+'Област Пазарджик'!H9+'Област Перник'!H9+'Област Плевен'!H9+'Област Пловдив'!H9+'Област Разград'!H9+'Област Русе'!H9+'Област Силистра'!H9+'Област Сливен'!H9+'Област Смолян'!H9+'Област София'!H9+'Област София-град'!H9+'Област Стара Загора'!H9+'Област Търговище'!H9+'Област Хасково'!H9+'Област Шумен'!H9+'Област Ямбол'!H9</f>
        <v>1798</v>
      </c>
      <c r="I10" s="224">
        <f>'Област Благоевград'!I9+'Област Бургас'!I9+'Област Варна'!I9+'Област В. Търново'!I9+'Област Видин'!I9+'Област Враца'!I9+'Област Габрово'!I9+'Област Добрич'!I9+'Област Кърджали'!I9+'Област Кюстендил'!I9+'Област Ловеч'!I9+'Област Монтана'!I9+'Област Пазарджик'!I9+'Област Перник'!I9+'Област Плевен'!I9+'Област Пловдив'!I9+'Област Разград'!I9+'Област Русе'!I9+'Област Силистра'!I9+'Област Сливен'!I9+'Област Смолян'!I9+'Област София'!I9+'Област София-град'!I9+'Област Стара Загора'!I9+'Област Търговище'!I9+'Област Хасково'!I9+'Област Шумен'!I9+'Област Ямбол'!I9</f>
        <v>4927</v>
      </c>
    </row>
    <row r="11" spans="1:9" x14ac:dyDescent="0.25">
      <c r="A11" s="160">
        <v>8</v>
      </c>
      <c r="B11" s="157" t="s">
        <v>33</v>
      </c>
      <c r="C11" s="159">
        <v>20</v>
      </c>
      <c r="D11" s="159">
        <v>30</v>
      </c>
      <c r="E11" s="224">
        <f>'Област Благоевград'!E10+'Област Бургас'!E10+'Област Варна'!E10+'Област В. Търново'!E10+'Област Видин'!E10+'Област Враца'!E10+'Област Габрово'!E10+'Област Добрич'!E10+'Област Кърджали'!E10+'Област Кюстендил'!E10+'Област Ловеч'!E10+'Област Монтана'!E10+'Област Пазарджик'!E10+'Област Перник'!E10+'Област Плевен'!E10+'Област Пловдив'!E10+'Област Разград'!E10+'Област Русе'!E10+'Област Силистра'!E10+'Област Сливен'!E10+'Област Смолян'!E10+'Област София'!E10+'Област София-град'!E10+'Област Стара Загора'!E10+'Област Търговище'!E10+'Област Хасково'!E10+'Област Шумен'!E10+'Област Ямбол'!E10</f>
        <v>3868</v>
      </c>
      <c r="F11" s="224">
        <f>'Област Благоевград'!F10+'Област Бургас'!F10+'Област Варна'!F10+'Област В. Търново'!F10+'Област Видин'!F10+'Област Враца'!F10+'Област Габрово'!F10+'Област Добрич'!F10+'Област Кърджали'!F10+'Област Кюстендил'!F10+'Област Ловеч'!F10+'Област Монтана'!F10+'Област Пазарджик'!F10+'Област Перник'!F10+'Област Плевен'!F10+'Област Пловдив'!F10+'Област Разград'!F10+'Област Русе'!F10+'Област Силистра'!F10+'Област Сливен'!F10+'Област Смолян'!F10+'Област София'!F10+'Област София-град'!F10+'Област Стара Загора'!F10+'Област Търговище'!F10+'Област Хасково'!F10+'Област Шумен'!F10+'Област Ямбол'!F10</f>
        <v>4744</v>
      </c>
      <c r="G11" s="224">
        <f>'Област Благоевград'!G10+'Област Бургас'!G10+'Област Варна'!G10+'Област В. Търново'!G10+'Област Видин'!G10+'Област Враца'!G10+'Област Габрово'!G10+'Област Добрич'!G10+'Област Кърджали'!G10+'Област Кюстендил'!G10+'Област Ловеч'!G10+'Област Монтана'!G10+'Област Пазарджик'!G10+'Област Перник'!G10+'Област Плевен'!G10+'Област Пловдив'!G10+'Област Разград'!G10+'Област Русе'!G10+'Област Силистра'!G10+'Област Сливен'!G10+'Област Смолян'!G10+'Област София'!G10+'Област София-град'!G10+'Област Стара Загора'!G10+'Област Търговище'!G10+'Област Хасково'!G10+'Област Шумен'!G10+'Област Ямбол'!G10</f>
        <v>-882</v>
      </c>
      <c r="H11" s="224">
        <f>'Област Благоевград'!H10+'Област Бургас'!H10+'Област Варна'!H10+'Област В. Търново'!H10+'Област Видин'!H10+'Област Враца'!H10+'Област Габрово'!H10+'Област Добрич'!H10+'Област Кърджали'!H10+'Област Кюстендил'!H10+'Област Ловеч'!H10+'Област Монтана'!H10+'Област Пазарджик'!H10+'Област Перник'!H10+'Област Плевен'!H10+'Област Пловдив'!H10+'Област Разград'!H10+'Област Русе'!H10+'Област Силистра'!H10+'Област Сливен'!H10+'Област Смолян'!H10+'Област София'!H10+'Област София-град'!H10+'Област Стара Загора'!H10+'Област Търговище'!H10+'Област Хасково'!H10+'Област Шумен'!H10+'Област Ямбол'!H10</f>
        <v>2058</v>
      </c>
      <c r="I11" s="224">
        <f>'Област Благоевград'!I10+'Област Бургас'!I10+'Област Варна'!I10+'Област В. Търново'!I10+'Област Видин'!I10+'Област Враца'!I10+'Област Габрово'!I10+'Област Добрич'!I10+'Област Кърджали'!I10+'Област Кюстендил'!I10+'Област Ловеч'!I10+'Област Монтана'!I10+'Област Пазарджик'!I10+'Област Перник'!I10+'Област Плевен'!I10+'Област Пловдив'!I10+'Област Разград'!I10+'Област Русе'!I10+'Област Силистра'!I10+'Област Сливен'!I10+'Област Смолян'!I10+'Област София'!I10+'Област София-град'!I10+'Област Стара Загора'!I10+'Област Търговище'!I10+'Област Хасково'!I10+'Област Шумен'!I10+'Област Ямбол'!I10</f>
        <v>5874</v>
      </c>
    </row>
    <row r="12" spans="1:9" ht="30" x14ac:dyDescent="0.25">
      <c r="A12" s="160">
        <v>9</v>
      </c>
      <c r="B12" s="157" t="s">
        <v>34</v>
      </c>
      <c r="C12" s="159">
        <v>20</v>
      </c>
      <c r="D12" s="159">
        <v>30</v>
      </c>
      <c r="E12" s="224">
        <f>'Област Благоевград'!E11+'Област Бургас'!E11+'Област Варна'!E11+'Област В. Търново'!E11+'Област Видин'!E11+'Област Враца'!E11+'Област Габрово'!E11+'Област Добрич'!E11+'Област Кърджали'!E11+'Област Кюстендил'!E11+'Област Ловеч'!E11+'Област Монтана'!E11+'Област Пазарджик'!E11+'Област Перник'!E11+'Област Плевен'!E11+'Област Пловдив'!E11+'Област Разград'!E11+'Област Русе'!E11+'Област Силистра'!E11+'Област Сливен'!E11+'Област Смолян'!E11+'Област София'!E11+'Област София-град'!E11+'Област Стара Загора'!E11+'Област Търговище'!E11+'Област Хасково'!E11+'Област Шумен'!E11+'Област Ямбол'!E11</f>
        <v>2949</v>
      </c>
      <c r="F12" s="224">
        <f>'Област Благоевград'!F11+'Област Бургас'!F11+'Област Варна'!F11+'Област В. Търново'!F11+'Област Видин'!F11+'Област Враца'!F11+'Област Габрово'!F11+'Област Добрич'!F11+'Област Кърджали'!F11+'Област Кюстендил'!F11+'Област Ловеч'!F11+'Област Монтана'!F11+'Област Пазарджик'!F11+'Област Перник'!F11+'Област Плевен'!F11+'Област Пловдив'!F11+'Област Разград'!F11+'Област Русе'!F11+'Област Силистра'!F11+'Област Сливен'!F11+'Област Смолян'!F11+'Област София'!F11+'Област София-град'!F11+'Област Стара Загора'!F11+'Област Търговище'!F11+'Област Хасково'!F11+'Област Шумен'!F11+'Област Ямбол'!F11</f>
        <v>15149</v>
      </c>
      <c r="G12" s="224">
        <f>'Област Благоевград'!G11+'Област Бургас'!G11+'Област Варна'!G11+'Област В. Търново'!G11+'Област Видин'!G11+'Област Враца'!G11+'Област Габрово'!G11+'Област Добрич'!G11+'Област Кърджали'!G11+'Област Кюстендил'!G11+'Област Ловеч'!G11+'Област Монтана'!G11+'Област Пазарджик'!G11+'Област Перник'!G11+'Област Плевен'!G11+'Област Пловдив'!G11+'Област Разград'!G11+'Област Русе'!G11+'Област Силистра'!G11+'Област Сливен'!G11+'Област Смолян'!G11+'Област София'!G11+'Област София-град'!G11+'Област Стара Загора'!G11+'Област Търговище'!G11+'Област Хасково'!G11+'Област Шумен'!G11+'Област Ямбол'!G11</f>
        <v>-12200</v>
      </c>
      <c r="H12" s="224">
        <f>'Област Благоевград'!H11+'Област Бургас'!H11+'Област Варна'!H11+'Област В. Търново'!H11+'Област Видин'!H11+'Област Враца'!H11+'Област Габрово'!H11+'Област Добрич'!H11+'Област Кърджали'!H11+'Област Кюстендил'!H11+'Област Ловеч'!H11+'Област Монтана'!H11+'Област Пазарджик'!H11+'Област Перник'!H11+'Област Плевен'!H11+'Област Пловдив'!H11+'Област Разград'!H11+'Област Русе'!H11+'Област Силистра'!H11+'Област Сливен'!H11+'Област Смолян'!H11+'Област София'!H11+'Област София-град'!H11+'Област Стара Загора'!H11+'Област Търговище'!H11+'Област Хасково'!H11+'Област Шумен'!H11+'Област Ямбол'!H11</f>
        <v>12458</v>
      </c>
      <c r="I12" s="224">
        <f>'Област Благоевград'!I11+'Област Бургас'!I11+'Област Варна'!I11+'Област В. Търново'!I11+'Област Видин'!I11+'Област Враца'!I11+'Област Габрово'!I11+'Област Добрич'!I11+'Област Кърджали'!I11+'Област Кюстендил'!I11+'Област Ловеч'!I11+'Област Монтана'!I11+'Област Пазарджик'!I11+'Област Перник'!I11+'Област Плевен'!I11+'Област Пловдив'!I11+'Област Разград'!I11+'Област Русе'!I11+'Област Силистра'!I11+'Област Сливен'!I11+'Област Смолян'!I11+'Област София'!I11+'Област София-град'!I11+'Област Стара Загора'!I11+'Област Търговище'!I11+'Област Хасково'!I11+'Област Шумен'!I11+'Област Ямбол'!I11</f>
        <v>15372</v>
      </c>
    </row>
    <row r="13" spans="1:9" x14ac:dyDescent="0.25">
      <c r="A13" s="159">
        <v>10</v>
      </c>
      <c r="B13" s="157" t="s">
        <v>35</v>
      </c>
      <c r="C13" s="159">
        <v>10</v>
      </c>
      <c r="D13" s="159">
        <v>50</v>
      </c>
      <c r="E13" s="224">
        <f>'Област Благоевград'!E12+'Област Бургас'!E12+'Област Варна'!E12+'Област В. Търново'!E12+'Област Видин'!E12+'Област Враца'!E12+'Област Габрово'!E12+'Област Добрич'!E12+'Област Кърджали'!E12+'Област Кюстендил'!E12+'Област Ловеч'!E12+'Област Монтана'!E12+'Област Пазарджик'!E12+'Област Перник'!E12+'Област Плевен'!E12+'Област Пловдив'!E12+'Област Разград'!E12+'Област Русе'!E12+'Област Силистра'!E12+'Област Сливен'!E12+'Област Смолян'!E12+'Област София'!E12+'Област София-град'!E12+'Област Стара Загора'!E12+'Област Търговище'!E12+'Област Хасково'!E12+'Област Шумен'!E12+'Област Ямбол'!E12</f>
        <v>865</v>
      </c>
      <c r="F13" s="224">
        <f>'Област Благоевград'!F12+'Област Бургас'!F12+'Област Варна'!F12+'Област В. Търново'!F12+'Област Видин'!F12+'Област Враца'!F12+'Област Габрово'!F12+'Област Добрич'!F12+'Област Кърджали'!F12+'Област Кюстендил'!F12+'Област Ловеч'!F12+'Област Монтана'!F12+'Област Пазарджик'!F12+'Област Перник'!F12+'Област Плевен'!F12+'Област Пловдив'!F12+'Област Разград'!F12+'Област Русе'!F12+'Област Силистра'!F12+'Област Сливен'!F12+'Област Смолян'!F12+'Област София'!F12+'Област София-град'!F12+'Област Стара Загора'!F12+'Област Търговище'!F12+'Област Хасково'!F12+'Област Шумен'!F12+'Област Ямбол'!F12</f>
        <v>503</v>
      </c>
      <c r="G13" s="224">
        <f>'Област Благоевград'!G12+'Област Бургас'!G12+'Област Варна'!G12+'Област В. Търново'!G12+'Област Видин'!G12+'Област Враца'!G12+'Област Габрово'!G12+'Област Добрич'!G12+'Област Кърджали'!G12+'Област Кюстендил'!G12+'Област Ловеч'!G12+'Област Монтана'!G12+'Област Пазарджик'!G12+'Област Перник'!G12+'Област Плевен'!G12+'Област Пловдив'!G12+'Област Разград'!G12+'Област Русе'!G12+'Област Силистра'!G12+'Област Сливен'!G12+'Област Смолян'!G12+'Област София'!G12+'Област София-град'!G12+'Област Стара Загора'!G12+'Област Търговище'!G12+'Област Хасково'!G12+'Област Шумен'!G12+'Област Ямбол'!G12</f>
        <v>362</v>
      </c>
      <c r="H13" s="224">
        <f>'Област Благоевград'!H12+'Област Бургас'!H12+'Област Варна'!H12+'Област В. Търново'!H12+'Област Видин'!H12+'Област Враца'!H12+'Област Габрово'!H12+'Област Добрич'!H12+'Област Кърджали'!H12+'Област Кюстендил'!H12+'Област Ловеч'!H12+'Област Монтана'!H12+'Област Пазарджик'!H12+'Област Перник'!H12+'Област Плевен'!H12+'Област Пловдив'!H12+'Област Разград'!H12+'Област Русе'!H12+'Област Силистра'!H12+'Област Сливен'!H12+'Област Смолян'!H12+'Област София'!H12+'Област София-град'!H12+'Област Стара Загора'!H12+'Област Търговище'!H12+'Област Хасково'!H12+'Област Шумен'!H12+'Област Ямбол'!H12</f>
        <v>300</v>
      </c>
      <c r="I13" s="224">
        <f>'Област Благоевград'!I12+'Област Бургас'!I12+'Област Варна'!I12+'Област В. Търново'!I12+'Област Видин'!I12+'Област Враца'!I12+'Област Габрово'!I12+'Област Добрич'!I12+'Област Кърджали'!I12+'Област Кюстендил'!I12+'Област Ловеч'!I12+'Област Монтана'!I12+'Област Пазарджик'!I12+'Област Перник'!I12+'Област Плевен'!I12+'Област Пловдив'!I12+'Област Разград'!I12+'Област Русе'!I12+'Област Силистра'!I12+'Област Сливен'!I12+'Област Смолян'!I12+'Област София'!I12+'Област София-град'!I12+'Област Стара Загора'!I12+'Област Търговище'!I12+'Област Хасково'!I12+'Област Шумен'!I12+'Област Ямбол'!I12</f>
        <v>1163</v>
      </c>
    </row>
    <row r="14" spans="1:9" ht="20.45" customHeight="1" x14ac:dyDescent="0.25">
      <c r="A14" s="160">
        <v>11</v>
      </c>
      <c r="B14" s="157" t="s">
        <v>36</v>
      </c>
      <c r="C14" s="158" t="s">
        <v>27</v>
      </c>
      <c r="D14" s="158" t="s">
        <v>27</v>
      </c>
      <c r="E14" s="224">
        <f>'Област Благоевград'!E13+'Област Бургас'!E13+'Област Варна'!E13+'Област В. Търново'!E13+'Област Видин'!E13+'Област Враца'!E13+'Област Габрово'!E13+'Област Добрич'!E13+'Област Кърджали'!E13+'Област Кюстендил'!E13+'Област Ловеч'!E13+'Област Монтана'!E13+'Област Пазарджик'!E13+'Област Перник'!E13+'Област Плевен'!E13+'Област Пловдив'!E13+'Област Разград'!E13+'Област Русе'!E13+'Област Силистра'!E13+'Област Сливен'!E13+'Област Смолян'!E13+'Област София'!E13+'Област София-град'!E13+'Област Стара Загора'!E13+'Област Търговище'!E13+'Област Хасково'!E13+'Област Шумен'!E13+'Област Ямбол'!E13</f>
        <v>21370</v>
      </c>
      <c r="F14" s="224">
        <f>'Област Благоевград'!F13+'Област Бургас'!F13+'Област Варна'!F13+'Област В. Търново'!F13+'Област Видин'!F13+'Област Враца'!F13+'Област Габрово'!F13+'Област Добрич'!F13+'Област Кърджали'!F13+'Област Кюстендил'!F13+'Област Ловеч'!F13+'Област Монтана'!F13+'Област Пазарджик'!F13+'Област Перник'!F13+'Област Плевен'!F13+'Област Пловдив'!F13+'Област Разград'!F13+'Област Русе'!F13+'Област Силистра'!F13+'Област Сливен'!F13+'Област Смолян'!F13+'Област София'!F13+'Област София-град'!F13+'Област Стара Загора'!F13+'Област Търговище'!F13+'Област Хасково'!F13+'Област Шумен'!F13+'Област Ямбол'!F13</f>
        <v>0</v>
      </c>
      <c r="G14" s="224">
        <f>'Област Благоевград'!G13+'Област Бургас'!G13+'Област Варна'!G13+'Област В. Търново'!G13+'Област Видин'!G13+'Област Враца'!G13+'Област Габрово'!G13+'Област Добрич'!G13+'Област Кърджали'!G13+'Област Кюстендил'!G13+'Област Ловеч'!G13+'Област Монтана'!G13+'Област Пазарджик'!G13+'Област Перник'!G13+'Област Плевен'!G13+'Област Пловдив'!G13+'Област Разград'!G13+'Област Русе'!G13+'Област Силистра'!G13+'Област Сливен'!G13+'Област Смолян'!G13+'Област София'!G13+'Област София-град'!G13+'Област Стара Загора'!G13+'Област Търговище'!G13+'Област Хасково'!G13+'Област Шумен'!G13+'Област Ямбол'!G13</f>
        <v>21370</v>
      </c>
      <c r="H14" s="224">
        <f>'Област Благоевград'!H13+'Област Бургас'!H13+'Област Варна'!H13+'Област В. Търново'!H13+'Област Видин'!H13+'Област Враца'!H13+'Област Габрово'!H13+'Област Добрич'!H13+'Област Кърджали'!H13+'Област Кюстендил'!H13+'Област Ловеч'!H13+'Област Монтана'!H13+'Област Пазарджик'!H13+'Област Перник'!H13+'Област Плевен'!H13+'Област Пловдив'!H13+'Област Разград'!H13+'Област Русе'!H13+'Област Силистра'!H13+'Област Сливен'!H13+'Област Смолян'!H13+'Област София'!H13+'Област София-град'!H13+'Област Стара Загора'!H13+'Област Търговище'!H13+'Област Хасково'!H13+'Област Шумен'!H13+'Област Ямбол'!H13</f>
        <v>2141</v>
      </c>
      <c r="I14" s="224">
        <f>'Област Благоевград'!I13+'Област Бургас'!I13+'Област Варна'!I13+'Област В. Търново'!I13+'Област Видин'!I13+'Област Враца'!I13+'Област Габрово'!I13+'Област Добрич'!I13+'Област Кърджали'!I13+'Област Кюстендил'!I13+'Област Ловеч'!I13+'Област Монтана'!I13+'Област Пазарджик'!I13+'Област Перник'!I13+'Област Плевен'!I13+'Област Пловдив'!I13+'Област Разград'!I13+'Област Русе'!I13+'Област Силистра'!I13+'Област Сливен'!I13+'Област Смолян'!I13+'Област София'!I13+'Област София-град'!I13+'Област Стара Загора'!I13+'Област Търговище'!I13+'Област Хасково'!I13+'Област Шумен'!I13+'Област Ямбол'!I13</f>
        <v>23577</v>
      </c>
    </row>
    <row r="15" spans="1:9" x14ac:dyDescent="0.25">
      <c r="A15" s="159">
        <v>12</v>
      </c>
      <c r="B15" s="157" t="s">
        <v>37</v>
      </c>
      <c r="C15" s="159">
        <v>8</v>
      </c>
      <c r="D15" s="159">
        <v>12</v>
      </c>
      <c r="E15" s="224">
        <f>'Област Благоевград'!E14+'Област Бургас'!E14+'Област Варна'!E14+'Област В. Търново'!E14+'Област Видин'!E14+'Област Враца'!E14+'Област Габрово'!E14+'Област Добрич'!E14+'Област Кърджали'!E14+'Област Кюстендил'!E14+'Област Ловеч'!E14+'Област Монтана'!E14+'Област Пазарджик'!E14+'Област Перник'!E14+'Област Плевен'!E14+'Област Пловдив'!E14+'Област Разград'!E14+'Област Русе'!E14+'Област Силистра'!E14+'Област Сливен'!E14+'Област Смолян'!E14+'Област София'!E14+'Област София-град'!E14+'Област Стара Загора'!E14+'Област Търговище'!E14+'Област Хасково'!E14+'Област Шумен'!E14+'Област Ямбол'!E14</f>
        <v>1943</v>
      </c>
      <c r="F15" s="224">
        <f>'Област Благоевград'!F14+'Област Бургас'!F14+'Област Варна'!F14+'Област В. Търново'!F14+'Област Видин'!F14+'Област Враца'!F14+'Област Габрово'!F14+'Област Добрич'!F14+'Област Кърджали'!F14+'Област Кюстендил'!F14+'Област Ловеч'!F14+'Област Монтана'!F14+'Област Пазарджик'!F14+'Област Перник'!F14+'Област Плевен'!F14+'Област Пловдив'!F14+'Област Разград'!F14+'Област Русе'!F14+'Област Силистра'!F14+'Област Сливен'!F14+'Област Смолян'!F14+'Област София'!F14+'Област София-град'!F14+'Област Стара Загора'!F14+'Област Търговище'!F14+'Област Хасково'!F14+'Област Шумен'!F14+'Област Ямбол'!F14</f>
        <v>1272</v>
      </c>
      <c r="G15" s="224">
        <f>'Област Благоевград'!G14+'Област Бургас'!G14+'Област Варна'!G14+'Област В. Търново'!G14+'Област Видин'!G14+'Област Враца'!G14+'Област Габрово'!G14+'Област Добрич'!G14+'Област Кърджали'!G14+'Област Кюстендил'!G14+'Област Ловеч'!G14+'Област Монтана'!G14+'Област Пазарджик'!G14+'Област Перник'!G14+'Област Плевен'!G14+'Област Пловдив'!G14+'Област Разград'!G14+'Област Русе'!G14+'Област Силистра'!G14+'Област Сливен'!G14+'Област Смолян'!G14+'Област София'!G14+'Област София-град'!G14+'Област Стара Загора'!G14+'Област Търговище'!G14+'Област Хасково'!G14+'Област Шумен'!G14+'Област Ямбол'!G14</f>
        <v>671</v>
      </c>
      <c r="H15" s="224">
        <f>'Област Благоевград'!H14+'Област Бургас'!H14+'Област Варна'!H14+'Област В. Търново'!H14+'Област Видин'!H14+'Област Враца'!H14+'Област Габрово'!H14+'Област Добрич'!H14+'Област Кърджали'!H14+'Област Кюстендил'!H14+'Област Ловеч'!H14+'Област Монтана'!H14+'Област Пазарджик'!H14+'Област Перник'!H14+'Област Плевен'!H14+'Област Пловдив'!H14+'Област Разград'!H14+'Област Русе'!H14+'Област Силистра'!H14+'Област Сливен'!H14+'Област Смолян'!H14+'Област София'!H14+'Област София-град'!H14+'Област Стара Загора'!H14+'Област Търговище'!H14+'Област Хасково'!H14+'Област Шумен'!H14+'Област Ямбол'!H14</f>
        <v>143</v>
      </c>
      <c r="I15" s="224">
        <f>'Област Благоевград'!I14+'Област Бургас'!I14+'Област Варна'!I14+'Област В. Търново'!I14+'Област Видин'!I14+'Област Враца'!I14+'Област Габрово'!I14+'Област Добрич'!I14+'Област Кърджали'!I14+'Област Кюстендил'!I14+'Област Ловеч'!I14+'Област Монтана'!I14+'Област Пазарджик'!I14+'Област Перник'!I14+'Област Плевен'!I14+'Област Пловдив'!I14+'Област Разград'!I14+'Област Русе'!I14+'Област Силистра'!I14+'Област Сливен'!I14+'Област Смолян'!I14+'Област София'!I14+'Област София-град'!I14+'Област Стара Загора'!I14+'Област Търговище'!I14+'Област Хасково'!I14+'Област Шумен'!I14+'Област Ямбол'!I14</f>
        <v>2082</v>
      </c>
    </row>
    <row r="16" spans="1:9" x14ac:dyDescent="0.25">
      <c r="A16" s="160">
        <v>13</v>
      </c>
      <c r="B16" s="157" t="s">
        <v>38</v>
      </c>
      <c r="C16" s="161">
        <v>4</v>
      </c>
      <c r="D16" s="161">
        <v>6</v>
      </c>
      <c r="E16" s="224">
        <f>'Област Благоевград'!E15+'Област Бургас'!E15+'Област Варна'!E15+'Област В. Търново'!E15+'Област Видин'!E15+'Област Враца'!E15+'Област Габрово'!E15+'Област Добрич'!E15+'Област Кърджали'!E15+'Област Кюстендил'!E15+'Област Ловеч'!E15+'Област Монтана'!E15+'Област Пазарджик'!E15+'Област Перник'!E15+'Област Плевен'!E15+'Област Пловдив'!E15+'Област Разград'!E15+'Област Русе'!E15+'Област Силистра'!E15+'Област Сливен'!E15+'Област Смолян'!E15+'Област София'!E15+'Област София-град'!E15+'Област Стара Загора'!E15+'Област Търговище'!E15+'Област Хасково'!E15+'Област Шумен'!E15+'Област Ямбол'!E15</f>
        <v>116</v>
      </c>
      <c r="F16" s="224">
        <f>'Област Благоевград'!F15+'Област Бургас'!F15+'Област Варна'!F15+'Област В. Търново'!F15+'Област Видин'!F15+'Област Враца'!F15+'Област Габрово'!F15+'Област Добрич'!F15+'Област Кърджали'!F15+'Област Кюстендил'!F15+'Област Ловеч'!F15+'Област Монтана'!F15+'Област Пазарджик'!F15+'Област Перник'!F15+'Област Плевен'!F15+'Област Пловдив'!F15+'Област Разград'!F15+'Област Русе'!F15+'Област Силистра'!F15+'Област Сливен'!F15+'Област Смолян'!F15+'Област София'!F15+'Област София-град'!F15+'Област Стара Загора'!F15+'Област Търговище'!F15+'Област Хасково'!F15+'Област Шумен'!F15+'Област Ямбол'!F15</f>
        <v>0</v>
      </c>
      <c r="G16" s="224">
        <f>'Област Благоевград'!G15+'Област Бургас'!G15+'Област Варна'!G15+'Област В. Търново'!G15+'Област Видин'!G15+'Област Враца'!G15+'Област Габрово'!G15+'Област Добрич'!G15+'Област Кърджали'!G15+'Област Кюстендил'!G15+'Област Ловеч'!G15+'Област Монтана'!G15+'Област Пазарджик'!G15+'Област Перник'!G15+'Област Плевен'!G15+'Област Пловдив'!G15+'Област Разград'!G15+'Област Русе'!G15+'Област Силистра'!G15+'Област Сливен'!G15+'Област Смолян'!G15+'Област София'!G15+'Област София-град'!G15+'Област Стара Загора'!G15+'Област Търговище'!G15+'Област Хасково'!G15+'Област Шумен'!G15+'Област Ямбол'!G15</f>
        <v>116</v>
      </c>
      <c r="H16" s="224">
        <f>'Област Благоевград'!H15+'Област Бургас'!H15+'Област Варна'!H15+'Област В. Търново'!H15+'Област Видин'!H15+'Област Враца'!H15+'Област Габрово'!H15+'Област Добрич'!H15+'Област Кърджали'!H15+'Област Кюстендил'!H15+'Област Ловеч'!H15+'Област Монтана'!H15+'Област Пазарджик'!H15+'Област Перник'!H15+'Област Плевен'!H15+'Област Пловдив'!H15+'Област Разград'!H15+'Област Русе'!H15+'Област Силистра'!H15+'Област Сливен'!H15+'Област Смолян'!H15+'Област София'!H15+'Област София-град'!H15+'Област Стара Загора'!H15+'Област Търговище'!H15+'Област Хасково'!H15+'Област Шумен'!H15+'Област Ямбол'!H15</f>
        <v>0</v>
      </c>
      <c r="I16" s="224">
        <f>'Област Благоевград'!I15+'Област Бургас'!I15+'Област Варна'!I15+'Област В. Търново'!I15+'Област Видин'!I15+'Област Враца'!I15+'Област Габрово'!I15+'Област Добрич'!I15+'Област Кърджали'!I15+'Област Кюстендил'!I15+'Област Ловеч'!I15+'Област Монтана'!I15+'Област Пазарджик'!I15+'Област Перник'!I15+'Област Плевен'!I15+'Област Пловдив'!I15+'Област Разград'!I15+'Област Русе'!I15+'Област Силистра'!I15+'Област Сливен'!I15+'Област Смолян'!I15+'Област София'!I15+'Област София-град'!I15+'Област Стара Загора'!I15+'Област Търговище'!I15+'Област Хасково'!I15+'Област Шумен'!I15+'Област Ямбол'!I15</f>
        <v>116</v>
      </c>
    </row>
    <row r="17" spans="1:9" ht="30" x14ac:dyDescent="0.25">
      <c r="A17" s="159">
        <v>14</v>
      </c>
      <c r="B17" s="157" t="s">
        <v>41</v>
      </c>
      <c r="C17" s="159">
        <v>8</v>
      </c>
      <c r="D17" s="159">
        <v>12</v>
      </c>
      <c r="E17" s="224">
        <f>'Област Благоевград'!E16+'Област Бургас'!E16+'Област Варна'!E16+'Област В. Търново'!E16+'Област Видин'!E16+'Област Враца'!E16+'Област Габрово'!E16+'Област Добрич'!E16+'Област Кърджали'!E16+'Област Кюстендил'!E16+'Област Ловеч'!E16+'Област Монтана'!E16+'Област Пазарджик'!E16+'Област Перник'!E16+'Област Плевен'!E16+'Област Пловдив'!E16+'Област Разград'!E16+'Област Русе'!E16+'Област Силистра'!E16+'Област Сливен'!E16+'Област Смолян'!E16+'Област София'!E16+'Област София-град'!E16+'Област Стара Загора'!E16+'Област Търговище'!E16+'Област Хасково'!E16+'Област Шумен'!E16+'Област Ямбол'!E16</f>
        <v>1531</v>
      </c>
      <c r="F17" s="224">
        <f>'Област Благоевград'!F16+'Област Бургас'!F16+'Област Варна'!F16+'Област В. Търново'!F16+'Област Видин'!F16+'Област Враца'!F16+'Област Габрово'!F16+'Област Добрич'!F16+'Област Кърджали'!F16+'Област Кюстендил'!F16+'Област Ловеч'!F16+'Област Монтана'!F16+'Област Пазарджик'!F16+'Област Перник'!F16+'Област Плевен'!F16+'Област Пловдив'!F16+'Област Разград'!F16+'Област Русе'!F16+'Област Силистра'!F16+'Област Сливен'!F16+'Област Смолян'!F16+'Област София'!F16+'Област София-град'!F16+'Област Стара Загора'!F16+'Област Търговище'!F16+'Област Хасково'!F16+'Област Шумен'!F16+'Област Ямбол'!F16</f>
        <v>1363</v>
      </c>
      <c r="G17" s="224">
        <f>'Област Благоевград'!G16+'Област Бургас'!G16+'Област Варна'!G16+'Област В. Търново'!G16+'Област Видин'!G16+'Област Враца'!G16+'Област Габрово'!G16+'Област Добрич'!G16+'Област Кърджали'!G16+'Област Кюстендил'!G16+'Област Ловеч'!G16+'Област Монтана'!G16+'Област Пазарджик'!G16+'Област Перник'!G16+'Област Плевен'!G16+'Област Пловдив'!G16+'Област Разград'!G16+'Област Русе'!G16+'Област Силистра'!G16+'Област Сливен'!G16+'Област Смолян'!G16+'Област София'!G16+'Област София-град'!G16+'Област Стара Загора'!G16+'Област Търговище'!G16+'Област Хасково'!G16+'Област Шумен'!G16+'Област Ямбол'!G16</f>
        <v>118</v>
      </c>
      <c r="H17" s="224">
        <f>'Област Благоевград'!H16+'Област Бургас'!H16+'Област Варна'!H16+'Област В. Търново'!H16+'Област Видин'!H16+'Област Враца'!H16+'Област Габрово'!H16+'Област Добрич'!H16+'Област Кърджали'!H16+'Област Кюстендил'!H16+'Област Ловеч'!H16+'Област Монтана'!H16+'Област Пазарджик'!H16+'Област Перник'!H16+'Област Плевен'!H16+'Област Пловдив'!H16+'Област Разград'!H16+'Област Русе'!H16+'Област Силистра'!H16+'Област Сливен'!H16+'Област Смолян'!H16+'Област София'!H16+'Област София-град'!H16+'Област Стара Загора'!H16+'Област Търговище'!H16+'Област Хасково'!H16+'Област Шумен'!H16+'Област Ямбол'!H16</f>
        <v>206</v>
      </c>
      <c r="I17" s="224">
        <f>'Област Благоевград'!I16+'Област Бургас'!I16+'Област Варна'!I16+'Област В. Търново'!I16+'Област Видин'!I16+'Област Враца'!I16+'Област Габрово'!I16+'Област Добрич'!I16+'Област Кърджали'!I16+'Област Кюстендил'!I16+'Област Ловеч'!I16+'Област Монтана'!I16+'Област Пазарджик'!I16+'Област Перник'!I16+'Област Плевен'!I16+'Област Пловдив'!I16+'Област Разград'!I16+'Област Русе'!I16+'Област Силистра'!I16+'Област Сливен'!I16+'Област Смолян'!I16+'Област София'!I16+'Област София-град'!I16+'Област Стара Загора'!I16+'Област Търговище'!I16+'Област Хасково'!I16+'Област Шумен'!I16+'Област Ямбол'!I16</f>
        <v>1723</v>
      </c>
    </row>
    <row r="18" spans="1:9" ht="30" x14ac:dyDescent="0.25">
      <c r="A18" s="160">
        <v>15</v>
      </c>
      <c r="B18" s="157" t="s">
        <v>42</v>
      </c>
      <c r="C18" s="159">
        <v>8</v>
      </c>
      <c r="D18" s="159">
        <v>20</v>
      </c>
      <c r="E18" s="224">
        <f>'Област Благоевград'!E17+'Област Бургас'!E17+'Област Варна'!E17+'Област В. Търново'!E17+'Област Видин'!E17+'Област Враца'!E17+'Област Габрово'!E17+'Област Добрич'!E17+'Област Кърджали'!E17+'Област Кюстендил'!E17+'Област Ловеч'!E17+'Област Монтана'!E17+'Област Пазарджик'!E17+'Област Перник'!E17+'Област Плевен'!E17+'Област Пловдив'!E17+'Област Разград'!E17+'Област Русе'!E17+'Област Силистра'!E17+'Област Сливен'!E17+'Област Смолян'!E17+'Област София'!E17+'Област София-град'!E17+'Област Стара Загора'!E17+'Област Търговище'!E17+'Област Хасково'!E17+'Област Шумен'!E17+'Област Ямбол'!E17</f>
        <v>1908</v>
      </c>
      <c r="F18" s="224">
        <f>'Област Благоевград'!F17+'Област Бургас'!F17+'Област Варна'!F17+'Област В. Търново'!F17+'Област Видин'!F17+'Област Враца'!F17+'Област Габрово'!F17+'Област Добрич'!F17+'Област Кърджали'!F17+'Област Кюстендил'!F17+'Област Ловеч'!F17+'Област Монтана'!F17+'Област Пазарджик'!F17+'Област Перник'!F17+'Област Плевен'!F17+'Област Пловдив'!F17+'Област Разград'!F17+'Област Русе'!F17+'Област Силистра'!F17+'Област Сливен'!F17+'Област Смолян'!F17+'Област София'!F17+'Област София-град'!F17+'Област Стара Загора'!F17+'Област Търговище'!F17+'Област Хасково'!F17+'Област Шумен'!F17+'Област Ямбол'!F17</f>
        <v>8033</v>
      </c>
      <c r="G18" s="224">
        <f>'Област Благоевград'!G17+'Област Бургас'!G17+'Област Варна'!G17+'Област В. Търново'!G17+'Област Видин'!G17+'Област Враца'!G17+'Област Габрово'!G17+'Област Добрич'!G17+'Област Кърджали'!G17+'Област Кюстендил'!G17+'Област Ловеч'!G17+'Област Монтана'!G17+'Област Пазарджик'!G17+'Област Перник'!G17+'Област Плевен'!G17+'Област Пловдив'!G17+'Област Разград'!G17+'Област Русе'!G17+'Област Силистра'!G17+'Област Сливен'!G17+'Област Смолян'!G17+'Област София'!G17+'Област София-град'!G17+'Област Стара Загора'!G17+'Област Търговище'!G17+'Област Хасково'!G17+'Област Шумен'!G17+'Област Ямбол'!G17</f>
        <v>-6105</v>
      </c>
      <c r="H18" s="224">
        <f>'Област Благоевград'!H17+'Област Бургас'!H17+'Област Варна'!H17+'Област В. Търново'!H17+'Област Видин'!H17+'Област Враца'!H17+'Област Габрово'!H17+'Област Добрич'!H17+'Област Кърджали'!H17+'Област Кюстендил'!H17+'Област Ловеч'!H17+'Област Монтана'!H17+'Област Пазарджик'!H17+'Област Перник'!H17+'Област Плевен'!H17+'Област Пловдив'!H17+'Област Разград'!H17+'Област Русе'!H17+'Област Силистра'!H17+'Област Сливен'!H17+'Област Смолян'!H17+'Област София'!H17+'Област София-град'!H17+'Област Стара Загора'!H17+'Област Търговище'!H17+'Област Хасково'!H17+'Област Шумен'!H17+'Област Ямбол'!H17</f>
        <v>6182</v>
      </c>
      <c r="I18" s="224">
        <f>'Област Благоевград'!I17+'Област Бургас'!I17+'Област Варна'!I17+'Област В. Търново'!I17+'Област Видин'!I17+'Област Враца'!I17+'Област Габрово'!I17+'Област Добрич'!I17+'Област Кърджали'!I17+'Област Кюстендил'!I17+'Област Ловеч'!I17+'Област Монтана'!I17+'Област Пазарджик'!I17+'Област Перник'!I17+'Област Плевен'!I17+'Област Пловдив'!I17+'Област Разград'!I17+'Област Русе'!I17+'Област Силистра'!I17+'Област Сливен'!I17+'Област Смолян'!I17+'Област София'!I17+'Област София-град'!I17+'Област Стара Загора'!I17+'Област Търговище'!I17+'Област Хасково'!I17+'Област Шумен'!I17+'Област Ямбол'!I17</f>
        <v>7923</v>
      </c>
    </row>
    <row r="19" spans="1:9" ht="30" x14ac:dyDescent="0.25">
      <c r="A19" s="159">
        <v>16</v>
      </c>
      <c r="B19" s="157" t="s">
        <v>43</v>
      </c>
      <c r="C19" s="159">
        <v>8</v>
      </c>
      <c r="D19" s="159">
        <v>30</v>
      </c>
      <c r="E19" s="224">
        <f>'Област Благоевград'!E18+'Област Бургас'!E18+'Област Варна'!E18+'Област В. Търново'!E18+'Област Видин'!E18+'Област Враца'!E18+'Област Габрово'!E18+'Област Добрич'!E18+'Област Кърджали'!E18+'Област Кюстендил'!E18+'Област Ловеч'!E18+'Област Монтана'!E18+'Област Пазарджик'!E18+'Област Перник'!E18+'Област Плевен'!E18+'Област Пловдив'!E18+'Област Разград'!E18+'Област Русе'!E18+'Област Силистра'!E18+'Област Сливен'!E18+'Област Смолян'!E18+'Област София'!E18+'Област София-град'!E18+'Област Стара Загора'!E18+'Област Търговище'!E18+'Област Хасково'!E18+'Област Шумен'!E18+'Област Ямбол'!E18</f>
        <v>3095</v>
      </c>
      <c r="F19" s="224">
        <f>'Област Благоевград'!F18+'Област Бургас'!F18+'Област Варна'!F18+'Област В. Търново'!F18+'Област Видин'!F18+'Област Враца'!F18+'Област Габрово'!F18+'Област Добрич'!F18+'Област Кърджали'!F18+'Област Кюстендил'!F18+'Област Ловеч'!F18+'Област Монтана'!F18+'Област Пазарджик'!F18+'Област Перник'!F18+'Област Плевен'!F18+'Област Пловдив'!F18+'Област Разград'!F18+'Област Русе'!F18+'Област Силистра'!F18+'Област Сливен'!F18+'Област Смолян'!F18+'Област София'!F18+'Област София-град'!F18+'Област Стара Загора'!F18+'Област Търговище'!F18+'Област Хасково'!F18+'Област Шумен'!F18+'Област Ямбол'!F18</f>
        <v>5399</v>
      </c>
      <c r="G19" s="224">
        <f>'Област Благоевград'!G18+'Област Бургас'!G18+'Област Варна'!G18+'Област В. Търново'!G18+'Област Видин'!G18+'Област Враца'!G18+'Област Габрово'!G18+'Област Добрич'!G18+'Област Кърджали'!G18+'Област Кюстендил'!G18+'Област Ловеч'!G18+'Област Монтана'!G18+'Област Пазарджик'!G18+'Област Перник'!G18+'Област Плевен'!G18+'Област Пловдив'!G18+'Област Разград'!G18+'Област Русе'!G18+'Област Силистра'!G18+'Област Сливен'!G18+'Област Смолян'!G18+'Област София'!G18+'Област София-град'!G18+'Област Стара Загора'!G18+'Област Търговище'!G18+'Област Хасково'!G18+'Област Шумен'!G18+'Област Ямбол'!G18</f>
        <v>-2295</v>
      </c>
      <c r="H19" s="224">
        <f>'Област Благоевград'!H18+'Област Бургас'!H18+'Област Варна'!H18+'Област В. Търново'!H18+'Област Видин'!H18+'Област Враца'!H18+'Област Габрово'!H18+'Област Добрич'!H18+'Област Кърджали'!H18+'Област Кюстендил'!H18+'Област Ловеч'!H18+'Област Монтана'!H18+'Област Пазарджик'!H18+'Област Перник'!H18+'Област Плевен'!H18+'Област Пловдив'!H18+'Област Разград'!H18+'Област Русе'!H18+'Област Силистра'!H18+'Област Сливен'!H18+'Област Смолян'!H18+'Област София'!H18+'Област София-град'!H18+'Област Стара Загора'!H18+'Област Търговище'!H18+'Област Хасково'!H18+'Област Шумен'!H18+'Област Ямбол'!H18</f>
        <v>2668</v>
      </c>
      <c r="I19" s="224">
        <f>'Област Благоевград'!I18+'Област Бургас'!I18+'Област Варна'!I18+'Област В. Търново'!I18+'Област Видин'!I18+'Област Враца'!I18+'Област Габрово'!I18+'Област Добрич'!I18+'Област Кърджали'!I18+'Област Кюстендил'!I18+'Област Ловеч'!I18+'Област Монтана'!I18+'Област Пазарджик'!I18+'Област Перник'!I18+'Област Плевен'!I18+'Област Пловдив'!I18+'Област Разград'!I18+'Област Русе'!I18+'Област Силистра'!I18+'Област Сливен'!I18+'Област Смолян'!I18+'Област София'!I18+'Област София-град'!I18+'Област Стара Загора'!I18+'Област Търговище'!I18+'Област Хасково'!I18+'Област Шумен'!I18+'Област Ямбол'!I18</f>
        <v>5673</v>
      </c>
    </row>
    <row r="20" spans="1:9" ht="30" x14ac:dyDescent="0.25">
      <c r="A20" s="160">
        <v>17</v>
      </c>
      <c r="B20" s="157" t="s">
        <v>44</v>
      </c>
      <c r="C20" s="159">
        <v>8</v>
      </c>
      <c r="D20" s="159">
        <v>30</v>
      </c>
      <c r="E20" s="224">
        <f>'Област Благоевград'!E19+'Област Бургас'!E19+'Област Варна'!E19+'Област В. Търново'!E19+'Област Видин'!E19+'Област Враца'!E19+'Област Габрово'!E19+'Област Добрич'!E19+'Област Кърджали'!E19+'Област Кюстендил'!E19+'Област Ловеч'!E19+'Област Монтана'!E19+'Област Пазарджик'!E19+'Област Перник'!E19+'Област Плевен'!E19+'Област Пловдив'!E19+'Област Разград'!E19+'Област Русе'!E19+'Област Силистра'!E19+'Област Сливен'!E19+'Област Смолян'!E19+'Област София'!E19+'Област София-град'!E19+'Област Стара Загора'!E19+'Област Търговище'!E19+'Област Хасково'!E19+'Област Шумен'!E19+'Област Ямбол'!E19</f>
        <v>926</v>
      </c>
      <c r="F20" s="224">
        <f>'Област Благоевград'!F19+'Област Бургас'!F19+'Област Варна'!F19+'Област В. Търново'!F19+'Област Видин'!F19+'Област Враца'!F19+'Област Габрово'!F19+'Област Добрич'!F19+'Област Кърджали'!F19+'Област Кюстендил'!F19+'Област Ловеч'!F19+'Област Монтана'!F19+'Област Пазарджик'!F19+'Област Перник'!F19+'Област Плевен'!F19+'Област Пловдив'!F19+'Област Разград'!F19+'Област Русе'!F19+'Област Силистра'!F19+'Област Сливен'!F19+'Област Смолян'!F19+'Област София'!F19+'Област София-град'!F19+'Област Стара Загора'!F19+'Област Търговище'!F19+'Област Хасково'!F19+'Област Шумен'!F19+'Област Ямбол'!F19</f>
        <v>12886</v>
      </c>
      <c r="G20" s="224">
        <f>'Област Благоевград'!G19+'Област Бургас'!G19+'Област Варна'!G19+'Област В. Търново'!G19+'Област Видин'!G19+'Област Враца'!G19+'Област Габрово'!G19+'Област Добрич'!G19+'Област Кърджали'!G19+'Област Кюстендил'!G19+'Област Ловеч'!G19+'Област Монтана'!G19+'Област Пазарджик'!G19+'Област Перник'!G19+'Област Плевен'!G19+'Област Пловдив'!G19+'Област Разград'!G19+'Област Русе'!G19+'Област Силистра'!G19+'Област Сливен'!G19+'Област Смолян'!G19+'Област София'!G19+'Област София-град'!G19+'Област Стара Загора'!G19+'Област Търговище'!G19+'Област Хасково'!G19+'Област Шумен'!G19+'Област Ямбол'!G19</f>
        <v>-11960</v>
      </c>
      <c r="H20" s="224">
        <f>'Област Благоевград'!H19+'Област Бургас'!H19+'Област Варна'!H19+'Област В. Търново'!H19+'Област Видин'!H19+'Област Враца'!H19+'Област Габрово'!H19+'Област Добрич'!H19+'Област Кърджали'!H19+'Област Кюстендил'!H19+'Област Ловеч'!H19+'Област Монтана'!H19+'Област Пазарджик'!H19+'Област Перник'!H19+'Област Плевен'!H19+'Област Пловдив'!H19+'Област Разград'!H19+'Област Русе'!H19+'Област Силистра'!H19+'Област Сливен'!H19+'Област Смолян'!H19+'Област София'!H19+'Област София-град'!H19+'Област Стара Загора'!H19+'Област Търговище'!H19+'Област Хасково'!H19+'Област Шумен'!H19+'Област Ямбол'!H19</f>
        <v>11960</v>
      </c>
      <c r="I20" s="224">
        <f>'Област Благоевград'!I19+'Област Бургас'!I19+'Област Варна'!I19+'Област В. Търново'!I19+'Област Видин'!I19+'Област Враца'!I19+'Област Габрово'!I19+'Област Добрич'!I19+'Област Кърджали'!I19+'Област Кюстендил'!I19+'Област Ловеч'!I19+'Област Монтана'!I19+'Област Пазарджик'!I19+'Област Перник'!I19+'Област Плевен'!I19+'Област Пловдив'!I19+'Област Разград'!I19+'Област Русе'!I19+'Област Силистра'!I19+'Област Сливен'!I19+'Област Смолян'!I19+'Област София'!I19+'Област София-град'!I19+'Област Стара Загора'!I19+'Област Търговище'!I19+'Област Хасково'!I19+'Област Шумен'!I19+'Област Ямбол'!I19</f>
        <v>12757</v>
      </c>
    </row>
    <row r="21" spans="1:9" ht="30" x14ac:dyDescent="0.25">
      <c r="A21" s="159">
        <v>18</v>
      </c>
      <c r="B21" s="157" t="s">
        <v>45</v>
      </c>
      <c r="C21" s="159">
        <v>8</v>
      </c>
      <c r="D21" s="159">
        <v>20</v>
      </c>
      <c r="E21" s="224">
        <f>'Област Благоевград'!E20+'Област Бургас'!E20+'Област Варна'!E20+'Област В. Търново'!E20+'Област Видин'!E20+'Област Враца'!E20+'Област Габрово'!E20+'Област Добрич'!E20+'Област Кърджали'!E20+'Област Кюстендил'!E20+'Област Ловеч'!E20+'Област Монтана'!E20+'Област Пазарджик'!E20+'Област Перник'!E20+'Област Плевен'!E20+'Област Пловдив'!E20+'Област Разград'!E20+'Област Русе'!E20+'Област Силистра'!E20+'Област Сливен'!E20+'Област Смолян'!E20+'Област София'!E20+'Област София-град'!E20+'Област Стара Загора'!E20+'Област Търговище'!E20+'Област Хасково'!E20+'Област Шумен'!E20+'Област Ямбол'!E20</f>
        <v>875</v>
      </c>
      <c r="F21" s="224">
        <f>'Област Благоевград'!F20+'Област Бургас'!F20+'Област Варна'!F20+'Област В. Търново'!F20+'Област Видин'!F20+'Област Враца'!F20+'Област Габрово'!F20+'Област Добрич'!F20+'Област Кърджали'!F20+'Област Кюстендил'!F20+'Област Ловеч'!F20+'Област Монтана'!F20+'Област Пазарджик'!F20+'Област Перник'!F20+'Област Плевен'!F20+'Област Пловдив'!F20+'Област Разград'!F20+'Област Русе'!F20+'Област Силистра'!F20+'Област Сливен'!F20+'Област Смолян'!F20+'Област София'!F20+'Област София-град'!F20+'Област Стара Загора'!F20+'Област Търговище'!F20+'Област Хасково'!F20+'Област Шумен'!F20+'Област Ямбол'!F20</f>
        <v>2002</v>
      </c>
      <c r="G21" s="224">
        <f>'Област Благоевград'!G20+'Област Бургас'!G20+'Област Варна'!G20+'Област В. Търново'!G20+'Област Видин'!G20+'Област Враца'!G20+'Област Габрово'!G20+'Област Добрич'!G20+'Област Кърджали'!G20+'Област Кюстендил'!G20+'Област Ловеч'!G20+'Област Монтана'!G20+'Област Пазарджик'!G20+'Област Перник'!G20+'Област Плевен'!G20+'Област Пловдив'!G20+'Област Разград'!G20+'Област Русе'!G20+'Област Силистра'!G20+'Област Сливен'!G20+'Област Смолян'!G20+'Област София'!G20+'Област София-град'!G20+'Област Стара Загора'!G20+'Област Търговище'!G20+'Област Хасково'!G20+'Област Шумен'!G20+'Област Ямбол'!G20</f>
        <v>-1127</v>
      </c>
      <c r="H21" s="224">
        <f>'Област Благоевград'!H20+'Област Бургас'!H20+'Област Варна'!H20+'Област В. Търново'!H20+'Област Видин'!H20+'Област Враца'!H20+'Област Габрово'!H20+'Област Добрич'!H20+'Област Кърджали'!H20+'Област Кюстендил'!H20+'Област Ловеч'!H20+'Област Монтана'!H20+'Област Пазарджик'!H20+'Област Перник'!H20+'Област Плевен'!H20+'Област Пловдив'!H20+'Област Разград'!H20+'Област Русе'!H20+'Област Силистра'!H20+'Област Сливен'!H20+'Област Смолян'!H20+'Област София'!H20+'Област София-град'!H20+'Област Стара Загора'!H20+'Област Търговище'!H20+'Област Хасково'!H20+'Област Шумен'!H20+'Област Ямбол'!H20</f>
        <v>1287</v>
      </c>
      <c r="I21" s="224">
        <f>'Област Благоевград'!I20+'Област Бургас'!I20+'Област Варна'!I20+'Област В. Търново'!I20+'Област Видин'!I20+'Област Враца'!I20+'Област Габрово'!I20+'Област Добрич'!I20+'Област Кърджали'!I20+'Област Кюстендил'!I20+'Област Ловеч'!I20+'Област Монтана'!I20+'Област Пазарджик'!I20+'Област Перник'!I20+'Област Плевен'!I20+'Област Пловдив'!I20+'Област Разград'!I20+'Област Русе'!I20+'Област Силистра'!I20+'Област Сливен'!I20+'Област Смолян'!I20+'Област София'!I20+'Област София-град'!I20+'Област Стара Загора'!I20+'Област Търговище'!I20+'Област Хасково'!I20+'Област Шумен'!I20+'Област Ямбол'!I20</f>
        <v>2158</v>
      </c>
    </row>
    <row r="22" spans="1:9" ht="30" x14ac:dyDescent="0.25">
      <c r="A22" s="160">
        <v>19</v>
      </c>
      <c r="B22" s="157" t="s">
        <v>46</v>
      </c>
      <c r="C22" s="159">
        <v>8</v>
      </c>
      <c r="D22" s="159">
        <v>30</v>
      </c>
      <c r="E22" s="224">
        <f>'Област Благоевград'!E21+'Област Бургас'!E21+'Област Варна'!E21+'Област В. Търново'!E21+'Област Видин'!E21+'Област Враца'!E21+'Област Габрово'!E21+'Област Добрич'!E21+'Област Кърджали'!E21+'Област Кюстендил'!E21+'Област Ловеч'!E21+'Област Монтана'!E21+'Област Пазарджик'!E21+'Област Перник'!E21+'Област Плевен'!E21+'Област Пловдив'!E21+'Област Разград'!E21+'Област Русе'!E21+'Област Силистра'!E21+'Област Сливен'!E21+'Област Смолян'!E21+'Област София'!E21+'Област София-град'!E21+'Област Стара Загора'!E21+'Област Търговище'!E21+'Област Хасково'!E21+'Област Шумен'!E21+'Област Ямбол'!E21</f>
        <v>81</v>
      </c>
      <c r="F22" s="224">
        <f>'Област Благоевград'!F21+'Област Бургас'!F21+'Област Варна'!F21+'Област В. Търново'!F21+'Област Видин'!F21+'Област Враца'!F21+'Област Габрово'!F21+'Област Добрич'!F21+'Област Кърджали'!F21+'Област Кюстендил'!F21+'Област Ловеч'!F21+'Област Монтана'!F21+'Област Пазарджик'!F21+'Област Перник'!F21+'Област Плевен'!F21+'Област Пловдив'!F21+'Област Разград'!F21+'Област Русе'!F21+'Област Силистра'!F21+'Област Сливен'!F21+'Област Смолян'!F21+'Област София'!F21+'Област София-град'!F21+'Област Стара Загора'!F21+'Област Търговище'!F21+'Област Хасково'!F21+'Област Шумен'!F21+'Област Ямбол'!F21</f>
        <v>1063</v>
      </c>
      <c r="G22" s="224">
        <f>'Област Благоевград'!G21+'Област Бургас'!G21+'Област Варна'!G21+'Област В. Търново'!G21+'Област Видин'!G21+'Област Враца'!G21+'Област Габрово'!G21+'Област Добрич'!G21+'Област Кърджали'!G21+'Област Кюстендил'!G21+'Област Ловеч'!G21+'Област Монтана'!G21+'Област Пазарджик'!G21+'Област Перник'!G21+'Област Плевен'!G21+'Област Пловдив'!G21+'Област Разград'!G21+'Област Русе'!G21+'Област Силистра'!G21+'Област Сливен'!G21+'Област Смолян'!G21+'Област София'!G21+'Област София-град'!G21+'Област Стара Загора'!G21+'Област Търговище'!G21+'Област Хасково'!G21+'Област Шумен'!G21+'Област Ямбол'!G21</f>
        <v>-976</v>
      </c>
      <c r="H22" s="224">
        <f>'Област Благоевград'!H21+'Област Бургас'!H21+'Област Варна'!H21+'Област В. Търново'!H21+'Област Видин'!H21+'Област Враца'!H21+'Област Габрово'!H21+'Област Добрич'!H21+'Област Кърджали'!H21+'Област Кюстендил'!H21+'Област Ловеч'!H21+'Област Монтана'!H21+'Област Пазарджик'!H21+'Област Перник'!H21+'Област Плевен'!H21+'Област Пловдив'!H21+'Област Разград'!H21+'Област Русе'!H21+'Област Силистра'!H21+'Област Сливен'!H21+'Област Смолян'!H21+'Област София'!H21+'Област София-град'!H21+'Област Стара Загора'!H21+'Област Търговище'!H21+'Област Хасково'!H21+'Област Шумен'!H21+'Област Ямбол'!H21</f>
        <v>1001</v>
      </c>
      <c r="I22" s="224">
        <f>'Област Благоевград'!I21+'Област Бургас'!I21+'Област Варна'!I21+'Област В. Търново'!I21+'Област Видин'!I21+'Област Враца'!I21+'Област Габрово'!I21+'Област Добрич'!I21+'Област Кърджали'!I21+'Област Кюстендил'!I21+'Област Ловеч'!I21+'Област Монтана'!I21+'Област Пазарджик'!I21+'Област Перник'!I21+'Област Плевен'!I21+'Област Пловдив'!I21+'Област Разград'!I21+'Област Русе'!I21+'Област Силистра'!I21+'Област Сливен'!I21+'Област Смолян'!I21+'Област София'!I21+'Област София-град'!I21+'Област Стара Загора'!I21+'Област Търговище'!I21+'Област Хасково'!I21+'Област Шумен'!I21+'Област Ямбол'!I21</f>
        <v>1072</v>
      </c>
    </row>
    <row r="23" spans="1:9" ht="30" x14ac:dyDescent="0.25">
      <c r="A23" s="159">
        <v>20</v>
      </c>
      <c r="B23" s="157" t="s">
        <v>47</v>
      </c>
      <c r="C23" s="160">
        <v>15</v>
      </c>
      <c r="D23" s="160">
        <v>120</v>
      </c>
      <c r="E23" s="224">
        <f>'Област Благоевград'!E22+'Област Бургас'!E22+'Област Варна'!E22+'Област В. Търново'!E22+'Област Видин'!E22+'Област Враца'!E22+'Област Габрово'!E22+'Област Добрич'!E22+'Област Кърджали'!E22+'Област Кюстендил'!E22+'Област Ловеч'!E22+'Област Монтана'!E22+'Област Пазарджик'!E22+'Област Перник'!E22+'Област Плевен'!E22+'Област Пловдив'!E22+'Област Разград'!E22+'Област Русе'!E22+'Област Силистра'!E22+'Област Сливен'!E22+'Област Смолян'!E22+'Област София'!E22+'Област София-град'!E22+'Област Стара Загора'!E22+'Област Търговище'!E22+'Област Хасково'!E22+'Област Шумен'!E22+'Област Ямбол'!E22</f>
        <v>5666</v>
      </c>
      <c r="F23" s="224">
        <f>'Област Благоевград'!F22+'Област Бургас'!F22+'Област Варна'!F22+'Област В. Търново'!F22+'Област Видин'!F22+'Област Враца'!F22+'Област Габрово'!F22+'Област Добрич'!F22+'Област Кърджали'!F22+'Област Кюстендил'!F22+'Област Ловеч'!F22+'Област Монтана'!F22+'Област Пазарджик'!F22+'Област Перник'!F22+'Област Плевен'!F22+'Област Пловдив'!F22+'Област Разград'!F22+'Област Русе'!F22+'Област Силистра'!F22+'Област Сливен'!F22+'Област Смолян'!F22+'Област София'!F22+'Област София-град'!F22+'Област Стара Загора'!F22+'Област Търговище'!F22+'Област Хасково'!F22+'Област Шумен'!F22+'Област Ямбол'!F22</f>
        <v>9675</v>
      </c>
      <c r="G23" s="224">
        <f>'Област Благоевград'!G22+'Област Бургас'!G22+'Област Варна'!G22+'Област В. Търново'!G22+'Област Видин'!G22+'Област Враца'!G22+'Област Габрово'!G22+'Област Добрич'!G22+'Област Кърджали'!G22+'Област Кюстендил'!G22+'Област Ловеч'!G22+'Област Монтана'!G22+'Област Пазарджик'!G22+'Област Перник'!G22+'Област Плевен'!G22+'Област Пловдив'!G22+'Област Разград'!G22+'Област Русе'!G22+'Област Силистра'!G22+'Област Сливен'!G22+'Област Смолян'!G22+'Област София'!G22+'Област София-град'!G22+'Област Стара Загора'!G22+'Област Търговище'!G22+'Област Хасково'!G22+'Област Шумен'!G22+'Област Ямбол'!G22</f>
        <v>-4034</v>
      </c>
      <c r="H23" s="224">
        <f>'Област Благоевград'!H22+'Област Бургас'!H22+'Област Варна'!H22+'Област В. Търново'!H22+'Област Видин'!H22+'Област Враца'!H22+'Област Габрово'!H22+'Област Добрич'!H22+'Област Кърджали'!H22+'Област Кюстендил'!H22+'Област Ловеч'!H22+'Област Монтана'!H22+'Област Пазарджик'!H22+'Област Перник'!H22+'Област Плевен'!H22+'Област Пловдив'!H22+'Област Разград'!H22+'Област Русе'!H22+'Област Силистра'!H22+'Област Сливен'!H22+'Област Смолян'!H22+'Област София'!H22+'Област София-град'!H22+'Област Стара Загора'!H22+'Област Търговище'!H22+'Област Хасково'!H22+'Област Шумен'!H22+'Област Ямбол'!H22</f>
        <v>4336</v>
      </c>
      <c r="I23" s="224">
        <f>'Област Благоевград'!I22+'Област Бургас'!I22+'Област Варна'!I22+'Област В. Търново'!I22+'Област Видин'!I22+'Област Враца'!I22+'Област Габрово'!I22+'Област Добрич'!I22+'Област Кърджали'!I22+'Област Кюстендил'!I22+'Област Ловеч'!I22+'Област Монтана'!I22+'Област Пазарджик'!I22+'Област Перник'!I22+'Област Плевен'!I22+'Област Пловдив'!I22+'Област Разград'!I22+'Област Русе'!I22+'Област Силистра'!I22+'Област Сливен'!I22+'Област Смолян'!I22+'Област София'!I22+'Област София-град'!I22+'Област Стара Загора'!I22+'Област Търговище'!I22+'Област Хасково'!I22+'Област Шумен'!I22+'Област Ямбол'!I22</f>
        <v>9978</v>
      </c>
    </row>
    <row r="24" spans="1:9" ht="60" x14ac:dyDescent="0.25">
      <c r="A24" s="160">
        <v>21</v>
      </c>
      <c r="B24" s="157" t="s">
        <v>125</v>
      </c>
      <c r="C24" s="160">
        <v>6</v>
      </c>
      <c r="D24" s="160">
        <v>9</v>
      </c>
      <c r="E24" s="224">
        <f>'Област Благоевград'!E23+'Област Бургас'!E23+'Област Варна'!E23+'Област В. Търново'!E23+'Област Видин'!E23+'Област Враца'!E23+'Област Габрово'!E23+'Област Добрич'!E23+'Област Кърджали'!E23+'Област Кюстендил'!E23+'Област Ловеч'!E23+'Област Монтана'!E23+'Област Пазарджик'!E23+'Област Перник'!E23+'Област Плевен'!E23+'Област Пловдив'!E23+'Област Разград'!E23+'Област Русе'!E23+'Област Силистра'!E23+'Област Сливен'!E23+'Област Смолян'!E23+'Област София'!E23+'Област София-град'!E23+'Област Стара Загора'!E23+'Област Търговище'!E23+'Област Хасково'!E23+'Област Шумен'!E23+'Област Ямбол'!E23</f>
        <v>64</v>
      </c>
      <c r="F24" s="224">
        <f>'Област Благоевград'!F23+'Област Бургас'!F23+'Област Варна'!F23+'Област В. Търново'!F23+'Област Видин'!F23+'Област Враца'!F23+'Област Габрово'!F23+'Област Добрич'!F23+'Област Кърджали'!F23+'Област Кюстендил'!F23+'Област Ловеч'!F23+'Област Монтана'!F23+'Област Пазарджик'!F23+'Област Перник'!F23+'Област Плевен'!F23+'Област Пловдив'!F23+'Област Разград'!F23+'Област Русе'!F23+'Област Силистра'!F23+'Област Сливен'!F23+'Област Смолян'!F23+'Област София'!F23+'Област София-град'!F23+'Област Стара Загора'!F23+'Област Търговище'!F23+'Област Хасково'!F23+'Област Шумен'!F23+'Област Ямбол'!F23</f>
        <v>478</v>
      </c>
      <c r="G24" s="224">
        <f>'Област Благоевград'!G23+'Област Бургас'!G23+'Област Варна'!G23+'Област В. Търново'!G23+'Област Видин'!G23+'Област Враца'!G23+'Област Габрово'!G23+'Област Добрич'!G23+'Област Кърджали'!G23+'Област Кюстендил'!G23+'Област Ловеч'!G23+'Област Монтана'!G23+'Област Пазарджик'!G23+'Област Перник'!G23+'Област Плевен'!G23+'Област Пловдив'!G23+'Област Разград'!G23+'Област Русе'!G23+'Област Силистра'!G23+'Област Сливен'!G23+'Област Смолян'!G23+'Област София'!G23+'Област София-град'!G23+'Област Стара Загора'!G23+'Област Търговище'!G23+'Област Хасково'!G23+'Област Шумен'!G23+'Област Ямбол'!G23</f>
        <v>-414</v>
      </c>
      <c r="H24" s="224">
        <f>'Област Благоевград'!H23+'Област Бургас'!H23+'Област Варна'!H23+'Област В. Търново'!H23+'Област Видин'!H23+'Област Враца'!H23+'Област Габрово'!H23+'Област Добрич'!H23+'Област Кърджали'!H23+'Област Кюстендил'!H23+'Област Ловеч'!H23+'Област Монтана'!H23+'Област Пазарджик'!H23+'Област Перник'!H23+'Област Плевен'!H23+'Област Пловдив'!H23+'Област Разград'!H23+'Област Русе'!H23+'Област Силистра'!H23+'Област Сливен'!H23+'Област Смолян'!H23+'Област София'!H23+'Област София-град'!H23+'Област Стара Загора'!H23+'Област Търговище'!H23+'Област Хасково'!H23+'Област Шумен'!H23+'Област Ямбол'!H23</f>
        <v>417</v>
      </c>
      <c r="I24" s="224">
        <f>'Област Благоевград'!I23+'Област Бургас'!I23+'Област Варна'!I23+'Област В. Търново'!I23+'Област Видин'!I23+'Област Враца'!I23+'Област Габрово'!I23+'Област Добрич'!I23+'Област Кърджали'!I23+'Област Кюстендил'!I23+'Област Ловеч'!I23+'Област Монтана'!I23+'Област Пазарджик'!I23+'Област Перник'!I23+'Област Плевен'!I23+'Област Пловдив'!I23+'Област Разград'!I23+'Област Русе'!I23+'Област Силистра'!I23+'Област Сливен'!I23+'Област Смолян'!I23+'Област София'!I23+'Област София-град'!I23+'Област Стара Загора'!I23+'Област Търговище'!I23+'Област Хасково'!I23+'Област Шумен'!I23+'Област Ямбол'!I23</f>
        <v>480</v>
      </c>
    </row>
    <row r="25" spans="1:9" ht="60" x14ac:dyDescent="0.25">
      <c r="A25" s="159">
        <v>22</v>
      </c>
      <c r="B25" s="157" t="s">
        <v>49</v>
      </c>
      <c r="C25" s="160">
        <v>8</v>
      </c>
      <c r="D25" s="160">
        <v>15</v>
      </c>
      <c r="E25" s="224">
        <f>'Област Благоевград'!E24+'Област Бургас'!E24+'Област Варна'!E24+'Област В. Търново'!E24+'Област Видин'!E24+'Област Враца'!E24+'Област Габрово'!E24+'Област Добрич'!E24+'Област Кърджали'!E24+'Област Кюстендил'!E24+'Област Ловеч'!E24+'Област Монтана'!E24+'Област Пазарджик'!E24+'Област Перник'!E24+'Област Плевен'!E24+'Област Пловдив'!E24+'Област Разград'!E24+'Област Русе'!E24+'Област Силистра'!E24+'Област Сливен'!E24+'Област Смолян'!E24+'Област София'!E24+'Област София-град'!E24+'Област Стара Загора'!E24+'Област Търговище'!E24+'Област Хасково'!E24+'Област Шумен'!E24+'Област Ямбол'!E24</f>
        <v>179</v>
      </c>
      <c r="F25" s="224">
        <f>'Област Благоевград'!F24+'Област Бургас'!F24+'Област Варна'!F24+'Област В. Търново'!F24+'Област Видин'!F24+'Област Враца'!F24+'Област Габрово'!F24+'Област Добрич'!F24+'Област Кърджали'!F24+'Област Кюстендил'!F24+'Област Ловеч'!F24+'Област Монтана'!F24+'Област Пазарджик'!F24+'Област Перник'!F24+'Област Плевен'!F24+'Област Пловдив'!F24+'Област Разград'!F24+'Област Русе'!F24+'Област Силистра'!F24+'Област Сливен'!F24+'Област Смолян'!F24+'Област София'!F24+'Област София-град'!F24+'Област Стара Загора'!F24+'Област Търговище'!F24+'Област Хасково'!F24+'Област Шумен'!F24+'Област Ямбол'!F24</f>
        <v>2074</v>
      </c>
      <c r="G25" s="224">
        <f>'Област Благоевград'!G24+'Област Бургас'!G24+'Област Варна'!G24+'Област В. Търново'!G24+'Област Видин'!G24+'Област Враца'!G24+'Област Габрово'!G24+'Област Добрич'!G24+'Област Кърджали'!G24+'Област Кюстендил'!G24+'Област Ловеч'!G24+'Област Монтана'!G24+'Област Пазарджик'!G24+'Област Перник'!G24+'Област Плевен'!G24+'Област Пловдив'!G24+'Област Разград'!G24+'Област Русе'!G24+'Област Силистра'!G24+'Област Сливен'!G24+'Област Смолян'!G24+'Област София'!G24+'Област София-град'!G24+'Област Стара Загора'!G24+'Област Търговище'!G24+'Област Хасково'!G24+'Област Шумен'!G24+'Област Ямбол'!G24</f>
        <v>-1895</v>
      </c>
      <c r="H25" s="224">
        <f>'Област Благоевград'!H24+'Област Бургас'!H24+'Област Варна'!H24+'Област В. Търново'!H24+'Област Видин'!H24+'Област Враца'!H24+'Област Габрово'!H24+'Област Добрич'!H24+'Област Кърджали'!H24+'Област Кюстендил'!H24+'Област Ловеч'!H24+'Област Монтана'!H24+'Област Пазарджик'!H24+'Област Перник'!H24+'Област Плевен'!H24+'Област Пловдив'!H24+'Област Разград'!H24+'Област Русе'!H24+'Област Силистра'!H24+'Област Сливен'!H24+'Област Смолян'!H24+'Област София'!H24+'Област София-град'!H24+'Област Стара Загора'!H24+'Област Търговище'!H24+'Област Хасково'!H24+'Област Шумен'!H24+'Област Ямбол'!H24</f>
        <v>1917</v>
      </c>
      <c r="I25" s="224">
        <f>'Област Благоевград'!I24+'Област Бургас'!I24+'Област Варна'!I24+'Област В. Търново'!I24+'Област Видин'!I24+'Област Враца'!I24+'Област Габрово'!I24+'Област Добрич'!I24+'Област Кърджали'!I24+'Област Кюстендил'!I24+'Област Ловеч'!I24+'Област Монтана'!I24+'Област Пазарджик'!I24+'Област Перник'!I24+'Област Плевен'!I24+'Област Пловдив'!I24+'Област Разград'!I24+'Област Русе'!I24+'Област Силистра'!I24+'Област Сливен'!I24+'Област Смолян'!I24+'Област София'!I24+'Област София-град'!I24+'Област Стара Загора'!I24+'Област Търговище'!I24+'Област Хасково'!I24+'Област Шумен'!I24+'Област Ямбол'!I24</f>
        <v>2076</v>
      </c>
    </row>
    <row r="26" spans="1:9" ht="60" x14ac:dyDescent="0.25">
      <c r="A26" s="160">
        <v>23</v>
      </c>
      <c r="B26" s="157" t="s">
        <v>126</v>
      </c>
      <c r="C26" s="160">
        <v>8</v>
      </c>
      <c r="D26" s="160">
        <v>15</v>
      </c>
      <c r="E26" s="224">
        <f>'Област Благоевград'!E25+'Област Бургас'!E25+'Област Варна'!E25+'Област В. Търново'!E25+'Област Видин'!E25+'Област Враца'!E25+'Област Габрово'!E25+'Област Добрич'!E25+'Област Кърджали'!E25+'Област Кюстендил'!E25+'Област Ловеч'!E25+'Област Монтана'!E25+'Област Пазарджик'!E25+'Област Перник'!E25+'Област Плевен'!E25+'Област Пловдив'!E25+'Област Разград'!E25+'Област Русе'!E25+'Област Силистра'!E25+'Област Сливен'!E25+'Област Смолян'!E25+'Област София'!E25+'Област София-град'!E25+'Област Стара Загора'!E25+'Област Търговище'!E25+'Област Хасково'!E25+'Област Шумен'!E25+'Област Ямбол'!E25</f>
        <v>95</v>
      </c>
      <c r="F26" s="224">
        <f>'Област Благоевград'!F25+'Област Бургас'!F25+'Област Варна'!F25+'Област В. Търново'!F25+'Област Видин'!F25+'Област Враца'!F25+'Област Габрово'!F25+'Област Добрич'!F25+'Област Кърджали'!F25+'Област Кюстендил'!F25+'Област Ловеч'!F25+'Област Монтана'!F25+'Област Пазарджик'!F25+'Област Перник'!F25+'Област Плевен'!F25+'Област Пловдив'!F25+'Област Разград'!F25+'Област Русе'!F25+'Област Силистра'!F25+'Област Сливен'!F25+'Област Смолян'!F25+'Област София'!F25+'Област София-град'!F25+'Област Стара Загора'!F25+'Област Търговище'!F25+'Област Хасково'!F25+'Област Шумен'!F25+'Област Ямбол'!F25</f>
        <v>1724</v>
      </c>
      <c r="G26" s="224">
        <f>'Област Благоевград'!G25+'Област Бургас'!G25+'Област Варна'!G25+'Област В. Търново'!G25+'Област Видин'!G25+'Област Враца'!G25+'Област Габрово'!G25+'Област Добрич'!G25+'Област Кърджали'!G25+'Област Кюстендил'!G25+'Област Ловеч'!G25+'Област Монтана'!G25+'Област Пазарджик'!G25+'Област Перник'!G25+'Област Плевен'!G25+'Област Пловдив'!G25+'Област Разград'!G25+'Област Русе'!G25+'Област Силистра'!G25+'Област Сливен'!G25+'Област Смолян'!G25+'Област София'!G25+'Област София-град'!G25+'Област Стара Загора'!G25+'Област Търговище'!G25+'Област Хасково'!G25+'Област Шумен'!G25+'Област Ямбол'!G25</f>
        <v>-1629</v>
      </c>
      <c r="H26" s="224">
        <f>'Област Благоевград'!H25+'Област Бургас'!H25+'Област Варна'!H25+'Област В. Търново'!H25+'Област Видин'!H25+'Област Враца'!H25+'Област Габрово'!H25+'Област Добрич'!H25+'Област Кърджали'!H25+'Област Кюстендил'!H25+'Област Ловеч'!H25+'Област Монтана'!H25+'Област Пазарджик'!H25+'Област Перник'!H25+'Област Плевен'!H25+'Област Пловдив'!H25+'Област Разград'!H25+'Област Русе'!H25+'Област Силистра'!H25+'Област Сливен'!H25+'Област Смолян'!H25+'Област София'!H25+'Област София-град'!H25+'Област Стара Загора'!H25+'Област Търговище'!H25+'Област Хасково'!H25+'Област Шумен'!H25+'Област Ямбол'!H25</f>
        <v>1643</v>
      </c>
      <c r="I26" s="224">
        <f>'Област Благоевград'!I25+'Област Бургас'!I25+'Област Варна'!I25+'Област В. Търново'!I25+'Област Видин'!I25+'Област Враца'!I25+'Област Габрово'!I25+'Област Добрич'!I25+'Област Кърджали'!I25+'Област Кюстендил'!I25+'Област Ловеч'!I25+'Област Монтана'!I25+'Област Пазарджик'!I25+'Област Перник'!I25+'Област Плевен'!I25+'Област Пловдив'!I25+'Област Разград'!I25+'Област Русе'!I25+'Област Силистра'!I25+'Област Сливен'!I25+'Област Смолян'!I25+'Област София'!I25+'Област София-град'!I25+'Област Стара Загора'!I25+'Област Търговище'!I25+'Област Хасково'!I25+'Област Шумен'!I25+'Област Ямбол'!I25</f>
        <v>1736</v>
      </c>
    </row>
    <row r="27" spans="1:9" ht="30" x14ac:dyDescent="0.25">
      <c r="A27" s="159">
        <v>24</v>
      </c>
      <c r="B27" s="621" t="s">
        <v>322</v>
      </c>
      <c r="C27" s="161">
        <v>15</v>
      </c>
      <c r="D27" s="161">
        <v>30</v>
      </c>
      <c r="E27" s="224">
        <f>'Област Благоевград'!E26+'Област Бургас'!E26+'Област Варна'!E26+'Област В. Търново'!E26+'Област Видин'!E26+'Област Враца'!E26+'Област Габрово'!E26+'Област Добрич'!E26+'Област Кърджали'!E26+'Област Кюстендил'!E26+'Област Ловеч'!E26+'Област Монтана'!E26+'Област Пазарджик'!E26+'Област Перник'!E26+'Област Плевен'!E26+'Област Пловдив'!E26+'Област Разград'!E26+'Област Русе'!E26+'Област Силистра'!E26+'Област Сливен'!E26+'Област Смолян'!E26+'Област София'!E26+'Област София-град'!E26+'Област Стара Загора'!E26+'Област Търговище'!E26+'Област Хасково'!E26+'Област Шумен'!E26+'Област Ямбол'!E26</f>
        <v>584</v>
      </c>
      <c r="F27" s="224">
        <f>'Област Благоевград'!F26+'Област Бургас'!F26+'Област Варна'!F26+'Област В. Търново'!F26+'Област Видин'!F26+'Област Враца'!F26+'Област Габрово'!F26+'Област Добрич'!F26+'Област Кърджали'!F26+'Област Кюстендил'!F26+'Област Ловеч'!F26+'Област Монтана'!F26+'Област Пазарджик'!F26+'Област Перник'!F26+'Област Плевен'!F26+'Област Пловдив'!F26+'Област Разград'!F26+'Област Русе'!F26+'Област Силистра'!F26+'Област Сливен'!F26+'Област Смолян'!F26+'Област София'!F26+'Област София-град'!F26+'Област Стара Загора'!F26+'Област Търговище'!F26+'Област Хасково'!F26+'Област Шумен'!F26+'Област Ямбол'!F26</f>
        <v>0</v>
      </c>
      <c r="G27" s="224">
        <f>'Област Благоевград'!G26+'Област Бургас'!G26+'Област Варна'!G26+'Област В. Търново'!G26+'Област Видин'!G26+'Област Враца'!G26+'Област Габрово'!G26+'Област Добрич'!G26+'Област Кърджали'!G26+'Област Кюстендил'!G26+'Област Ловеч'!G26+'Област Монтана'!G26+'Област Пазарджик'!G26+'Област Перник'!G26+'Област Плевен'!G26+'Област Пловдив'!G26+'Област Разград'!G26+'Област Русе'!G26+'Област Силистра'!G26+'Област Сливен'!G26+'Област Смолян'!G26+'Област София'!G26+'Област София-град'!G26+'Област Стара Загора'!G26+'Област Търговище'!G26+'Област Хасково'!G26+'Област Шумен'!G26+'Област Ямбол'!G26</f>
        <v>584</v>
      </c>
      <c r="H27" s="224">
        <f>'Област Благоевград'!H26+'Област Бургас'!H26+'Област Варна'!H26+'Област В. Търново'!H26+'Област Видин'!H26+'Област Враца'!H26+'Област Габрово'!H26+'Област Добрич'!H26+'Област Кърджали'!H26+'Област Кюстендил'!H26+'Област Ловеч'!H26+'Област Монтана'!H26+'Област Пазарджик'!H26+'Област Перник'!H26+'Област Плевен'!H26+'Област Пловдив'!H26+'Област Разград'!H26+'Област Русе'!H26+'Област Силистра'!H26+'Област Сливен'!H26+'Област Смолян'!H26+'Област София'!H26+'Област София-град'!H26+'Област Стара Загора'!H26+'Област Търговище'!H26+'Област Хасково'!H26+'Област Шумен'!H26+'Област Ямбол'!H26</f>
        <v>0</v>
      </c>
      <c r="I27" s="224">
        <f>'Област Благоевград'!I26+'Област Бургас'!I26+'Област Варна'!I26+'Област В. Търново'!I26+'Област Видин'!I26+'Област Враца'!I26+'Област Габрово'!I26+'Област Добрич'!I26+'Област Кърджали'!I26+'Област Кюстендил'!I26+'Област Ловеч'!I26+'Област Монтана'!I26+'Област Пазарджик'!I26+'Област Перник'!I26+'Област Плевен'!I26+'Област Пловдив'!I26+'Област Разград'!I26+'Област Русе'!I26+'Област Силистра'!I26+'Област Сливен'!I26+'Област Смолян'!I26+'Област София'!I26+'Област София-град'!I26+'Област Стара Загора'!I26+'Област Търговище'!I26+'Област Хасково'!I26+'Област Шумен'!I26+'Област Ямбол'!I26</f>
        <v>584</v>
      </c>
    </row>
    <row r="28" spans="1:9" ht="30" x14ac:dyDescent="0.25">
      <c r="A28" s="160">
        <v>25</v>
      </c>
      <c r="B28" s="157" t="s">
        <v>54</v>
      </c>
      <c r="C28" s="159">
        <v>10</v>
      </c>
      <c r="D28" s="159">
        <v>15</v>
      </c>
      <c r="E28" s="224">
        <f>'Област Благоевград'!E27+'Област Бургас'!E27+'Област Варна'!E27+'Област В. Търново'!E27+'Област Видин'!E27+'Област Враца'!E27+'Област Габрово'!E27+'Област Добрич'!E27+'Област Кърджали'!E27+'Област Кюстендил'!E27+'Област Ловеч'!E27+'Област Монтана'!E27+'Област Пазарджик'!E27+'Област Перник'!E27+'Област Плевен'!E27+'Област Пловдив'!E27+'Област Разград'!E27+'Област Русе'!E27+'Област Силистра'!E27+'Област Сливен'!E27+'Област Смолян'!E27+'Област София'!E27+'Област София-град'!E27+'Област Стара Загора'!E27+'Област Търговище'!E27+'Област Хасково'!E27+'Област Шумен'!E27+'Област Ямбол'!E27</f>
        <v>10</v>
      </c>
      <c r="F28" s="224">
        <f>'Област Благоевград'!F27+'Област Бургас'!F27+'Област Варна'!F27+'Област В. Търново'!F27+'Област Видин'!F27+'Област Враца'!F27+'Област Габрово'!F27+'Област Добрич'!F27+'Област Кърджали'!F27+'Област Кюстендил'!F27+'Област Ловеч'!F27+'Област Монтана'!F27+'Област Пазарджик'!F27+'Област Перник'!F27+'Област Плевен'!F27+'Област Пловдив'!F27+'Област Разград'!F27+'Област Русе'!F27+'Област Силистра'!F27+'Област Сливен'!F27+'Област Смолян'!F27+'Област София'!F27+'Област София-град'!F27+'Област Стара Загора'!F27+'Област Търговище'!F27+'Област Хасково'!F27+'Област Шумен'!F27+'Област Ямбол'!F27</f>
        <v>696</v>
      </c>
      <c r="G28" s="224">
        <f>'Област Благоевград'!G27+'Област Бургас'!G27+'Област Варна'!G27+'Област В. Търново'!G27+'Област Видин'!G27+'Област Враца'!G27+'Област Габрово'!G27+'Област Добрич'!G27+'Област Кърджали'!G27+'Област Кюстендил'!G27+'Област Ловеч'!G27+'Област Монтана'!G27+'Област Пазарджик'!G27+'Област Перник'!G27+'Област Плевен'!G27+'Област Пловдив'!G27+'Област Разград'!G27+'Област Русе'!G27+'Област Силистра'!G27+'Област Сливен'!G27+'Област Смолян'!G27+'Област София'!G27+'Област София-град'!G27+'Област Стара Загора'!G27+'Област Търговище'!G27+'Област Хасково'!G27+'Област Шумен'!G27+'Област Ямбол'!G27</f>
        <v>-686</v>
      </c>
      <c r="H28" s="224">
        <f>'Област Благоевград'!H27+'Област Бургас'!H27+'Област Варна'!H27+'Област В. Търново'!H27+'Област Видин'!H27+'Област Враца'!H27+'Област Габрово'!H27+'Област Добрич'!H27+'Област Кърджали'!H27+'Област Кюстендил'!H27+'Област Ловеч'!H27+'Област Монтана'!H27+'Област Пазарджик'!H27+'Област Перник'!H27+'Област Плевен'!H27+'Област Пловдив'!H27+'Област Разград'!H27+'Област Русе'!H27+'Област Силистра'!H27+'Област Сливен'!H27+'Област Смолян'!H27+'Област София'!H27+'Област София-град'!H27+'Област Стара Загора'!H27+'Област Търговище'!H27+'Област Хасково'!H27+'Област Шумен'!H27+'Област Ямбол'!H27</f>
        <v>689</v>
      </c>
      <c r="I28" s="224">
        <f>'Област Благоевград'!I27+'Област Бургас'!I27+'Област Варна'!I27+'Област В. Търново'!I27+'Област Видин'!I27+'Област Враца'!I27+'Област Габрово'!I27+'Област Добрич'!I27+'Област Кърджали'!I27+'Област Кюстендил'!I27+'Област Ловеч'!I27+'Област Монтана'!I27+'Област Пазарджик'!I27+'Област Перник'!I27+'Област Плевен'!I27+'Област Пловдив'!I27+'Област Разград'!I27+'Област Русе'!I27+'Област Силистра'!I27+'Област Сливен'!I27+'Област Смолян'!I27+'Област София'!I27+'Област София-град'!I27+'Област Стара Загора'!I27+'Област Търговище'!I27+'Област Хасково'!I27+'Област Шумен'!I27+'Област Ямбол'!I27</f>
        <v>697</v>
      </c>
    </row>
    <row r="29" spans="1:9" ht="37.9" customHeight="1" x14ac:dyDescent="0.25">
      <c r="A29" s="159">
        <v>26</v>
      </c>
      <c r="B29" s="157" t="s">
        <v>321</v>
      </c>
      <c r="C29" s="159">
        <v>4</v>
      </c>
      <c r="D29" s="159">
        <v>6</v>
      </c>
      <c r="E29" s="224">
        <f>'Област Благоевград'!E28+'Област Бургас'!E28+'Област Варна'!E28+'Област В. Търново'!E28+'Област Видин'!E28+'Област Враца'!E28+'Област Габрово'!E28+'Област Добрич'!E28+'Област Кърджали'!E28+'Област Кюстендил'!E28+'Област Ловеч'!E28+'Област Монтана'!E28+'Област Пазарджик'!E28+'Област Перник'!E28+'Област Плевен'!E28+'Област Пловдив'!E28+'Област Разград'!E28+'Област Русе'!E28+'Област Силистра'!E28+'Област Сливен'!E28+'Област Смолян'!E28+'Област София'!E28+'Област София-град'!E28+'Област Стара Загора'!E28+'Област Търговище'!E28+'Област Хасково'!E28+'Област Шумен'!E28+'Област Ямбол'!E28</f>
        <v>75</v>
      </c>
      <c r="F29" s="224">
        <f>'Област Благоевград'!F28+'Област Бургас'!F28+'Област Варна'!F28+'Област В. Търново'!F28+'Област Видин'!F28+'Област Враца'!F28+'Област Габрово'!F28+'Област Добрич'!F28+'Област Кърджали'!F28+'Област Кюстендил'!F28+'Област Ловеч'!F28+'Област Монтана'!F28+'Област Пазарджик'!F28+'Област Перник'!F28+'Област Плевен'!F28+'Област Пловдив'!F28+'Област Разград'!F28+'Област Русе'!F28+'Област Силистра'!F28+'Област Сливен'!F28+'Област Смолян'!F28+'Област София'!F28+'Област София-град'!F28+'Област Стара Загора'!F28+'Област Търговище'!F28+'Област Хасково'!F28+'Област Шумен'!F28+'Област Ямбол'!F28</f>
        <v>0</v>
      </c>
      <c r="G29" s="224">
        <f>'Област Благоевград'!G28+'Област Бургас'!G28+'Област Варна'!G28+'Област В. Търново'!G28+'Област Видин'!G28+'Област Враца'!G28+'Област Габрово'!G28+'Област Добрич'!G28+'Област Кърджали'!G28+'Област Кюстендил'!G28+'Област Ловеч'!G28+'Област Монтана'!G28+'Област Пазарджик'!G28+'Област Перник'!G28+'Област Плевен'!G28+'Област Пловдив'!G28+'Област Разград'!G28+'Област Русе'!G28+'Област Силистра'!G28+'Област Сливен'!G28+'Област Смолян'!G28+'Област София'!G28+'Област София-град'!G28+'Област Стара Загора'!G28+'Област Търговище'!G28+'Област Хасково'!G28+'Област Шумен'!G28+'Област Ямбол'!G28</f>
        <v>75</v>
      </c>
      <c r="H29" s="224">
        <f>'Област Благоевград'!H28+'Област Бургас'!H28+'Област Варна'!H28+'Област В. Търново'!H28+'Област Видин'!H28+'Област Враца'!H28+'Област Габрово'!H28+'Област Добрич'!H28+'Област Кърджали'!H28+'Област Кюстендил'!H28+'Област Ловеч'!H28+'Област Монтана'!H28+'Област Пазарджик'!H28+'Област Перник'!H28+'Област Плевен'!H28+'Област Пловдив'!H28+'Област Разград'!H28+'Област Русе'!H28+'Област Силистра'!H28+'Област Сливен'!H28+'Област Смолян'!H28+'Област София'!H28+'Област София-град'!H28+'Област Стара Загора'!H28+'Област Търговище'!H28+'Област Хасково'!H28+'Област Шумен'!H28+'Област Ямбол'!H28</f>
        <v>0</v>
      </c>
      <c r="I29" s="224">
        <f>'Област Благоевград'!I28+'Област Бургас'!I28+'Област Варна'!I28+'Област В. Търново'!I28+'Област Видин'!I28+'Област Враца'!I28+'Област Габрово'!I28+'Област Добрич'!I28+'Област Кърджали'!I28+'Област Кюстендил'!I28+'Област Ловеч'!I28+'Област Монтана'!I28+'Област Пазарджик'!I28+'Област Перник'!I28+'Област Плевен'!I28+'Област Пловдив'!I28+'Област Разград'!I28+'Област Русе'!I28+'Област Силистра'!I28+'Област Сливен'!I28+'Област Смолян'!I28+'Област София'!I28+'Област София-град'!I28+'Област Стара Загора'!I28+'Област Търговище'!I28+'Област Хасково'!I28+'Област Шумен'!I28+'Област Ямбол'!I28</f>
        <v>75</v>
      </c>
    </row>
    <row r="30" spans="1:9" ht="39" customHeight="1" x14ac:dyDescent="0.25">
      <c r="A30" s="160">
        <v>27</v>
      </c>
      <c r="B30" s="157" t="s">
        <v>55</v>
      </c>
      <c r="C30" s="159">
        <v>6</v>
      </c>
      <c r="D30" s="159">
        <v>10</v>
      </c>
      <c r="E30" s="224">
        <f>'Област Благоевград'!E29+'Област Бургас'!E29+'Област Варна'!E29+'Област В. Търново'!E29+'Област Видин'!E29+'Област Враца'!E29+'Област Габрово'!E29+'Област Добрич'!E29+'Област Кърджали'!E29+'Област Кюстендил'!E29+'Област Ловеч'!E29+'Област Монтана'!E29+'Област Пазарджик'!E29+'Област Перник'!E29+'Област Плевен'!E29+'Област Пловдив'!E29+'Област Разград'!E29+'Област Русе'!E29+'Област Силистра'!E29+'Област Сливен'!E29+'Област Смолян'!E29+'Област София'!E29+'Област София-град'!E29+'Област Стара Загора'!E29+'Област Търговище'!E29+'Област Хасково'!E29+'Област Шумен'!E29+'Област Ямбол'!E29</f>
        <v>264</v>
      </c>
      <c r="F30" s="224">
        <f>'Област Благоевград'!F29+'Област Бургас'!F29+'Област Варна'!F29+'Област В. Търново'!F29+'Област Видин'!F29+'Област Враца'!F29+'Област Габрово'!F29+'Област Добрич'!F29+'Област Кърджали'!F29+'Област Кюстендил'!F29+'Област Ловеч'!F29+'Област Монтана'!F29+'Област Пазарджик'!F29+'Област Перник'!F29+'Област Плевен'!F29+'Област Пловдив'!F29+'Област Разград'!F29+'Област Русе'!F29+'Област Силистра'!F29+'Област Сливен'!F29+'Област Смолян'!F29+'Област София'!F29+'Област София-град'!F29+'Област Стара Загора'!F29+'Област Търговище'!F29+'Област Хасково'!F29+'Област Шумен'!F29+'Област Ямбол'!F29</f>
        <v>619</v>
      </c>
      <c r="G30" s="224">
        <f>'Област Благоевград'!G29+'Област Бургас'!G29+'Област Варна'!G29+'Област В. Търново'!G29+'Област Видин'!G29+'Област Враца'!G29+'Област Габрово'!G29+'Област Добрич'!G29+'Област Кърджали'!G29+'Област Кюстендил'!G29+'Област Ловеч'!G29+'Област Монтана'!G29+'Област Пазарджик'!G29+'Област Перник'!G29+'Област Плевен'!G29+'Област Пловдив'!G29+'Област Разград'!G29+'Област Русе'!G29+'Област Силистра'!G29+'Област Сливен'!G29+'Област Смолян'!G29+'Област София'!G29+'Област София-град'!G29+'Област Стара Загора'!G29+'Област Търговище'!G29+'Област Хасково'!G29+'Област Шумен'!G29+'Област Ямбол'!G29</f>
        <v>-355</v>
      </c>
      <c r="H30" s="224">
        <f>'Област Благоевград'!H29+'Област Бургас'!H29+'Област Варна'!H29+'Област В. Търново'!H29+'Област Видин'!H29+'Област Враца'!H29+'Област Габрово'!H29+'Област Добрич'!H29+'Област Кърджали'!H29+'Област Кюстендил'!H29+'Област Ловеч'!H29+'Област Монтана'!H29+'Област Пазарджик'!H29+'Област Перник'!H29+'Област Плевен'!H29+'Област Пловдив'!H29+'Област Разград'!H29+'Област Русе'!H29+'Област Силистра'!H29+'Област Сливен'!H29+'Област Смолян'!H29+'Област София'!H29+'Област София-град'!H29+'Област Стара Загора'!H29+'Област Търговище'!H29+'Област Хасково'!H29+'Област Шумен'!H29+'Област Ямбол'!H29</f>
        <v>365</v>
      </c>
      <c r="I30" s="224">
        <f>'Област Благоевград'!I29+'Област Бургас'!I29+'Област Варна'!I29+'Област В. Търново'!I29+'Област Видин'!I29+'Област Враца'!I29+'Област Габрово'!I29+'Област Добрич'!I29+'Област Кърджали'!I29+'Област Кюстендил'!I29+'Област Ловеч'!I29+'Област Монтана'!I29+'Област Пазарджик'!I29+'Област Перник'!I29+'Област Плевен'!I29+'Област Пловдив'!I29+'Област Разград'!I29+'Област Русе'!I29+'Област Силистра'!I29+'Област Сливен'!I29+'Област Смолян'!I29+'Област София'!I29+'Област София-град'!I29+'Област Стара Загора'!I29+'Област Търговище'!I29+'Област Хасково'!I29+'Област Шумен'!I29+'Област Ямбол'!I29</f>
        <v>627</v>
      </c>
    </row>
    <row r="31" spans="1:9" ht="60" customHeight="1" x14ac:dyDescent="0.25">
      <c r="A31" s="159">
        <v>28</v>
      </c>
      <c r="B31" s="157" t="s">
        <v>56</v>
      </c>
      <c r="C31" s="159">
        <v>6</v>
      </c>
      <c r="D31" s="159">
        <v>10</v>
      </c>
      <c r="E31" s="224">
        <f>'Област Благоевград'!E30+'Област Бургас'!E30+'Област Варна'!E30+'Област В. Търново'!E30+'Област Видин'!E30+'Област Враца'!E30+'Област Габрово'!E30+'Област Добрич'!E30+'Област Кърджали'!E30+'Област Кюстендил'!E30+'Област Ловеч'!E30+'Област Монтана'!E30+'Област Пазарджик'!E30+'Област Перник'!E30+'Област Плевен'!E30+'Област Пловдив'!E30+'Област Разград'!E30+'Област Русе'!E30+'Област Силистра'!E30+'Област Сливен'!E30+'Област Смолян'!E30+'Област София'!E30+'Област София-град'!E30+'Област Стара Загора'!E30+'Област Търговище'!E30+'Област Хасково'!E30+'Област Шумен'!E30+'Област Ямбол'!E30</f>
        <v>177</v>
      </c>
      <c r="F31" s="224">
        <f>'Област Благоевград'!F30+'Област Бургас'!F30+'Област Варна'!F30+'Област В. Търново'!F30+'Област Видин'!F30+'Област Враца'!F30+'Област Габрово'!F30+'Област Добрич'!F30+'Област Кърджали'!F30+'Област Кюстендил'!F30+'Област Ловеч'!F30+'Област Монтана'!F30+'Област Пазарджик'!F30+'Област Перник'!F30+'Област Плевен'!F30+'Област Пловдив'!F30+'Област Разград'!F30+'Област Русе'!F30+'Област Силистра'!F30+'Област Сливен'!F30+'Област Смолян'!F30+'Област София'!F30+'Област София-град'!F30+'Област Стара Загора'!F30+'Област Търговище'!F30+'Област Хасково'!F30+'Област Шумен'!F30+'Област Ямбол'!F30</f>
        <v>774</v>
      </c>
      <c r="G31" s="224">
        <f>'Област Благоевград'!G30+'Област Бургас'!G30+'Област Варна'!G30+'Област В. Търново'!G30+'Област Видин'!G30+'Област Враца'!G30+'Област Габрово'!G30+'Област Добрич'!G30+'Област Кърджали'!G30+'Област Кюстендил'!G30+'Област Ловеч'!G30+'Област Монтана'!G30+'Област Пазарджик'!G30+'Област Перник'!G30+'Област Плевен'!G30+'Област Пловдив'!G30+'Област Разград'!G30+'Област Русе'!G30+'Област Силистра'!G30+'Област Сливен'!G30+'Област Смолян'!G30+'Област София'!G30+'Област София-град'!G30+'Област Стара Загора'!G30+'Област Търговище'!G30+'Област Хасково'!G30+'Област Шумен'!G30+'Област Ямбол'!G30</f>
        <v>-595</v>
      </c>
      <c r="H31" s="224">
        <f>'Област Благоевград'!H30+'Област Бургас'!H30+'Област Варна'!H30+'Област В. Търново'!H30+'Област Видин'!H30+'Област Враца'!H30+'Област Габрово'!H30+'Област Добрич'!H30+'Област Кърджали'!H30+'Област Кюстендил'!H30+'Област Ловеч'!H30+'Област Монтана'!H30+'Област Пазарджик'!H30+'Област Перник'!H30+'Област Плевен'!H30+'Област Пловдив'!H30+'Област Разград'!H30+'Област Русе'!H30+'Област Силистра'!H30+'Област Сливен'!H30+'Област Смолян'!H30+'Област София'!H30+'Област София-град'!H30+'Област Стара Загора'!H30+'Област Търговище'!H30+'Област Хасково'!H30+'Област Шумен'!H30+'Област Ямбол'!H30</f>
        <v>618</v>
      </c>
      <c r="I31" s="224">
        <f>'Област Благоевград'!I30+'Област Бургас'!I30+'Област Варна'!I30+'Област В. Търново'!I30+'Област Видин'!I30+'Област Враца'!I30+'Област Габрово'!I30+'Област Добрич'!I30+'Област Кърджали'!I30+'Област Кюстендил'!I30+'Област Ловеч'!I30+'Област Монтана'!I30+'Област Пазарджик'!I30+'Област Перник'!I30+'Област Плевен'!I30+'Област Пловдив'!I30+'Област Разград'!I30+'Област Русе'!I30+'Област Силистра'!I30+'Област Сливен'!I30+'Област Смолян'!I30+'Област София'!I30+'Област София-град'!I30+'Област Стара Загора'!I30+'Област Търговище'!I30+'Област Хасково'!I30+'Област Шумен'!I30+'Област Ямбол'!I30</f>
        <v>791</v>
      </c>
    </row>
  </sheetData>
  <sheetProtection password="C611" sheet="1" objects="1" scenarios="1" selectLockedCells="1" selectUnlockedCells="1"/>
  <customSheetViews>
    <customSheetView guid="{F2E46030-49F3-46E6-9036-40A255D924CC}" topLeftCell="E7">
      <selection activeCell="B27" sqref="B27"/>
      <pageMargins left="0.7" right="0.7" top="0.75" bottom="0.75" header="0.3" footer="0.3"/>
      <pageSetup paperSize="9" orientation="portrait" horizontalDpi="0" verticalDpi="0" r:id="rId1"/>
    </customSheetView>
    <customSheetView guid="{FE079330-EA52-4CE0-9E5A-80865C54CE2C}">
      <pane ySplit="3" topLeftCell="A4" activePane="bottomLeft" state="frozen"/>
      <selection pane="bottomLeft" activeCell="B7" sqref="B7"/>
      <pageMargins left="0.7" right="0.7" top="0.75" bottom="0.75" header="0.3" footer="0.3"/>
      <pageSetup paperSize="9" orientation="portrait" horizontalDpi="0" verticalDpi="0" r:id="rId2"/>
    </customSheetView>
    <customSheetView guid="{1F1E3F11-2EEF-4BC4-A39B-8CB5D2CF0C2F}">
      <selection activeCell="G4" sqref="G4:G5"/>
      <pageMargins left="0.7" right="0.7" top="0.75" bottom="0.75" header="0.3" footer="0.3"/>
      <pageSetup paperSize="9" orientation="portrait" horizontalDpi="0" verticalDpi="0" r:id="rId3"/>
    </customSheetView>
    <customSheetView guid="{136E5025-050C-49A9-AAF7-FBD1E192C728}">
      <selection activeCell="G4" sqref="G4:G5"/>
      <pageMargins left="0.7" right="0.7" top="0.75" bottom="0.75" header="0.3" footer="0.3"/>
      <pageSetup paperSize="9" orientation="portrait" horizontalDpi="0" verticalDpi="0" r:id="rId4"/>
    </customSheetView>
    <customSheetView guid="{DDA466F2-DEC4-4899-BCA4-70679764665E}">
      <pane ySplit="3" topLeftCell="A10" activePane="bottomLeft" state="frozen"/>
      <selection pane="bottomLeft" activeCell="O19" sqref="O19"/>
      <pageMargins left="0.7" right="0.7" top="0.75" bottom="0.75" header="0.3" footer="0.3"/>
      <pageSetup paperSize="9" orientation="portrait" horizontalDpi="0" verticalDpi="0" r:id="rId5"/>
    </customSheetView>
    <customSheetView guid="{9CEE0026-06FE-43C5-B7E2-4C27C1B1B851}">
      <pane xSplit="4" ySplit="3" topLeftCell="E28" activePane="bottomRight" state="frozen"/>
      <selection pane="bottomRight" activeCell="B27" sqref="B27"/>
      <pageMargins left="0.7" right="0.7" top="0.75" bottom="0.75" header="0.3" footer="0.3"/>
      <pageSetup paperSize="9" orientation="portrait" horizontalDpi="0" verticalDpi="0" r:id="rId6"/>
    </customSheetView>
  </customSheetViews>
  <mergeCells count="9">
    <mergeCell ref="G2:G3"/>
    <mergeCell ref="H2:H3"/>
    <mergeCell ref="A1:I1"/>
    <mergeCell ref="I2:I3"/>
    <mergeCell ref="C2:D2"/>
    <mergeCell ref="A2:A3"/>
    <mergeCell ref="B2:B3"/>
    <mergeCell ref="E2:E3"/>
    <mergeCell ref="F2:F3"/>
  </mergeCells>
  <conditionalFormatting sqref="E11">
    <cfRule type="cellIs" dxfId="3" priority="3" operator="lessThan">
      <formula>F11</formula>
    </cfRule>
    <cfRule type="cellIs" dxfId="2" priority="4" operator="greaterThan">
      <formula>F11</formula>
    </cfRule>
  </conditionalFormatting>
  <conditionalFormatting sqref="E12:E31">
    <cfRule type="cellIs" dxfId="1" priority="1" operator="lessThan">
      <formula>F12</formula>
    </cfRule>
    <cfRule type="cellIs" dxfId="0" priority="2" operator="greaterThan">
      <formula>F12</formula>
    </cfRule>
  </conditionalFormatting>
  <pageMargins left="0.7" right="0.7" top="0.75" bottom="0.75" header="0.3" footer="0.3"/>
  <pageSetup paperSize="9" orientation="portrait" horizontalDpi="0" verticalDpi="0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30"/>
  <sheetViews>
    <sheetView zoomScale="70" zoomScaleNormal="70" workbookViewId="0">
      <pane xSplit="10" ySplit="2" topLeftCell="P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ColWidth="8.85546875" defaultRowHeight="38.450000000000003" customHeight="1" x14ac:dyDescent="0.25"/>
  <cols>
    <col min="1" max="1" width="4.42578125" style="97" customWidth="1"/>
    <col min="2" max="2" width="25.7109375" style="97" customWidth="1"/>
    <col min="3" max="3" width="4.85546875" style="97" customWidth="1"/>
    <col min="4" max="4" width="4.7109375" style="97" customWidth="1"/>
    <col min="5" max="6" width="6" style="97" customWidth="1"/>
    <col min="7" max="9" width="5.7109375" style="97" customWidth="1"/>
    <col min="10" max="10" width="13.7109375" style="97" bestFit="1" customWidth="1"/>
    <col min="11" max="12" width="5" style="97" customWidth="1"/>
    <col min="13" max="13" width="5.7109375" style="97" customWidth="1"/>
    <col min="14" max="15" width="5.7109375" style="69" customWidth="1"/>
    <col min="16" max="22" width="5.7109375" style="97" customWidth="1"/>
    <col min="23" max="25" width="5.28515625" style="97" customWidth="1"/>
    <col min="26" max="26" width="4.7109375" style="97" customWidth="1"/>
    <col min="27" max="27" width="5.85546875" style="97" customWidth="1"/>
    <col min="28" max="30" width="5.7109375" style="97" customWidth="1"/>
    <col min="31" max="31" width="6.28515625" style="97" customWidth="1"/>
    <col min="32" max="32" width="5.42578125" style="97" customWidth="1"/>
    <col min="33" max="37" width="5.28515625" style="97" customWidth="1"/>
    <col min="38" max="38" width="6.7109375" style="97" customWidth="1"/>
    <col min="39" max="40" width="4.5703125" style="97" customWidth="1"/>
    <col min="41" max="42" width="5.42578125" style="97" customWidth="1"/>
    <col min="43" max="45" width="5.28515625" style="97" customWidth="1"/>
    <col min="46" max="47" width="5.5703125" style="97" customWidth="1"/>
    <col min="48" max="52" width="5.140625" style="97" customWidth="1"/>
    <col min="53" max="54" width="5" style="97" customWidth="1"/>
    <col min="55" max="55" width="5.85546875" style="97" customWidth="1"/>
    <col min="56" max="56" width="5.28515625" style="97" customWidth="1"/>
    <col min="57" max="60" width="5.42578125" style="97" customWidth="1"/>
    <col min="61" max="62" width="5.5703125" style="97" customWidth="1"/>
    <col min="63" max="67" width="5.42578125" style="97" customWidth="1"/>
    <col min="68" max="68" width="6.7109375" style="97" customWidth="1"/>
    <col min="69" max="70" width="5.85546875" style="97" customWidth="1"/>
    <col min="71" max="72" width="5.42578125" style="97" customWidth="1"/>
    <col min="73" max="74" width="6.140625" style="97" customWidth="1"/>
    <col min="75" max="76" width="5.42578125" style="97" customWidth="1"/>
    <col min="77" max="78" width="5.85546875" style="97" customWidth="1"/>
    <col min="79" max="16384" width="8.85546875" style="97"/>
  </cols>
  <sheetData>
    <row r="1" spans="1:78" s="96" customFormat="1" ht="38.450000000000003" customHeight="1" thickBot="1" x14ac:dyDescent="0.3">
      <c r="A1" s="742" t="s">
        <v>165</v>
      </c>
      <c r="B1" s="742"/>
      <c r="C1" s="742"/>
      <c r="D1" s="742"/>
      <c r="E1" s="743" t="s">
        <v>166</v>
      </c>
      <c r="F1" s="743"/>
      <c r="G1" s="743"/>
      <c r="H1" s="743"/>
      <c r="I1" s="743"/>
      <c r="J1" s="744" t="s">
        <v>359</v>
      </c>
      <c r="K1" s="743" t="s">
        <v>167</v>
      </c>
      <c r="L1" s="743"/>
      <c r="M1" s="743"/>
      <c r="N1" s="743"/>
      <c r="O1" s="743"/>
      <c r="P1" s="743" t="s">
        <v>168</v>
      </c>
      <c r="Q1" s="743"/>
      <c r="R1" s="743"/>
      <c r="S1" s="743"/>
      <c r="T1" s="743"/>
      <c r="U1" s="741" t="s">
        <v>169</v>
      </c>
      <c r="V1" s="741"/>
      <c r="W1" s="741"/>
      <c r="X1" s="741"/>
      <c r="Y1" s="741"/>
      <c r="Z1" s="741" t="s">
        <v>170</v>
      </c>
      <c r="AA1" s="741"/>
      <c r="AB1" s="741"/>
      <c r="AC1" s="741"/>
      <c r="AD1" s="741"/>
      <c r="AE1" s="741" t="s">
        <v>171</v>
      </c>
      <c r="AF1" s="741"/>
      <c r="AG1" s="741"/>
      <c r="AH1" s="741"/>
      <c r="AI1" s="741"/>
      <c r="AJ1" s="741" t="s">
        <v>172</v>
      </c>
      <c r="AK1" s="741"/>
      <c r="AL1" s="741"/>
      <c r="AM1" s="741"/>
      <c r="AN1" s="741"/>
      <c r="AO1" s="743" t="s">
        <v>173</v>
      </c>
      <c r="AP1" s="743"/>
      <c r="AQ1" s="743"/>
      <c r="AR1" s="743"/>
      <c r="AS1" s="743"/>
      <c r="AT1" s="743" t="s">
        <v>174</v>
      </c>
      <c r="AU1" s="743"/>
      <c r="AV1" s="743"/>
      <c r="AW1" s="743"/>
      <c r="AX1" s="743"/>
      <c r="AY1" s="690" t="s">
        <v>81</v>
      </c>
      <c r="AZ1" s="743"/>
      <c r="BA1" s="743"/>
      <c r="BB1" s="743"/>
      <c r="BC1" s="741" t="s">
        <v>82</v>
      </c>
      <c r="BD1" s="741"/>
      <c r="BE1" s="741"/>
      <c r="BF1" s="741"/>
      <c r="BG1" s="743" t="s">
        <v>83</v>
      </c>
      <c r="BH1" s="743"/>
      <c r="BI1" s="743"/>
      <c r="BJ1" s="743"/>
      <c r="BK1" s="741" t="s">
        <v>70</v>
      </c>
      <c r="BL1" s="741"/>
      <c r="BM1" s="741"/>
      <c r="BN1" s="741"/>
      <c r="BO1" s="741" t="s">
        <v>71</v>
      </c>
      <c r="BP1" s="741"/>
      <c r="BQ1" s="741"/>
      <c r="BR1" s="741"/>
      <c r="BS1" s="743" t="s">
        <v>15</v>
      </c>
      <c r="BT1" s="743"/>
      <c r="BU1" s="743"/>
      <c r="BV1" s="743"/>
      <c r="BW1" s="743" t="s">
        <v>16</v>
      </c>
      <c r="BX1" s="743"/>
      <c r="BY1" s="743"/>
      <c r="BZ1" s="743"/>
    </row>
    <row r="2" spans="1:78" ht="38.450000000000003" customHeight="1" thickBot="1" x14ac:dyDescent="0.3">
      <c r="A2" s="5" t="s">
        <v>17</v>
      </c>
      <c r="B2" s="5" t="s">
        <v>18</v>
      </c>
      <c r="C2" s="460" t="s">
        <v>19</v>
      </c>
      <c r="D2" s="460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44"/>
      <c r="K2" s="5" t="s">
        <v>21</v>
      </c>
      <c r="L2" s="5" t="s">
        <v>22</v>
      </c>
      <c r="M2" s="5" t="s">
        <v>23</v>
      </c>
      <c r="N2" s="5" t="s">
        <v>24</v>
      </c>
      <c r="O2" s="380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5" t="s">
        <v>21</v>
      </c>
      <c r="AF2" s="5" t="s">
        <v>22</v>
      </c>
      <c r="AG2" s="5" t="s">
        <v>23</v>
      </c>
      <c r="AH2" s="5" t="s">
        <v>24</v>
      </c>
      <c r="AI2" s="5" t="s">
        <v>365</v>
      </c>
      <c r="AJ2" s="5" t="s">
        <v>21</v>
      </c>
      <c r="AK2" s="5" t="s">
        <v>22</v>
      </c>
      <c r="AL2" s="5" t="s">
        <v>23</v>
      </c>
      <c r="AM2" s="5" t="s">
        <v>24</v>
      </c>
      <c r="AN2" s="5" t="s">
        <v>365</v>
      </c>
      <c r="AO2" s="5" t="s">
        <v>21</v>
      </c>
      <c r="AP2" s="5" t="s">
        <v>22</v>
      </c>
      <c r="AQ2" s="5" t="s">
        <v>23</v>
      </c>
      <c r="AR2" s="5" t="s">
        <v>24</v>
      </c>
      <c r="AS2" s="5" t="s">
        <v>365</v>
      </c>
      <c r="AT2" s="5" t="s">
        <v>21</v>
      </c>
      <c r="AU2" s="5" t="s">
        <v>22</v>
      </c>
      <c r="AV2" s="5" t="s">
        <v>23</v>
      </c>
      <c r="AW2" s="5" t="s">
        <v>24</v>
      </c>
      <c r="AX2" s="5" t="s">
        <v>365</v>
      </c>
      <c r="AY2" s="6" t="s">
        <v>21</v>
      </c>
      <c r="AZ2" s="5" t="s">
        <v>22</v>
      </c>
      <c r="BA2" s="5" t="s">
        <v>23</v>
      </c>
      <c r="BB2" s="5" t="s">
        <v>24</v>
      </c>
      <c r="BC2" s="5" t="s">
        <v>21</v>
      </c>
      <c r="BD2" s="5" t="s">
        <v>22</v>
      </c>
      <c r="BE2" s="5" t="s">
        <v>23</v>
      </c>
      <c r="BF2" s="5" t="s">
        <v>24</v>
      </c>
      <c r="BG2" s="5" t="s">
        <v>21</v>
      </c>
      <c r="BH2" s="5" t="s">
        <v>22</v>
      </c>
      <c r="BI2" s="5" t="s">
        <v>23</v>
      </c>
      <c r="BJ2" s="5" t="s">
        <v>24</v>
      </c>
      <c r="BK2" s="5" t="s">
        <v>21</v>
      </c>
      <c r="BL2" s="5" t="s">
        <v>22</v>
      </c>
      <c r="BM2" s="5" t="s">
        <v>23</v>
      </c>
      <c r="BN2" s="5" t="s">
        <v>24</v>
      </c>
      <c r="BO2" s="5" t="s">
        <v>21</v>
      </c>
      <c r="BP2" s="5" t="s">
        <v>22</v>
      </c>
      <c r="BQ2" s="5" t="s">
        <v>23</v>
      </c>
      <c r="BR2" s="5" t="s">
        <v>24</v>
      </c>
      <c r="BS2" s="5" t="s">
        <v>21</v>
      </c>
      <c r="BT2" s="5" t="s">
        <v>22</v>
      </c>
      <c r="BU2" s="5" t="s">
        <v>23</v>
      </c>
      <c r="BV2" s="5" t="s">
        <v>24</v>
      </c>
      <c r="BW2" s="5" t="s">
        <v>21</v>
      </c>
      <c r="BX2" s="5" t="s">
        <v>22</v>
      </c>
      <c r="BY2" s="5" t="s">
        <v>23</v>
      </c>
      <c r="BZ2" s="5" t="s">
        <v>24</v>
      </c>
    </row>
    <row r="3" spans="1:78" ht="120" customHeight="1" x14ac:dyDescent="0.25">
      <c r="A3" s="11">
        <v>1</v>
      </c>
      <c r="B3" s="10" t="s">
        <v>25</v>
      </c>
      <c r="C3" s="11">
        <v>10</v>
      </c>
      <c r="D3" s="11">
        <v>40</v>
      </c>
      <c r="E3" s="315">
        <v>0</v>
      </c>
      <c r="F3" s="315">
        <f t="shared" ref="F3:F25" si="0">L3+Q3+V3+AA3+AF3+AK3+AP3+AU3+AZ3+BD3+BH3+BL3+BP3+BT3+BX3</f>
        <v>72</v>
      </c>
      <c r="G3" s="315">
        <f t="shared" ref="G3:G25" si="1">M3+R3+W3+AB3+AG3+AL3+AQ3+AV3+BA3+BE3+BI3+BM3+BQ3+BU3+BY3</f>
        <v>-72</v>
      </c>
      <c r="H3" s="315">
        <f t="shared" ref="H3:H25" si="2">N3+S3+X3+AC3+AH3+AM3+AR3+AW3+BB3+BF3+BJ3+BN3+BR3+BV3+BZ3</f>
        <v>72</v>
      </c>
      <c r="I3" s="226">
        <f>SUM(O3+T3+Y3+AD3+AI3+AN3+AS3+AX3)</f>
        <v>72</v>
      </c>
      <c r="J3" s="539">
        <f>E3+H3-F3</f>
        <v>0</v>
      </c>
      <c r="K3" s="9">
        <v>0</v>
      </c>
      <c r="L3" s="79">
        <v>2</v>
      </c>
      <c r="M3" s="79">
        <f>K3-L3</f>
        <v>-2</v>
      </c>
      <c r="N3" s="79">
        <v>0</v>
      </c>
      <c r="O3" s="233">
        <f>SUM(K3+N3)</f>
        <v>0</v>
      </c>
      <c r="P3" s="9">
        <v>0</v>
      </c>
      <c r="Q3" s="79">
        <v>5</v>
      </c>
      <c r="R3" s="79">
        <f t="shared" ref="R3:R30" si="3">P3-Q3</f>
        <v>-5</v>
      </c>
      <c r="S3" s="79">
        <v>12</v>
      </c>
      <c r="T3" s="233">
        <f t="shared" ref="T3:T30" si="4">SUM(P3+S3)</f>
        <v>12</v>
      </c>
      <c r="U3" s="9">
        <v>0</v>
      </c>
      <c r="V3" s="79">
        <v>4</v>
      </c>
      <c r="W3" s="79">
        <f t="shared" ref="W3:W30" si="5">U3-V3</f>
        <v>-4</v>
      </c>
      <c r="X3" s="181">
        <v>4</v>
      </c>
      <c r="Y3" s="233">
        <f t="shared" ref="Y3:Y30" si="6">SUM(U3+X3)</f>
        <v>4</v>
      </c>
      <c r="Z3" s="190">
        <v>0</v>
      </c>
      <c r="AA3" s="79">
        <v>3</v>
      </c>
      <c r="AB3" s="79">
        <f t="shared" ref="AB3:AB30" si="7">Z3-AA3</f>
        <v>-3</v>
      </c>
      <c r="AC3" s="79">
        <v>0</v>
      </c>
      <c r="AD3" s="233">
        <f t="shared" ref="AD3:AD30" si="8">SUM(Z3+AC3)</f>
        <v>0</v>
      </c>
      <c r="AE3" s="242">
        <v>0</v>
      </c>
      <c r="AF3" s="79">
        <v>3</v>
      </c>
      <c r="AG3" s="79">
        <f t="shared" ref="AG3:AG30" si="9">AE3-AF3</f>
        <v>-3</v>
      </c>
      <c r="AH3" s="181">
        <v>3</v>
      </c>
      <c r="AI3" s="233">
        <f t="shared" ref="AI3:AI30" si="10">SUM(AE3+AH3)</f>
        <v>3</v>
      </c>
      <c r="AJ3" s="190">
        <v>0</v>
      </c>
      <c r="AK3" s="79">
        <v>49</v>
      </c>
      <c r="AL3" s="79">
        <f t="shared" ref="AL3:AL30" si="11">AJ3-AK3</f>
        <v>-49</v>
      </c>
      <c r="AM3" s="79">
        <v>49</v>
      </c>
      <c r="AN3" s="233">
        <f t="shared" ref="AN3:AN30" si="12">SUM(AJ3+AM3)</f>
        <v>49</v>
      </c>
      <c r="AO3" s="190">
        <v>0</v>
      </c>
      <c r="AP3" s="79">
        <v>4</v>
      </c>
      <c r="AQ3" s="79">
        <f t="shared" ref="AQ3:AQ30" si="13">AO3-AP3</f>
        <v>-4</v>
      </c>
      <c r="AR3" s="181">
        <v>4</v>
      </c>
      <c r="AS3" s="233">
        <f t="shared" ref="AS3:AS30" si="14">SUM(AO3+AR3)</f>
        <v>4</v>
      </c>
      <c r="AT3" s="190">
        <v>0</v>
      </c>
      <c r="AU3" s="79">
        <v>2</v>
      </c>
      <c r="AV3" s="79">
        <f t="shared" ref="AV3:AV30" si="15">AT3-AU3</f>
        <v>-2</v>
      </c>
      <c r="AW3" s="79">
        <v>0</v>
      </c>
      <c r="AX3" s="233">
        <f t="shared" ref="AX3:AX30" si="16">SUM(AT3+AW3)</f>
        <v>0</v>
      </c>
      <c r="AY3" s="13"/>
      <c r="AZ3" s="11"/>
      <c r="BA3" s="79">
        <f t="shared" ref="BA3:BA30" si="17">AY3-AZ3</f>
        <v>0</v>
      </c>
      <c r="BB3" s="79"/>
      <c r="BC3" s="79"/>
      <c r="BD3" s="79"/>
      <c r="BE3" s="79">
        <f t="shared" ref="BE3:BE30" si="18">BC3-BD3</f>
        <v>0</v>
      </c>
      <c r="BF3" s="79"/>
      <c r="BG3" s="79"/>
      <c r="BH3" s="79"/>
      <c r="BI3" s="79">
        <f t="shared" ref="BI3:BI30" si="19">BG3-BH3</f>
        <v>0</v>
      </c>
      <c r="BJ3" s="79"/>
      <c r="BK3" s="79"/>
      <c r="BL3" s="79"/>
      <c r="BM3" s="79">
        <f t="shared" ref="BM3:BM30" si="20">BK3-BL3</f>
        <v>0</v>
      </c>
      <c r="BN3" s="79"/>
      <c r="BO3" s="79"/>
      <c r="BP3" s="79"/>
      <c r="BQ3" s="79">
        <f t="shared" ref="BQ3:BQ30" si="21">BO3-BP3</f>
        <v>0</v>
      </c>
      <c r="BR3" s="79"/>
      <c r="BS3" s="79"/>
      <c r="BT3" s="79"/>
      <c r="BU3" s="79">
        <f t="shared" ref="BU3:BU30" si="22">BS3-BT3</f>
        <v>0</v>
      </c>
      <c r="BV3" s="79"/>
      <c r="BW3" s="79"/>
      <c r="BX3" s="79"/>
      <c r="BY3" s="79">
        <f t="shared" ref="BY3:BY30" si="23">BW3-BX3</f>
        <v>0</v>
      </c>
      <c r="BZ3" s="79"/>
    </row>
    <row r="4" spans="1:78" ht="54" customHeight="1" x14ac:dyDescent="0.25">
      <c r="A4" s="27">
        <v>2</v>
      </c>
      <c r="B4" s="25" t="s">
        <v>360</v>
      </c>
      <c r="C4" s="20" t="s">
        <v>27</v>
      </c>
      <c r="D4" s="20" t="s">
        <v>27</v>
      </c>
      <c r="E4" s="272">
        <f t="shared" ref="E4:E25" si="24">K4+P4+U4+Z4+AE4+AJ4+AO4+AT4+AY4+BC4+BG4+BK4+BO4+BS4+BW4</f>
        <v>0</v>
      </c>
      <c r="F4" s="272">
        <f t="shared" si="0"/>
        <v>100</v>
      </c>
      <c r="G4" s="272">
        <f t="shared" si="1"/>
        <v>-100</v>
      </c>
      <c r="H4" s="272">
        <f t="shared" si="2"/>
        <v>100</v>
      </c>
      <c r="I4" s="226">
        <f t="shared" ref="I4:I30" si="25">SUM(O4+T4+Y4+AD4+AI4+AN4+AS4+AX4)</f>
        <v>100</v>
      </c>
      <c r="J4" s="540">
        <f t="shared" ref="J4:J30" si="26">E4+H4-F4</f>
        <v>0</v>
      </c>
      <c r="K4" s="117">
        <v>0</v>
      </c>
      <c r="L4" s="81">
        <v>3</v>
      </c>
      <c r="M4" s="81">
        <f t="shared" ref="M4:M11" si="27">K4-L4</f>
        <v>-3</v>
      </c>
      <c r="N4" s="81">
        <v>3</v>
      </c>
      <c r="O4" s="233">
        <f t="shared" ref="O4:O30" si="28">SUM(K4+N4)</f>
        <v>3</v>
      </c>
      <c r="P4" s="117">
        <v>0</v>
      </c>
      <c r="Q4" s="81">
        <v>6</v>
      </c>
      <c r="R4" s="81">
        <f t="shared" si="3"/>
        <v>-6</v>
      </c>
      <c r="S4" s="81">
        <v>6</v>
      </c>
      <c r="T4" s="233">
        <f t="shared" si="4"/>
        <v>6</v>
      </c>
      <c r="U4" s="117">
        <v>0</v>
      </c>
      <c r="V4" s="81">
        <v>6</v>
      </c>
      <c r="W4" s="81">
        <f t="shared" si="5"/>
        <v>-6</v>
      </c>
      <c r="X4" s="81">
        <v>6</v>
      </c>
      <c r="Y4" s="233">
        <f t="shared" si="6"/>
        <v>6</v>
      </c>
      <c r="Z4" s="288">
        <v>0</v>
      </c>
      <c r="AA4" s="81">
        <v>5</v>
      </c>
      <c r="AB4" s="81">
        <f t="shared" si="7"/>
        <v>-5</v>
      </c>
      <c r="AC4" s="81">
        <v>5</v>
      </c>
      <c r="AD4" s="233">
        <f t="shared" si="8"/>
        <v>5</v>
      </c>
      <c r="AE4" s="401">
        <v>0</v>
      </c>
      <c r="AF4" s="81">
        <v>4</v>
      </c>
      <c r="AG4" s="81">
        <f t="shared" si="9"/>
        <v>-4</v>
      </c>
      <c r="AH4" s="81">
        <v>4</v>
      </c>
      <c r="AI4" s="233">
        <f t="shared" si="10"/>
        <v>4</v>
      </c>
      <c r="AJ4" s="288">
        <v>0</v>
      </c>
      <c r="AK4" s="81">
        <v>68</v>
      </c>
      <c r="AL4" s="81">
        <f t="shared" si="11"/>
        <v>-68</v>
      </c>
      <c r="AM4" s="81">
        <v>68</v>
      </c>
      <c r="AN4" s="233">
        <f t="shared" si="12"/>
        <v>68</v>
      </c>
      <c r="AO4" s="288">
        <v>0</v>
      </c>
      <c r="AP4" s="81">
        <v>5</v>
      </c>
      <c r="AQ4" s="81">
        <f t="shared" si="13"/>
        <v>-5</v>
      </c>
      <c r="AR4" s="81">
        <v>5</v>
      </c>
      <c r="AS4" s="233">
        <f t="shared" si="14"/>
        <v>5</v>
      </c>
      <c r="AT4" s="288">
        <v>0</v>
      </c>
      <c r="AU4" s="81">
        <v>3</v>
      </c>
      <c r="AV4" s="81">
        <f t="shared" si="15"/>
        <v>-3</v>
      </c>
      <c r="AW4" s="81">
        <v>3</v>
      </c>
      <c r="AX4" s="233">
        <f t="shared" si="16"/>
        <v>3</v>
      </c>
      <c r="AY4" s="393"/>
      <c r="AZ4" s="27"/>
      <c r="BA4" s="81">
        <f t="shared" si="17"/>
        <v>0</v>
      </c>
      <c r="BB4" s="81"/>
      <c r="BC4" s="105"/>
      <c r="BD4" s="105"/>
      <c r="BE4" s="81">
        <f t="shared" si="18"/>
        <v>0</v>
      </c>
      <c r="BF4" s="81"/>
      <c r="BG4" s="105"/>
      <c r="BH4" s="105"/>
      <c r="BI4" s="81">
        <f t="shared" si="19"/>
        <v>0</v>
      </c>
      <c r="BJ4" s="81"/>
      <c r="BK4" s="105"/>
      <c r="BL4" s="105"/>
      <c r="BM4" s="81">
        <f t="shared" si="20"/>
        <v>0</v>
      </c>
      <c r="BN4" s="81"/>
      <c r="BO4" s="105"/>
      <c r="BP4" s="105"/>
      <c r="BQ4" s="81">
        <f t="shared" si="21"/>
        <v>0</v>
      </c>
      <c r="BR4" s="81"/>
      <c r="BS4" s="105"/>
      <c r="BT4" s="105"/>
      <c r="BU4" s="81">
        <f t="shared" si="22"/>
        <v>0</v>
      </c>
      <c r="BV4" s="81"/>
      <c r="BW4" s="105"/>
      <c r="BX4" s="105"/>
      <c r="BY4" s="81">
        <f t="shared" si="23"/>
        <v>0</v>
      </c>
      <c r="BZ4" s="81"/>
    </row>
    <row r="5" spans="1:78" ht="56.45" customHeight="1" x14ac:dyDescent="0.25">
      <c r="A5" s="26">
        <v>3</v>
      </c>
      <c r="B5" s="25" t="s">
        <v>28</v>
      </c>
      <c r="C5" s="26">
        <v>4</v>
      </c>
      <c r="D5" s="26">
        <v>35</v>
      </c>
      <c r="E5" s="272">
        <f t="shared" si="24"/>
        <v>267</v>
      </c>
      <c r="F5" s="272">
        <f t="shared" si="0"/>
        <v>294</v>
      </c>
      <c r="G5" s="272">
        <f t="shared" si="1"/>
        <v>-27</v>
      </c>
      <c r="H5" s="272">
        <f t="shared" si="2"/>
        <v>58</v>
      </c>
      <c r="I5" s="226">
        <f t="shared" si="25"/>
        <v>325</v>
      </c>
      <c r="J5" s="540">
        <f t="shared" si="26"/>
        <v>31</v>
      </c>
      <c r="K5" s="117">
        <v>34</v>
      </c>
      <c r="L5" s="81">
        <v>8</v>
      </c>
      <c r="M5" s="81">
        <f t="shared" si="27"/>
        <v>26</v>
      </c>
      <c r="N5" s="81">
        <v>0</v>
      </c>
      <c r="O5" s="233">
        <f t="shared" si="28"/>
        <v>34</v>
      </c>
      <c r="P5" s="117">
        <v>10</v>
      </c>
      <c r="Q5" s="81">
        <v>18</v>
      </c>
      <c r="R5" s="81">
        <f t="shared" si="3"/>
        <v>-8</v>
      </c>
      <c r="S5" s="81">
        <v>8</v>
      </c>
      <c r="T5" s="233">
        <f t="shared" si="4"/>
        <v>18</v>
      </c>
      <c r="U5" s="117">
        <v>4</v>
      </c>
      <c r="V5" s="81">
        <v>17</v>
      </c>
      <c r="W5" s="81">
        <f t="shared" si="5"/>
        <v>-13</v>
      </c>
      <c r="X5" s="81">
        <v>13</v>
      </c>
      <c r="Y5" s="233">
        <f t="shared" si="6"/>
        <v>17</v>
      </c>
      <c r="Z5" s="288">
        <v>12</v>
      </c>
      <c r="AA5" s="81">
        <v>12</v>
      </c>
      <c r="AB5" s="81">
        <f t="shared" si="7"/>
        <v>0</v>
      </c>
      <c r="AC5" s="81">
        <v>0</v>
      </c>
      <c r="AD5" s="233">
        <f t="shared" si="8"/>
        <v>12</v>
      </c>
      <c r="AE5" s="401">
        <v>7</v>
      </c>
      <c r="AF5" s="81">
        <v>10</v>
      </c>
      <c r="AG5" s="81">
        <f t="shared" si="9"/>
        <v>-3</v>
      </c>
      <c r="AH5" s="81">
        <v>3</v>
      </c>
      <c r="AI5" s="233">
        <f t="shared" si="10"/>
        <v>10</v>
      </c>
      <c r="AJ5" s="288">
        <v>175</v>
      </c>
      <c r="AK5" s="81">
        <v>208</v>
      </c>
      <c r="AL5" s="81">
        <f t="shared" si="11"/>
        <v>-33</v>
      </c>
      <c r="AM5" s="81">
        <v>33</v>
      </c>
      <c r="AN5" s="233">
        <f t="shared" si="12"/>
        <v>208</v>
      </c>
      <c r="AO5" s="401">
        <v>19</v>
      </c>
      <c r="AP5" s="50">
        <v>14</v>
      </c>
      <c r="AQ5" s="81">
        <f t="shared" si="13"/>
        <v>5</v>
      </c>
      <c r="AR5" s="81">
        <v>0</v>
      </c>
      <c r="AS5" s="233">
        <f t="shared" si="14"/>
        <v>19</v>
      </c>
      <c r="AT5" s="288">
        <v>6</v>
      </c>
      <c r="AU5" s="81">
        <v>7</v>
      </c>
      <c r="AV5" s="81">
        <f t="shared" si="15"/>
        <v>-1</v>
      </c>
      <c r="AW5" s="81">
        <v>1</v>
      </c>
      <c r="AX5" s="233">
        <f t="shared" si="16"/>
        <v>7</v>
      </c>
      <c r="AY5" s="388"/>
      <c r="AZ5" s="26"/>
      <c r="BA5" s="81">
        <f t="shared" si="17"/>
        <v>0</v>
      </c>
      <c r="BB5" s="81"/>
      <c r="BC5" s="81"/>
      <c r="BD5" s="81"/>
      <c r="BE5" s="81">
        <f t="shared" si="18"/>
        <v>0</v>
      </c>
      <c r="BF5" s="81"/>
      <c r="BG5" s="81"/>
      <c r="BH5" s="81"/>
      <c r="BI5" s="81">
        <f t="shared" si="19"/>
        <v>0</v>
      </c>
      <c r="BJ5" s="81"/>
      <c r="BK5" s="81"/>
      <c r="BL5" s="81"/>
      <c r="BM5" s="81">
        <f t="shared" si="20"/>
        <v>0</v>
      </c>
      <c r="BN5" s="81"/>
      <c r="BO5" s="81"/>
      <c r="BP5" s="81"/>
      <c r="BQ5" s="81">
        <f t="shared" si="21"/>
        <v>0</v>
      </c>
      <c r="BR5" s="81"/>
      <c r="BS5" s="81"/>
      <c r="BT5" s="81"/>
      <c r="BU5" s="81">
        <f t="shared" si="22"/>
        <v>0</v>
      </c>
      <c r="BV5" s="81"/>
      <c r="BW5" s="81"/>
      <c r="BX5" s="81"/>
      <c r="BY5" s="81">
        <f t="shared" si="23"/>
        <v>0</v>
      </c>
      <c r="BZ5" s="81"/>
    </row>
    <row r="6" spans="1:78" ht="38.450000000000003" customHeight="1" x14ac:dyDescent="0.25">
      <c r="A6" s="27">
        <v>4</v>
      </c>
      <c r="B6" s="25" t="s">
        <v>29</v>
      </c>
      <c r="C6" s="27">
        <v>8</v>
      </c>
      <c r="D6" s="27">
        <v>25</v>
      </c>
      <c r="E6" s="272">
        <f t="shared" si="24"/>
        <v>237</v>
      </c>
      <c r="F6" s="272">
        <f t="shared" si="0"/>
        <v>225</v>
      </c>
      <c r="G6" s="272">
        <f t="shared" si="1"/>
        <v>12</v>
      </c>
      <c r="H6" s="272">
        <f t="shared" si="2"/>
        <v>29</v>
      </c>
      <c r="I6" s="226">
        <f t="shared" si="25"/>
        <v>266</v>
      </c>
      <c r="J6" s="540">
        <f t="shared" si="26"/>
        <v>41</v>
      </c>
      <c r="K6" s="117">
        <v>32</v>
      </c>
      <c r="L6" s="81">
        <v>7</v>
      </c>
      <c r="M6" s="81">
        <f t="shared" si="27"/>
        <v>25</v>
      </c>
      <c r="N6" s="81">
        <v>0</v>
      </c>
      <c r="O6" s="233">
        <f t="shared" si="28"/>
        <v>32</v>
      </c>
      <c r="P6" s="117">
        <v>4</v>
      </c>
      <c r="Q6" s="81">
        <v>14</v>
      </c>
      <c r="R6" s="81">
        <f t="shared" si="3"/>
        <v>-10</v>
      </c>
      <c r="S6" s="81">
        <v>10</v>
      </c>
      <c r="T6" s="233">
        <f t="shared" si="4"/>
        <v>14</v>
      </c>
      <c r="U6" s="117">
        <v>6</v>
      </c>
      <c r="V6" s="81">
        <v>12</v>
      </c>
      <c r="W6" s="81">
        <f t="shared" si="5"/>
        <v>-6</v>
      </c>
      <c r="X6" s="81">
        <v>6</v>
      </c>
      <c r="Y6" s="233">
        <f t="shared" si="6"/>
        <v>12</v>
      </c>
      <c r="Z6" s="288">
        <v>14</v>
      </c>
      <c r="AA6" s="81">
        <v>10</v>
      </c>
      <c r="AB6" s="81">
        <f t="shared" si="7"/>
        <v>4</v>
      </c>
      <c r="AC6" s="81">
        <v>0</v>
      </c>
      <c r="AD6" s="233">
        <f t="shared" si="8"/>
        <v>14</v>
      </c>
      <c r="AE6" s="401">
        <v>5</v>
      </c>
      <c r="AF6" s="81">
        <v>10</v>
      </c>
      <c r="AG6" s="81">
        <f t="shared" si="9"/>
        <v>-5</v>
      </c>
      <c r="AH6" s="81">
        <v>5</v>
      </c>
      <c r="AI6" s="233">
        <f t="shared" si="10"/>
        <v>10</v>
      </c>
      <c r="AJ6" s="288">
        <v>148</v>
      </c>
      <c r="AK6" s="81">
        <v>155</v>
      </c>
      <c r="AL6" s="81">
        <f t="shared" si="11"/>
        <v>-7</v>
      </c>
      <c r="AM6" s="81">
        <v>7</v>
      </c>
      <c r="AN6" s="233">
        <f t="shared" si="12"/>
        <v>155</v>
      </c>
      <c r="AO6" s="401">
        <v>21</v>
      </c>
      <c r="AP6" s="50">
        <v>11</v>
      </c>
      <c r="AQ6" s="81">
        <f t="shared" si="13"/>
        <v>10</v>
      </c>
      <c r="AR6" s="81">
        <v>0</v>
      </c>
      <c r="AS6" s="233">
        <f t="shared" si="14"/>
        <v>21</v>
      </c>
      <c r="AT6" s="288">
        <v>7</v>
      </c>
      <c r="AU6" s="81">
        <v>6</v>
      </c>
      <c r="AV6" s="81">
        <f t="shared" si="15"/>
        <v>1</v>
      </c>
      <c r="AW6" s="182">
        <v>1</v>
      </c>
      <c r="AX6" s="233">
        <f t="shared" si="16"/>
        <v>8</v>
      </c>
      <c r="AY6" s="393"/>
      <c r="AZ6" s="27"/>
      <c r="BA6" s="81">
        <f t="shared" si="17"/>
        <v>0</v>
      </c>
      <c r="BB6" s="81"/>
      <c r="BC6" s="105"/>
      <c r="BD6" s="105"/>
      <c r="BE6" s="81">
        <f t="shared" si="18"/>
        <v>0</v>
      </c>
      <c r="BF6" s="81"/>
      <c r="BG6" s="105"/>
      <c r="BH6" s="105"/>
      <c r="BI6" s="81">
        <f t="shared" si="19"/>
        <v>0</v>
      </c>
      <c r="BJ6" s="81"/>
      <c r="BK6" s="105"/>
      <c r="BL6" s="105"/>
      <c r="BM6" s="81">
        <f t="shared" si="20"/>
        <v>0</v>
      </c>
      <c r="BN6" s="81"/>
      <c r="BO6" s="105"/>
      <c r="BP6" s="105"/>
      <c r="BQ6" s="81">
        <f t="shared" si="21"/>
        <v>0</v>
      </c>
      <c r="BR6" s="81"/>
      <c r="BS6" s="105"/>
      <c r="BT6" s="105"/>
      <c r="BU6" s="81">
        <f t="shared" si="22"/>
        <v>0</v>
      </c>
      <c r="BV6" s="81"/>
      <c r="BW6" s="105"/>
      <c r="BX6" s="105"/>
      <c r="BY6" s="81">
        <f t="shared" si="23"/>
        <v>0</v>
      </c>
      <c r="BZ6" s="81"/>
    </row>
    <row r="7" spans="1:78" ht="38.450000000000003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72">
        <f t="shared" si="24"/>
        <v>375</v>
      </c>
      <c r="F7" s="272">
        <f t="shared" si="0"/>
        <v>370</v>
      </c>
      <c r="G7" s="272">
        <f t="shared" si="1"/>
        <v>5</v>
      </c>
      <c r="H7" s="272">
        <f t="shared" si="2"/>
        <v>115</v>
      </c>
      <c r="I7" s="226">
        <f t="shared" si="25"/>
        <v>490</v>
      </c>
      <c r="J7" s="540">
        <f t="shared" si="26"/>
        <v>120</v>
      </c>
      <c r="K7" s="124">
        <v>62</v>
      </c>
      <c r="L7" s="83">
        <v>11</v>
      </c>
      <c r="M7" s="81">
        <f t="shared" si="27"/>
        <v>51</v>
      </c>
      <c r="N7" s="81">
        <v>0</v>
      </c>
      <c r="O7" s="233">
        <f t="shared" si="28"/>
        <v>62</v>
      </c>
      <c r="P7" s="124">
        <v>10</v>
      </c>
      <c r="Q7" s="83">
        <v>23</v>
      </c>
      <c r="R7" s="81">
        <f t="shared" si="3"/>
        <v>-13</v>
      </c>
      <c r="S7" s="81">
        <v>13</v>
      </c>
      <c r="T7" s="233">
        <f t="shared" si="4"/>
        <v>23</v>
      </c>
      <c r="U7" s="124">
        <v>5</v>
      </c>
      <c r="V7" s="83">
        <v>22</v>
      </c>
      <c r="W7" s="81">
        <f>U7-V7</f>
        <v>-17</v>
      </c>
      <c r="X7" s="81">
        <v>17</v>
      </c>
      <c r="Y7" s="233">
        <f t="shared" si="6"/>
        <v>22</v>
      </c>
      <c r="Z7" s="246">
        <v>15</v>
      </c>
      <c r="AA7" s="83">
        <v>14</v>
      </c>
      <c r="AB7" s="81">
        <f t="shared" si="7"/>
        <v>1</v>
      </c>
      <c r="AC7" s="81">
        <v>23</v>
      </c>
      <c r="AD7" s="233">
        <f t="shared" si="8"/>
        <v>38</v>
      </c>
      <c r="AE7" s="328">
        <v>16</v>
      </c>
      <c r="AF7" s="83">
        <v>13</v>
      </c>
      <c r="AG7" s="81">
        <f t="shared" si="9"/>
        <v>3</v>
      </c>
      <c r="AH7" s="81">
        <v>4</v>
      </c>
      <c r="AI7" s="233">
        <f t="shared" si="10"/>
        <v>20</v>
      </c>
      <c r="AJ7" s="246">
        <v>223</v>
      </c>
      <c r="AK7" s="83">
        <v>261</v>
      </c>
      <c r="AL7" s="81">
        <f t="shared" si="11"/>
        <v>-38</v>
      </c>
      <c r="AM7" s="81">
        <v>38</v>
      </c>
      <c r="AN7" s="233">
        <f t="shared" si="12"/>
        <v>261</v>
      </c>
      <c r="AO7" s="328">
        <v>35</v>
      </c>
      <c r="AP7" s="194">
        <v>17</v>
      </c>
      <c r="AQ7" s="81">
        <f t="shared" si="13"/>
        <v>18</v>
      </c>
      <c r="AR7" s="81">
        <v>0</v>
      </c>
      <c r="AS7" s="233">
        <f t="shared" si="14"/>
        <v>35</v>
      </c>
      <c r="AT7" s="246">
        <v>9</v>
      </c>
      <c r="AU7" s="83">
        <v>9</v>
      </c>
      <c r="AV7" s="81">
        <f t="shared" si="15"/>
        <v>0</v>
      </c>
      <c r="AW7" s="81">
        <v>20</v>
      </c>
      <c r="AX7" s="233">
        <f t="shared" si="16"/>
        <v>29</v>
      </c>
      <c r="AY7" s="341"/>
      <c r="AZ7" s="70"/>
      <c r="BA7" s="81">
        <f t="shared" si="17"/>
        <v>0</v>
      </c>
      <c r="BB7" s="81"/>
      <c r="BC7" s="373"/>
      <c r="BD7" s="373"/>
      <c r="BE7" s="81">
        <f t="shared" si="18"/>
        <v>0</v>
      </c>
      <c r="BF7" s="81"/>
      <c r="BG7" s="524"/>
      <c r="BH7" s="524"/>
      <c r="BI7" s="81">
        <f t="shared" si="19"/>
        <v>0</v>
      </c>
      <c r="BJ7" s="81"/>
      <c r="BK7" s="524"/>
      <c r="BL7" s="524"/>
      <c r="BM7" s="81">
        <f t="shared" si="20"/>
        <v>0</v>
      </c>
      <c r="BN7" s="81"/>
      <c r="BO7" s="524"/>
      <c r="BP7" s="524"/>
      <c r="BQ7" s="81">
        <f t="shared" si="21"/>
        <v>0</v>
      </c>
      <c r="BR7" s="81"/>
      <c r="BS7" s="524"/>
      <c r="BT7" s="524"/>
      <c r="BU7" s="81">
        <f t="shared" si="22"/>
        <v>0</v>
      </c>
      <c r="BV7" s="81"/>
      <c r="BW7" s="524"/>
      <c r="BX7" s="524"/>
      <c r="BY7" s="81">
        <f t="shared" si="23"/>
        <v>0</v>
      </c>
      <c r="BZ7" s="81"/>
    </row>
    <row r="8" spans="1:78" ht="38.450000000000003" customHeight="1" x14ac:dyDescent="0.25">
      <c r="A8" s="27">
        <v>6</v>
      </c>
      <c r="B8" s="25" t="s">
        <v>31</v>
      </c>
      <c r="C8" s="27">
        <v>8</v>
      </c>
      <c r="D8" s="27">
        <v>35</v>
      </c>
      <c r="E8" s="272">
        <f t="shared" si="24"/>
        <v>320</v>
      </c>
      <c r="F8" s="272">
        <f t="shared" si="0"/>
        <v>222</v>
      </c>
      <c r="G8" s="272">
        <f t="shared" si="1"/>
        <v>98</v>
      </c>
      <c r="H8" s="272">
        <f t="shared" si="2"/>
        <v>18</v>
      </c>
      <c r="I8" s="226">
        <f t="shared" si="25"/>
        <v>338</v>
      </c>
      <c r="J8" s="540">
        <f t="shared" si="26"/>
        <v>116</v>
      </c>
      <c r="K8" s="124">
        <v>51</v>
      </c>
      <c r="L8" s="83">
        <v>8</v>
      </c>
      <c r="M8" s="81">
        <f t="shared" si="27"/>
        <v>43</v>
      </c>
      <c r="N8" s="81">
        <v>0</v>
      </c>
      <c r="O8" s="233">
        <f t="shared" si="28"/>
        <v>51</v>
      </c>
      <c r="P8" s="124">
        <v>7</v>
      </c>
      <c r="Q8" s="83">
        <v>16</v>
      </c>
      <c r="R8" s="81">
        <f t="shared" si="3"/>
        <v>-9</v>
      </c>
      <c r="S8" s="81">
        <v>9</v>
      </c>
      <c r="T8" s="233">
        <f t="shared" si="4"/>
        <v>16</v>
      </c>
      <c r="U8" s="124">
        <v>6</v>
      </c>
      <c r="V8" s="83">
        <v>15</v>
      </c>
      <c r="W8" s="81">
        <f t="shared" si="5"/>
        <v>-9</v>
      </c>
      <c r="X8" s="81">
        <v>9</v>
      </c>
      <c r="Y8" s="233">
        <f t="shared" si="6"/>
        <v>15</v>
      </c>
      <c r="Z8" s="246">
        <v>17</v>
      </c>
      <c r="AA8" s="83">
        <v>11</v>
      </c>
      <c r="AB8" s="81">
        <f t="shared" si="7"/>
        <v>6</v>
      </c>
      <c r="AC8" s="81">
        <v>0</v>
      </c>
      <c r="AD8" s="233">
        <f t="shared" si="8"/>
        <v>17</v>
      </c>
      <c r="AE8" s="328">
        <v>10</v>
      </c>
      <c r="AF8" s="83">
        <v>10</v>
      </c>
      <c r="AG8" s="81">
        <f t="shared" si="9"/>
        <v>0</v>
      </c>
      <c r="AH8" s="81">
        <v>0</v>
      </c>
      <c r="AI8" s="233">
        <f t="shared" si="10"/>
        <v>10</v>
      </c>
      <c r="AJ8" s="246">
        <v>193</v>
      </c>
      <c r="AK8" s="83">
        <v>143</v>
      </c>
      <c r="AL8" s="81">
        <f t="shared" si="11"/>
        <v>50</v>
      </c>
      <c r="AM8" s="81">
        <v>0</v>
      </c>
      <c r="AN8" s="233">
        <f t="shared" si="12"/>
        <v>193</v>
      </c>
      <c r="AO8" s="328">
        <v>28</v>
      </c>
      <c r="AP8" s="194">
        <v>13</v>
      </c>
      <c r="AQ8" s="81">
        <f t="shared" si="13"/>
        <v>15</v>
      </c>
      <c r="AR8" s="81">
        <v>0</v>
      </c>
      <c r="AS8" s="233">
        <f t="shared" si="14"/>
        <v>28</v>
      </c>
      <c r="AT8" s="246">
        <v>8</v>
      </c>
      <c r="AU8" s="83">
        <v>6</v>
      </c>
      <c r="AV8" s="81">
        <f t="shared" si="15"/>
        <v>2</v>
      </c>
      <c r="AW8" s="81">
        <v>0</v>
      </c>
      <c r="AX8" s="233">
        <f t="shared" si="16"/>
        <v>8</v>
      </c>
      <c r="AY8" s="342"/>
      <c r="AZ8" s="71"/>
      <c r="BA8" s="81">
        <f t="shared" si="17"/>
        <v>0</v>
      </c>
      <c r="BB8" s="81"/>
      <c r="BC8" s="100"/>
      <c r="BD8" s="100"/>
      <c r="BE8" s="81">
        <f t="shared" si="18"/>
        <v>0</v>
      </c>
      <c r="BF8" s="81"/>
      <c r="BG8" s="263"/>
      <c r="BH8" s="263"/>
      <c r="BI8" s="81">
        <f t="shared" si="19"/>
        <v>0</v>
      </c>
      <c r="BJ8" s="81"/>
      <c r="BK8" s="263"/>
      <c r="BL8" s="263"/>
      <c r="BM8" s="81">
        <f t="shared" si="20"/>
        <v>0</v>
      </c>
      <c r="BN8" s="81"/>
      <c r="BO8" s="263"/>
      <c r="BP8" s="263"/>
      <c r="BQ8" s="81">
        <f t="shared" si="21"/>
        <v>0</v>
      </c>
      <c r="BR8" s="81"/>
      <c r="BS8" s="263"/>
      <c r="BT8" s="263"/>
      <c r="BU8" s="81">
        <f t="shared" si="22"/>
        <v>0</v>
      </c>
      <c r="BV8" s="81"/>
      <c r="BW8" s="263"/>
      <c r="BX8" s="263"/>
      <c r="BY8" s="81">
        <f t="shared" si="23"/>
        <v>0</v>
      </c>
      <c r="BZ8" s="81"/>
    </row>
    <row r="9" spans="1:78" ht="38.450000000000003" customHeight="1" x14ac:dyDescent="0.25">
      <c r="A9" s="103">
        <v>7</v>
      </c>
      <c r="B9" s="25" t="s">
        <v>32</v>
      </c>
      <c r="C9" s="26">
        <v>8</v>
      </c>
      <c r="D9" s="26">
        <v>30</v>
      </c>
      <c r="E9" s="272">
        <f t="shared" si="24"/>
        <v>138</v>
      </c>
      <c r="F9" s="272">
        <f t="shared" si="0"/>
        <v>168</v>
      </c>
      <c r="G9" s="272">
        <f t="shared" si="1"/>
        <v>-30</v>
      </c>
      <c r="H9" s="272">
        <f t="shared" si="2"/>
        <v>79</v>
      </c>
      <c r="I9" s="226">
        <f t="shared" si="25"/>
        <v>217</v>
      </c>
      <c r="J9" s="540">
        <f t="shared" si="26"/>
        <v>49</v>
      </c>
      <c r="K9" s="185">
        <v>29</v>
      </c>
      <c r="L9" s="107">
        <v>4</v>
      </c>
      <c r="M9" s="81">
        <f t="shared" si="27"/>
        <v>25</v>
      </c>
      <c r="N9" s="81">
        <v>0</v>
      </c>
      <c r="O9" s="233">
        <f t="shared" si="28"/>
        <v>29</v>
      </c>
      <c r="P9" s="185">
        <v>6</v>
      </c>
      <c r="Q9" s="107">
        <v>7</v>
      </c>
      <c r="R9" s="81">
        <f t="shared" si="3"/>
        <v>-1</v>
      </c>
      <c r="S9" s="81">
        <v>2</v>
      </c>
      <c r="T9" s="233">
        <f t="shared" si="4"/>
        <v>8</v>
      </c>
      <c r="U9" s="185">
        <v>0</v>
      </c>
      <c r="V9" s="107">
        <v>9</v>
      </c>
      <c r="W9" s="81">
        <f t="shared" si="5"/>
        <v>-9</v>
      </c>
      <c r="X9" s="81">
        <v>9</v>
      </c>
      <c r="Y9" s="233">
        <f t="shared" si="6"/>
        <v>9</v>
      </c>
      <c r="Z9" s="403">
        <v>2</v>
      </c>
      <c r="AA9" s="107">
        <v>5</v>
      </c>
      <c r="AB9" s="81">
        <f t="shared" si="7"/>
        <v>-3</v>
      </c>
      <c r="AC9" s="81">
        <v>0</v>
      </c>
      <c r="AD9" s="233">
        <f t="shared" si="8"/>
        <v>2</v>
      </c>
      <c r="AE9" s="329">
        <v>10</v>
      </c>
      <c r="AF9" s="107">
        <v>5</v>
      </c>
      <c r="AG9" s="81">
        <f t="shared" si="9"/>
        <v>5</v>
      </c>
      <c r="AH9" s="81">
        <v>0</v>
      </c>
      <c r="AI9" s="233">
        <f t="shared" si="10"/>
        <v>10</v>
      </c>
      <c r="AJ9" s="403">
        <v>75</v>
      </c>
      <c r="AK9" s="107">
        <v>127</v>
      </c>
      <c r="AL9" s="81">
        <f t="shared" si="11"/>
        <v>-52</v>
      </c>
      <c r="AM9" s="81">
        <v>52</v>
      </c>
      <c r="AN9" s="233">
        <f t="shared" si="12"/>
        <v>127</v>
      </c>
      <c r="AO9" s="329">
        <v>14</v>
      </c>
      <c r="AP9" s="106">
        <v>7</v>
      </c>
      <c r="AQ9" s="81">
        <f t="shared" si="13"/>
        <v>7</v>
      </c>
      <c r="AR9" s="81">
        <v>0</v>
      </c>
      <c r="AS9" s="233">
        <f t="shared" si="14"/>
        <v>14</v>
      </c>
      <c r="AT9" s="403">
        <v>2</v>
      </c>
      <c r="AU9" s="107">
        <v>4</v>
      </c>
      <c r="AV9" s="81">
        <f t="shared" si="15"/>
        <v>-2</v>
      </c>
      <c r="AW9" s="81">
        <v>16</v>
      </c>
      <c r="AX9" s="233">
        <f t="shared" si="16"/>
        <v>18</v>
      </c>
      <c r="AY9" s="406"/>
      <c r="AZ9" s="101"/>
      <c r="BA9" s="81">
        <f t="shared" si="17"/>
        <v>0</v>
      </c>
      <c r="BB9" s="81"/>
      <c r="BC9" s="428"/>
      <c r="BD9" s="428"/>
      <c r="BE9" s="81">
        <f t="shared" si="18"/>
        <v>0</v>
      </c>
      <c r="BF9" s="81"/>
      <c r="BG9" s="428"/>
      <c r="BH9" s="428"/>
      <c r="BI9" s="81">
        <f t="shared" si="19"/>
        <v>0</v>
      </c>
      <c r="BJ9" s="81"/>
      <c r="BK9" s="428"/>
      <c r="BL9" s="428"/>
      <c r="BM9" s="81">
        <f t="shared" si="20"/>
        <v>0</v>
      </c>
      <c r="BN9" s="81"/>
      <c r="BO9" s="428"/>
      <c r="BP9" s="428"/>
      <c r="BQ9" s="81">
        <f t="shared" si="21"/>
        <v>0</v>
      </c>
      <c r="BR9" s="81"/>
      <c r="BS9" s="428"/>
      <c r="BT9" s="428"/>
      <c r="BU9" s="81">
        <f t="shared" si="22"/>
        <v>0</v>
      </c>
      <c r="BV9" s="81"/>
      <c r="BW9" s="428"/>
      <c r="BX9" s="428"/>
      <c r="BY9" s="81">
        <f t="shared" si="23"/>
        <v>0</v>
      </c>
      <c r="BZ9" s="81"/>
    </row>
    <row r="10" spans="1:78" ht="38.450000000000003" customHeight="1" x14ac:dyDescent="0.25">
      <c r="A10" s="111">
        <v>8</v>
      </c>
      <c r="B10" s="25" t="s">
        <v>33</v>
      </c>
      <c r="C10" s="27">
        <v>20</v>
      </c>
      <c r="D10" s="27">
        <v>30</v>
      </c>
      <c r="E10" s="272">
        <f t="shared" si="24"/>
        <v>140</v>
      </c>
      <c r="F10" s="272">
        <f t="shared" si="0"/>
        <v>158</v>
      </c>
      <c r="G10" s="272">
        <f t="shared" si="1"/>
        <v>-18</v>
      </c>
      <c r="H10" s="272">
        <f t="shared" si="2"/>
        <v>32</v>
      </c>
      <c r="I10" s="226">
        <f t="shared" si="25"/>
        <v>172</v>
      </c>
      <c r="J10" s="540">
        <f t="shared" si="26"/>
        <v>14</v>
      </c>
      <c r="K10" s="185">
        <v>0</v>
      </c>
      <c r="L10" s="107">
        <v>3</v>
      </c>
      <c r="M10" s="81">
        <f t="shared" si="27"/>
        <v>-3</v>
      </c>
      <c r="N10" s="182">
        <v>3</v>
      </c>
      <c r="O10" s="233">
        <f t="shared" si="28"/>
        <v>3</v>
      </c>
      <c r="P10" s="185">
        <v>0</v>
      </c>
      <c r="Q10" s="107">
        <v>8</v>
      </c>
      <c r="R10" s="81">
        <f t="shared" si="3"/>
        <v>-8</v>
      </c>
      <c r="S10" s="182">
        <v>8</v>
      </c>
      <c r="T10" s="233">
        <f t="shared" si="4"/>
        <v>8</v>
      </c>
      <c r="U10" s="185">
        <v>0</v>
      </c>
      <c r="V10" s="107">
        <v>8</v>
      </c>
      <c r="W10" s="81">
        <f t="shared" si="5"/>
        <v>-8</v>
      </c>
      <c r="X10" s="182">
        <v>8</v>
      </c>
      <c r="Y10" s="233">
        <f t="shared" si="6"/>
        <v>8</v>
      </c>
      <c r="Z10" s="403">
        <v>0</v>
      </c>
      <c r="AA10" s="107">
        <v>5</v>
      </c>
      <c r="AB10" s="81">
        <f t="shared" si="7"/>
        <v>-5</v>
      </c>
      <c r="AC10" s="182">
        <v>5</v>
      </c>
      <c r="AD10" s="233">
        <f t="shared" si="8"/>
        <v>5</v>
      </c>
      <c r="AE10" s="329">
        <v>0</v>
      </c>
      <c r="AF10" s="107">
        <v>3</v>
      </c>
      <c r="AG10" s="81">
        <f t="shared" si="9"/>
        <v>-3</v>
      </c>
      <c r="AH10" s="182">
        <v>3</v>
      </c>
      <c r="AI10" s="233">
        <f t="shared" si="10"/>
        <v>3</v>
      </c>
      <c r="AJ10" s="403">
        <v>120</v>
      </c>
      <c r="AK10" s="107">
        <v>122</v>
      </c>
      <c r="AL10" s="81">
        <f t="shared" si="11"/>
        <v>-2</v>
      </c>
      <c r="AM10" s="81">
        <v>2</v>
      </c>
      <c r="AN10" s="233">
        <f t="shared" si="12"/>
        <v>122</v>
      </c>
      <c r="AO10" s="329">
        <v>20</v>
      </c>
      <c r="AP10" s="106">
        <v>6</v>
      </c>
      <c r="AQ10" s="81">
        <f t="shared" si="13"/>
        <v>14</v>
      </c>
      <c r="AR10" s="81">
        <v>0</v>
      </c>
      <c r="AS10" s="233">
        <f t="shared" si="14"/>
        <v>20</v>
      </c>
      <c r="AT10" s="403">
        <v>0</v>
      </c>
      <c r="AU10" s="107">
        <v>3</v>
      </c>
      <c r="AV10" s="81">
        <f t="shared" si="15"/>
        <v>-3</v>
      </c>
      <c r="AW10" s="182">
        <v>3</v>
      </c>
      <c r="AX10" s="233">
        <f t="shared" si="16"/>
        <v>3</v>
      </c>
      <c r="AY10" s="407"/>
      <c r="AZ10" s="102"/>
      <c r="BA10" s="81">
        <f t="shared" si="17"/>
        <v>0</v>
      </c>
      <c r="BB10" s="81"/>
      <c r="BC10" s="429"/>
      <c r="BD10" s="429"/>
      <c r="BE10" s="81">
        <f t="shared" si="18"/>
        <v>0</v>
      </c>
      <c r="BF10" s="81"/>
      <c r="BG10" s="429"/>
      <c r="BH10" s="429"/>
      <c r="BI10" s="81">
        <f t="shared" si="19"/>
        <v>0</v>
      </c>
      <c r="BJ10" s="81"/>
      <c r="BK10" s="429"/>
      <c r="BL10" s="429"/>
      <c r="BM10" s="81">
        <f t="shared" si="20"/>
        <v>0</v>
      </c>
      <c r="BN10" s="81"/>
      <c r="BO10" s="429"/>
      <c r="BP10" s="429"/>
      <c r="BQ10" s="81">
        <f t="shared" si="21"/>
        <v>0</v>
      </c>
      <c r="BR10" s="81"/>
      <c r="BS10" s="429"/>
      <c r="BT10" s="429"/>
      <c r="BU10" s="81">
        <f t="shared" si="22"/>
        <v>0</v>
      </c>
      <c r="BV10" s="81"/>
      <c r="BW10" s="429"/>
      <c r="BX10" s="429"/>
      <c r="BY10" s="81">
        <f t="shared" si="23"/>
        <v>0</v>
      </c>
      <c r="BZ10" s="81"/>
    </row>
    <row r="11" spans="1:78" ht="54" customHeight="1" x14ac:dyDescent="0.25">
      <c r="A11" s="103">
        <v>9</v>
      </c>
      <c r="B11" s="25" t="s">
        <v>34</v>
      </c>
      <c r="C11" s="26">
        <v>20</v>
      </c>
      <c r="D11" s="26">
        <v>30</v>
      </c>
      <c r="E11" s="272">
        <f t="shared" si="24"/>
        <v>100</v>
      </c>
      <c r="F11" s="272">
        <f t="shared" si="0"/>
        <v>275</v>
      </c>
      <c r="G11" s="272">
        <f t="shared" si="1"/>
        <v>-175</v>
      </c>
      <c r="H11" s="272">
        <f t="shared" si="2"/>
        <v>221</v>
      </c>
      <c r="I11" s="226">
        <f t="shared" si="25"/>
        <v>321</v>
      </c>
      <c r="J11" s="540">
        <f t="shared" si="26"/>
        <v>46</v>
      </c>
      <c r="K11" s="185">
        <v>10</v>
      </c>
      <c r="L11" s="107">
        <v>11</v>
      </c>
      <c r="M11" s="81">
        <f t="shared" si="27"/>
        <v>-1</v>
      </c>
      <c r="N11" s="81">
        <v>21</v>
      </c>
      <c r="O11" s="233">
        <f t="shared" si="28"/>
        <v>31</v>
      </c>
      <c r="P11" s="185">
        <v>0</v>
      </c>
      <c r="Q11" s="107">
        <v>21</v>
      </c>
      <c r="R11" s="81">
        <f t="shared" si="3"/>
        <v>-21</v>
      </c>
      <c r="S11" s="81">
        <v>21</v>
      </c>
      <c r="T11" s="233">
        <f t="shared" si="4"/>
        <v>21</v>
      </c>
      <c r="U11" s="185">
        <v>0</v>
      </c>
      <c r="V11" s="107">
        <v>21</v>
      </c>
      <c r="W11" s="81">
        <f t="shared" si="5"/>
        <v>-21</v>
      </c>
      <c r="X11" s="81">
        <v>21</v>
      </c>
      <c r="Y11" s="233">
        <f t="shared" si="6"/>
        <v>21</v>
      </c>
      <c r="Z11" s="403">
        <v>10</v>
      </c>
      <c r="AA11" s="107">
        <v>14</v>
      </c>
      <c r="AB11" s="81">
        <f t="shared" si="7"/>
        <v>-4</v>
      </c>
      <c r="AC11" s="81">
        <v>20</v>
      </c>
      <c r="AD11" s="233">
        <f t="shared" si="8"/>
        <v>30</v>
      </c>
      <c r="AE11" s="329">
        <v>0</v>
      </c>
      <c r="AF11" s="107">
        <v>16</v>
      </c>
      <c r="AG11" s="81">
        <f t="shared" si="9"/>
        <v>-16</v>
      </c>
      <c r="AH11" s="182">
        <v>16</v>
      </c>
      <c r="AI11" s="233">
        <f t="shared" si="10"/>
        <v>16</v>
      </c>
      <c r="AJ11" s="403">
        <v>70</v>
      </c>
      <c r="AK11" s="107">
        <v>148</v>
      </c>
      <c r="AL11" s="81">
        <f t="shared" si="11"/>
        <v>-78</v>
      </c>
      <c r="AM11" s="81">
        <v>78</v>
      </c>
      <c r="AN11" s="233">
        <f t="shared" si="12"/>
        <v>148</v>
      </c>
      <c r="AO11" s="329">
        <v>0</v>
      </c>
      <c r="AP11" s="106">
        <v>33</v>
      </c>
      <c r="AQ11" s="81">
        <f t="shared" si="13"/>
        <v>-33</v>
      </c>
      <c r="AR11" s="81">
        <v>20</v>
      </c>
      <c r="AS11" s="233">
        <f t="shared" si="14"/>
        <v>20</v>
      </c>
      <c r="AT11" s="403">
        <v>10</v>
      </c>
      <c r="AU11" s="107">
        <v>11</v>
      </c>
      <c r="AV11" s="81">
        <f t="shared" si="15"/>
        <v>-1</v>
      </c>
      <c r="AW11" s="81">
        <v>24</v>
      </c>
      <c r="AX11" s="233">
        <f t="shared" si="16"/>
        <v>34</v>
      </c>
      <c r="AY11" s="406"/>
      <c r="AZ11" s="101"/>
      <c r="BA11" s="81">
        <f t="shared" si="17"/>
        <v>0</v>
      </c>
      <c r="BB11" s="81"/>
      <c r="BC11" s="428"/>
      <c r="BD11" s="428"/>
      <c r="BE11" s="81">
        <f t="shared" si="18"/>
        <v>0</v>
      </c>
      <c r="BF11" s="81"/>
      <c r="BG11" s="428"/>
      <c r="BH11" s="428"/>
      <c r="BI11" s="81">
        <f t="shared" si="19"/>
        <v>0</v>
      </c>
      <c r="BJ11" s="81"/>
      <c r="BK11" s="428"/>
      <c r="BL11" s="428"/>
      <c r="BM11" s="81">
        <f t="shared" si="20"/>
        <v>0</v>
      </c>
      <c r="BN11" s="81"/>
      <c r="BO11" s="428"/>
      <c r="BP11" s="428"/>
      <c r="BQ11" s="81">
        <f t="shared" si="21"/>
        <v>0</v>
      </c>
      <c r="BR11" s="81"/>
      <c r="BS11" s="428"/>
      <c r="BT11" s="428"/>
      <c r="BU11" s="81">
        <f t="shared" si="22"/>
        <v>0</v>
      </c>
      <c r="BV11" s="81"/>
      <c r="BW11" s="428"/>
      <c r="BX11" s="428"/>
      <c r="BY11" s="81">
        <f t="shared" si="23"/>
        <v>0</v>
      </c>
      <c r="BZ11" s="81"/>
    </row>
    <row r="12" spans="1:78" ht="38.450000000000003" customHeight="1" x14ac:dyDescent="0.25">
      <c r="A12" s="27">
        <v>10</v>
      </c>
      <c r="B12" s="25" t="s">
        <v>35</v>
      </c>
      <c r="C12" s="26">
        <v>10</v>
      </c>
      <c r="D12" s="26">
        <v>50</v>
      </c>
      <c r="E12" s="272">
        <f t="shared" si="24"/>
        <v>60</v>
      </c>
      <c r="F12" s="272">
        <f t="shared" si="0"/>
        <v>15</v>
      </c>
      <c r="G12" s="272">
        <f t="shared" si="1"/>
        <v>45</v>
      </c>
      <c r="H12" s="272">
        <f t="shared" si="2"/>
        <v>7</v>
      </c>
      <c r="I12" s="226">
        <f t="shared" si="25"/>
        <v>67</v>
      </c>
      <c r="J12" s="540">
        <f t="shared" si="26"/>
        <v>52</v>
      </c>
      <c r="K12" s="117">
        <v>0</v>
      </c>
      <c r="L12" s="81">
        <v>1</v>
      </c>
      <c r="M12" s="81">
        <f>K12-L12</f>
        <v>-1</v>
      </c>
      <c r="N12" s="182">
        <v>1</v>
      </c>
      <c r="O12" s="233">
        <f t="shared" si="28"/>
        <v>1</v>
      </c>
      <c r="P12" s="117">
        <v>0</v>
      </c>
      <c r="Q12" s="81">
        <v>1</v>
      </c>
      <c r="R12" s="81">
        <f t="shared" si="3"/>
        <v>-1</v>
      </c>
      <c r="S12" s="182">
        <v>1</v>
      </c>
      <c r="T12" s="233">
        <f t="shared" si="4"/>
        <v>1</v>
      </c>
      <c r="U12" s="117">
        <v>0</v>
      </c>
      <c r="V12" s="81">
        <v>1</v>
      </c>
      <c r="W12" s="81">
        <f t="shared" si="5"/>
        <v>-1</v>
      </c>
      <c r="X12" s="182">
        <v>1</v>
      </c>
      <c r="Y12" s="233">
        <f t="shared" si="6"/>
        <v>1</v>
      </c>
      <c r="Z12" s="288">
        <v>0</v>
      </c>
      <c r="AA12" s="81">
        <v>1</v>
      </c>
      <c r="AB12" s="81">
        <f t="shared" si="7"/>
        <v>-1</v>
      </c>
      <c r="AC12" s="182">
        <v>1</v>
      </c>
      <c r="AD12" s="233">
        <f t="shared" si="8"/>
        <v>1</v>
      </c>
      <c r="AE12" s="401">
        <v>0</v>
      </c>
      <c r="AF12" s="81">
        <v>1</v>
      </c>
      <c r="AG12" s="81">
        <f t="shared" si="9"/>
        <v>-1</v>
      </c>
      <c r="AH12" s="182">
        <v>1</v>
      </c>
      <c r="AI12" s="233">
        <f t="shared" si="10"/>
        <v>1</v>
      </c>
      <c r="AJ12" s="288">
        <v>60</v>
      </c>
      <c r="AK12" s="81">
        <v>8</v>
      </c>
      <c r="AL12" s="81">
        <f t="shared" si="11"/>
        <v>52</v>
      </c>
      <c r="AM12" s="81">
        <v>0</v>
      </c>
      <c r="AN12" s="233">
        <f t="shared" si="12"/>
        <v>60</v>
      </c>
      <c r="AO12" s="401">
        <v>0</v>
      </c>
      <c r="AP12" s="50">
        <v>1</v>
      </c>
      <c r="AQ12" s="81">
        <f t="shared" si="13"/>
        <v>-1</v>
      </c>
      <c r="AR12" s="182">
        <v>1</v>
      </c>
      <c r="AS12" s="233">
        <f t="shared" si="14"/>
        <v>1</v>
      </c>
      <c r="AT12" s="288">
        <v>0</v>
      </c>
      <c r="AU12" s="81">
        <v>1</v>
      </c>
      <c r="AV12" s="81">
        <f t="shared" si="15"/>
        <v>-1</v>
      </c>
      <c r="AW12" s="182">
        <v>1</v>
      </c>
      <c r="AX12" s="233">
        <f t="shared" si="16"/>
        <v>1</v>
      </c>
      <c r="AY12" s="388"/>
      <c r="AZ12" s="26"/>
      <c r="BA12" s="81">
        <f t="shared" si="17"/>
        <v>0</v>
      </c>
      <c r="BB12" s="81"/>
      <c r="BC12" s="81"/>
      <c r="BD12" s="81"/>
      <c r="BE12" s="81">
        <f t="shared" si="18"/>
        <v>0</v>
      </c>
      <c r="BF12" s="81"/>
      <c r="BG12" s="81"/>
      <c r="BH12" s="81"/>
      <c r="BI12" s="81">
        <f t="shared" si="19"/>
        <v>0</v>
      </c>
      <c r="BJ12" s="81"/>
      <c r="BK12" s="81"/>
      <c r="BL12" s="81"/>
      <c r="BM12" s="81">
        <f t="shared" si="20"/>
        <v>0</v>
      </c>
      <c r="BN12" s="81"/>
      <c r="BO12" s="81"/>
      <c r="BP12" s="81"/>
      <c r="BQ12" s="81">
        <f t="shared" si="21"/>
        <v>0</v>
      </c>
      <c r="BR12" s="81"/>
      <c r="BS12" s="81"/>
      <c r="BT12" s="81"/>
      <c r="BU12" s="81">
        <f t="shared" si="22"/>
        <v>0</v>
      </c>
      <c r="BV12" s="81"/>
      <c r="BW12" s="81"/>
      <c r="BX12" s="81"/>
      <c r="BY12" s="81">
        <f t="shared" si="23"/>
        <v>0</v>
      </c>
      <c r="BZ12" s="81"/>
    </row>
    <row r="13" spans="1:78" ht="38.450000000000003" customHeight="1" x14ac:dyDescent="0.25">
      <c r="A13" s="108">
        <v>11</v>
      </c>
      <c r="B13" s="25" t="s">
        <v>36</v>
      </c>
      <c r="C13" s="20" t="s">
        <v>27</v>
      </c>
      <c r="D13" s="20" t="s">
        <v>27</v>
      </c>
      <c r="E13" s="272">
        <f t="shared" si="24"/>
        <v>597</v>
      </c>
      <c r="F13" s="272">
        <f t="shared" si="0"/>
        <v>0</v>
      </c>
      <c r="G13" s="272">
        <f t="shared" si="1"/>
        <v>597</v>
      </c>
      <c r="H13" s="272">
        <f t="shared" si="2"/>
        <v>192</v>
      </c>
      <c r="I13" s="226">
        <f t="shared" si="25"/>
        <v>789</v>
      </c>
      <c r="J13" s="540">
        <f t="shared" si="26"/>
        <v>789</v>
      </c>
      <c r="K13" s="185">
        <v>23</v>
      </c>
      <c r="L13" s="107">
        <v>0</v>
      </c>
      <c r="M13" s="81">
        <f>K13-L13</f>
        <v>23</v>
      </c>
      <c r="N13" s="81">
        <v>7</v>
      </c>
      <c r="O13" s="233">
        <f t="shared" si="28"/>
        <v>30</v>
      </c>
      <c r="P13" s="185">
        <v>38</v>
      </c>
      <c r="Q13" s="107">
        <v>0</v>
      </c>
      <c r="R13" s="81">
        <f t="shared" si="3"/>
        <v>38</v>
      </c>
      <c r="S13" s="81">
        <v>42</v>
      </c>
      <c r="T13" s="233">
        <f t="shared" si="4"/>
        <v>80</v>
      </c>
      <c r="U13" s="185">
        <v>32</v>
      </c>
      <c r="V13" s="107">
        <v>0</v>
      </c>
      <c r="W13" s="81">
        <f t="shared" si="5"/>
        <v>32</v>
      </c>
      <c r="X13" s="81">
        <v>13</v>
      </c>
      <c r="Y13" s="233">
        <f t="shared" si="6"/>
        <v>45</v>
      </c>
      <c r="Z13" s="403">
        <v>30</v>
      </c>
      <c r="AA13" s="107">
        <v>0</v>
      </c>
      <c r="AB13" s="81">
        <f t="shared" si="7"/>
        <v>30</v>
      </c>
      <c r="AC13" s="81">
        <v>10</v>
      </c>
      <c r="AD13" s="233">
        <f t="shared" si="8"/>
        <v>40</v>
      </c>
      <c r="AE13" s="329">
        <v>38</v>
      </c>
      <c r="AF13" s="107">
        <v>0</v>
      </c>
      <c r="AG13" s="81">
        <f t="shared" si="9"/>
        <v>38</v>
      </c>
      <c r="AH13" s="81">
        <v>0</v>
      </c>
      <c r="AI13" s="233">
        <f t="shared" si="10"/>
        <v>38</v>
      </c>
      <c r="AJ13" s="403">
        <v>384</v>
      </c>
      <c r="AK13" s="107">
        <v>0</v>
      </c>
      <c r="AL13" s="81">
        <f t="shared" si="11"/>
        <v>384</v>
      </c>
      <c r="AM13" s="81">
        <v>100</v>
      </c>
      <c r="AN13" s="233">
        <f t="shared" si="12"/>
        <v>484</v>
      </c>
      <c r="AO13" s="329">
        <v>32</v>
      </c>
      <c r="AP13" s="106">
        <v>0</v>
      </c>
      <c r="AQ13" s="81">
        <f t="shared" si="13"/>
        <v>32</v>
      </c>
      <c r="AR13" s="81">
        <v>0</v>
      </c>
      <c r="AS13" s="233">
        <f t="shared" si="14"/>
        <v>32</v>
      </c>
      <c r="AT13" s="403">
        <v>20</v>
      </c>
      <c r="AU13" s="107">
        <v>0</v>
      </c>
      <c r="AV13" s="81">
        <f t="shared" si="15"/>
        <v>20</v>
      </c>
      <c r="AW13" s="81">
        <v>20</v>
      </c>
      <c r="AX13" s="233">
        <f t="shared" si="16"/>
        <v>40</v>
      </c>
      <c r="AY13" s="408"/>
      <c r="AZ13" s="104"/>
      <c r="BA13" s="81">
        <f t="shared" si="17"/>
        <v>0</v>
      </c>
      <c r="BB13" s="81"/>
      <c r="BC13" s="430"/>
      <c r="BD13" s="430"/>
      <c r="BE13" s="81">
        <f t="shared" si="18"/>
        <v>0</v>
      </c>
      <c r="BF13" s="81"/>
      <c r="BG13" s="430"/>
      <c r="BH13" s="430"/>
      <c r="BI13" s="81">
        <f t="shared" si="19"/>
        <v>0</v>
      </c>
      <c r="BJ13" s="81"/>
      <c r="BK13" s="430"/>
      <c r="BL13" s="430"/>
      <c r="BM13" s="81">
        <f t="shared" si="20"/>
        <v>0</v>
      </c>
      <c r="BN13" s="81"/>
      <c r="BO13" s="430"/>
      <c r="BP13" s="430"/>
      <c r="BQ13" s="81">
        <f t="shared" si="21"/>
        <v>0</v>
      </c>
      <c r="BR13" s="81"/>
      <c r="BS13" s="430"/>
      <c r="BT13" s="430"/>
      <c r="BU13" s="81">
        <f t="shared" si="22"/>
        <v>0</v>
      </c>
      <c r="BV13" s="81"/>
      <c r="BW13" s="430"/>
      <c r="BX13" s="430"/>
      <c r="BY13" s="81">
        <f t="shared" si="23"/>
        <v>0</v>
      </c>
      <c r="BZ13" s="81"/>
    </row>
    <row r="14" spans="1:78" ht="38.450000000000003" customHeight="1" x14ac:dyDescent="0.25">
      <c r="A14" s="27">
        <v>12</v>
      </c>
      <c r="B14" s="40" t="s">
        <v>37</v>
      </c>
      <c r="C14" s="26">
        <v>8</v>
      </c>
      <c r="D14" s="26">
        <v>12</v>
      </c>
      <c r="E14" s="272">
        <f t="shared" si="24"/>
        <v>18</v>
      </c>
      <c r="F14" s="272">
        <f t="shared" si="0"/>
        <v>37</v>
      </c>
      <c r="G14" s="272">
        <f t="shared" si="1"/>
        <v>-19</v>
      </c>
      <c r="H14" s="272">
        <f t="shared" si="2"/>
        <v>19</v>
      </c>
      <c r="I14" s="226">
        <f t="shared" si="25"/>
        <v>37</v>
      </c>
      <c r="J14" s="540">
        <f t="shared" si="26"/>
        <v>0</v>
      </c>
      <c r="K14" s="117">
        <v>0</v>
      </c>
      <c r="L14" s="81">
        <v>1</v>
      </c>
      <c r="M14" s="81">
        <f>K14-L14</f>
        <v>-1</v>
      </c>
      <c r="N14" s="81">
        <v>0</v>
      </c>
      <c r="O14" s="233">
        <f t="shared" si="28"/>
        <v>0</v>
      </c>
      <c r="P14" s="117">
        <v>8</v>
      </c>
      <c r="Q14" s="81">
        <v>3</v>
      </c>
      <c r="R14" s="81">
        <f t="shared" si="3"/>
        <v>5</v>
      </c>
      <c r="S14" s="50">
        <v>0</v>
      </c>
      <c r="T14" s="233">
        <f t="shared" si="4"/>
        <v>8</v>
      </c>
      <c r="U14" s="288">
        <v>0</v>
      </c>
      <c r="V14" s="81">
        <v>2</v>
      </c>
      <c r="W14" s="81">
        <f t="shared" si="5"/>
        <v>-2</v>
      </c>
      <c r="X14" s="81">
        <v>0</v>
      </c>
      <c r="Y14" s="233">
        <f t="shared" si="6"/>
        <v>0</v>
      </c>
      <c r="Z14" s="288">
        <v>0</v>
      </c>
      <c r="AA14" s="81">
        <v>2</v>
      </c>
      <c r="AB14" s="81">
        <f t="shared" si="7"/>
        <v>-2</v>
      </c>
      <c r="AC14" s="81">
        <v>0</v>
      </c>
      <c r="AD14" s="233">
        <f t="shared" si="8"/>
        <v>0</v>
      </c>
      <c r="AE14" s="401">
        <v>0</v>
      </c>
      <c r="AF14" s="81">
        <v>1</v>
      </c>
      <c r="AG14" s="81">
        <f t="shared" si="9"/>
        <v>-1</v>
      </c>
      <c r="AH14" s="182">
        <v>1</v>
      </c>
      <c r="AI14" s="233">
        <f t="shared" si="10"/>
        <v>1</v>
      </c>
      <c r="AJ14" s="288">
        <v>10</v>
      </c>
      <c r="AK14" s="81">
        <v>25</v>
      </c>
      <c r="AL14" s="81">
        <f t="shared" si="11"/>
        <v>-15</v>
      </c>
      <c r="AM14" s="182">
        <v>15</v>
      </c>
      <c r="AN14" s="233">
        <f t="shared" si="12"/>
        <v>25</v>
      </c>
      <c r="AO14" s="401">
        <v>0</v>
      </c>
      <c r="AP14" s="50">
        <v>2</v>
      </c>
      <c r="AQ14" s="81">
        <f t="shared" si="13"/>
        <v>-2</v>
      </c>
      <c r="AR14" s="182">
        <v>2</v>
      </c>
      <c r="AS14" s="233">
        <f t="shared" si="14"/>
        <v>2</v>
      </c>
      <c r="AT14" s="288">
        <v>0</v>
      </c>
      <c r="AU14" s="81">
        <v>1</v>
      </c>
      <c r="AV14" s="81">
        <f t="shared" si="15"/>
        <v>-1</v>
      </c>
      <c r="AW14" s="182">
        <v>1</v>
      </c>
      <c r="AX14" s="233">
        <f t="shared" si="16"/>
        <v>1</v>
      </c>
      <c r="AY14" s="388"/>
      <c r="AZ14" s="26"/>
      <c r="BA14" s="81">
        <f t="shared" si="17"/>
        <v>0</v>
      </c>
      <c r="BB14" s="81"/>
      <c r="BC14" s="81"/>
      <c r="BD14" s="81"/>
      <c r="BE14" s="81">
        <f t="shared" si="18"/>
        <v>0</v>
      </c>
      <c r="BF14" s="81"/>
      <c r="BG14" s="81"/>
      <c r="BH14" s="81"/>
      <c r="BI14" s="81">
        <f t="shared" si="19"/>
        <v>0</v>
      </c>
      <c r="BJ14" s="81"/>
      <c r="BK14" s="81"/>
      <c r="BL14" s="81"/>
      <c r="BM14" s="81">
        <f t="shared" si="20"/>
        <v>0</v>
      </c>
      <c r="BN14" s="81"/>
      <c r="BO14" s="81"/>
      <c r="BP14" s="81"/>
      <c r="BQ14" s="81">
        <f t="shared" si="21"/>
        <v>0</v>
      </c>
      <c r="BR14" s="81"/>
      <c r="BS14" s="81"/>
      <c r="BT14" s="81"/>
      <c r="BU14" s="81">
        <f t="shared" si="22"/>
        <v>0</v>
      </c>
      <c r="BV14" s="81"/>
      <c r="BW14" s="81"/>
      <c r="BX14" s="81"/>
      <c r="BY14" s="81">
        <f t="shared" si="23"/>
        <v>0</v>
      </c>
      <c r="BZ14" s="81"/>
    </row>
    <row r="15" spans="1:78" ht="38.450000000000003" customHeight="1" x14ac:dyDescent="0.25">
      <c r="A15" s="108">
        <v>13</v>
      </c>
      <c r="B15" s="40" t="s">
        <v>372</v>
      </c>
      <c r="C15" s="67">
        <v>4</v>
      </c>
      <c r="D15" s="67">
        <v>6</v>
      </c>
      <c r="E15" s="272">
        <f t="shared" si="24"/>
        <v>0</v>
      </c>
      <c r="F15" s="272">
        <f t="shared" si="0"/>
        <v>0</v>
      </c>
      <c r="G15" s="272">
        <f t="shared" si="1"/>
        <v>0</v>
      </c>
      <c r="H15" s="272">
        <f t="shared" si="2"/>
        <v>0</v>
      </c>
      <c r="I15" s="226">
        <f t="shared" si="25"/>
        <v>0</v>
      </c>
      <c r="J15" s="540">
        <f t="shared" si="26"/>
        <v>0</v>
      </c>
      <c r="K15" s="117">
        <v>0</v>
      </c>
      <c r="L15" s="81">
        <v>0</v>
      </c>
      <c r="M15" s="81">
        <f t="shared" ref="M15:M30" si="29">K15-L15</f>
        <v>0</v>
      </c>
      <c r="N15" s="50">
        <v>0</v>
      </c>
      <c r="O15" s="233">
        <f t="shared" si="28"/>
        <v>0</v>
      </c>
      <c r="P15" s="117">
        <v>0</v>
      </c>
      <c r="Q15" s="81">
        <v>0</v>
      </c>
      <c r="R15" s="81">
        <f t="shared" si="3"/>
        <v>0</v>
      </c>
      <c r="S15" s="50">
        <v>0</v>
      </c>
      <c r="T15" s="233">
        <f t="shared" si="4"/>
        <v>0</v>
      </c>
      <c r="U15" s="288">
        <v>0</v>
      </c>
      <c r="V15" s="81">
        <v>0</v>
      </c>
      <c r="W15" s="81">
        <f t="shared" si="5"/>
        <v>0</v>
      </c>
      <c r="X15" s="81">
        <v>0</v>
      </c>
      <c r="Y15" s="233">
        <f t="shared" si="6"/>
        <v>0</v>
      </c>
      <c r="Z15" s="288">
        <v>0</v>
      </c>
      <c r="AA15" s="81">
        <v>0</v>
      </c>
      <c r="AB15" s="81">
        <f t="shared" si="7"/>
        <v>0</v>
      </c>
      <c r="AC15" s="81">
        <v>0</v>
      </c>
      <c r="AD15" s="233">
        <f t="shared" si="8"/>
        <v>0</v>
      </c>
      <c r="AE15" s="401">
        <v>0</v>
      </c>
      <c r="AF15" s="81">
        <v>0</v>
      </c>
      <c r="AG15" s="81">
        <f t="shared" si="9"/>
        <v>0</v>
      </c>
      <c r="AH15" s="50">
        <v>0</v>
      </c>
      <c r="AI15" s="233">
        <f t="shared" si="10"/>
        <v>0</v>
      </c>
      <c r="AJ15" s="288">
        <v>0</v>
      </c>
      <c r="AK15" s="81">
        <v>0</v>
      </c>
      <c r="AL15" s="81">
        <f t="shared" si="11"/>
        <v>0</v>
      </c>
      <c r="AM15" s="81">
        <v>0</v>
      </c>
      <c r="AN15" s="233">
        <f t="shared" si="12"/>
        <v>0</v>
      </c>
      <c r="AO15" s="401">
        <v>0</v>
      </c>
      <c r="AP15" s="50">
        <v>0</v>
      </c>
      <c r="AQ15" s="81">
        <f t="shared" si="13"/>
        <v>0</v>
      </c>
      <c r="AR15" s="50">
        <v>0</v>
      </c>
      <c r="AS15" s="233">
        <f t="shared" si="14"/>
        <v>0</v>
      </c>
      <c r="AT15" s="288">
        <v>0</v>
      </c>
      <c r="AU15" s="81">
        <v>0</v>
      </c>
      <c r="AV15" s="81">
        <f t="shared" si="15"/>
        <v>0</v>
      </c>
      <c r="AW15" s="182">
        <v>0</v>
      </c>
      <c r="AX15" s="233">
        <f t="shared" si="16"/>
        <v>0</v>
      </c>
      <c r="AY15" s="393"/>
      <c r="AZ15" s="27"/>
      <c r="BA15" s="105">
        <f t="shared" si="17"/>
        <v>0</v>
      </c>
      <c r="BB15" s="105"/>
      <c r="BC15" s="105"/>
      <c r="BD15" s="105"/>
      <c r="BE15" s="105">
        <f t="shared" si="18"/>
        <v>0</v>
      </c>
      <c r="BF15" s="105"/>
      <c r="BG15" s="105"/>
      <c r="BH15" s="105"/>
      <c r="BI15" s="105">
        <f t="shared" si="19"/>
        <v>0</v>
      </c>
      <c r="BJ15" s="105"/>
      <c r="BK15" s="105"/>
      <c r="BL15" s="105"/>
      <c r="BM15" s="105">
        <f t="shared" si="20"/>
        <v>0</v>
      </c>
      <c r="BN15" s="105"/>
      <c r="BO15" s="105"/>
      <c r="BP15" s="105"/>
      <c r="BQ15" s="105">
        <f t="shared" si="21"/>
        <v>0</v>
      </c>
      <c r="BR15" s="105"/>
      <c r="BS15" s="105"/>
      <c r="BT15" s="105"/>
      <c r="BU15" s="105">
        <f t="shared" si="22"/>
        <v>0</v>
      </c>
      <c r="BV15" s="105"/>
      <c r="BW15" s="105"/>
      <c r="BX15" s="105"/>
      <c r="BY15" s="105">
        <f t="shared" si="23"/>
        <v>0</v>
      </c>
      <c r="BZ15" s="105"/>
    </row>
    <row r="16" spans="1:78" ht="38.450000000000003" customHeight="1" x14ac:dyDescent="0.25">
      <c r="A16" s="27">
        <v>14</v>
      </c>
      <c r="B16" s="40" t="s">
        <v>41</v>
      </c>
      <c r="C16" s="26">
        <v>8</v>
      </c>
      <c r="D16" s="26">
        <v>12</v>
      </c>
      <c r="E16" s="272">
        <f t="shared" si="24"/>
        <v>36</v>
      </c>
      <c r="F16" s="272">
        <f t="shared" si="0"/>
        <v>46</v>
      </c>
      <c r="G16" s="272">
        <f t="shared" si="1"/>
        <v>-10</v>
      </c>
      <c r="H16" s="272">
        <f t="shared" si="2"/>
        <v>10</v>
      </c>
      <c r="I16" s="226">
        <f t="shared" si="25"/>
        <v>46</v>
      </c>
      <c r="J16" s="540">
        <f t="shared" si="26"/>
        <v>0</v>
      </c>
      <c r="K16" s="117">
        <v>0</v>
      </c>
      <c r="L16" s="81">
        <v>1</v>
      </c>
      <c r="M16" s="81">
        <f t="shared" si="29"/>
        <v>-1</v>
      </c>
      <c r="N16" s="81">
        <v>0</v>
      </c>
      <c r="O16" s="233">
        <f t="shared" si="28"/>
        <v>0</v>
      </c>
      <c r="P16" s="117">
        <v>0</v>
      </c>
      <c r="Q16" s="81">
        <v>3</v>
      </c>
      <c r="R16" s="81">
        <f t="shared" si="3"/>
        <v>-3</v>
      </c>
      <c r="S16" s="182">
        <v>3</v>
      </c>
      <c r="T16" s="233">
        <f t="shared" si="4"/>
        <v>3</v>
      </c>
      <c r="U16" s="288">
        <v>0</v>
      </c>
      <c r="V16" s="81">
        <v>2</v>
      </c>
      <c r="W16" s="81">
        <f t="shared" si="5"/>
        <v>-2</v>
      </c>
      <c r="X16" s="182">
        <v>2</v>
      </c>
      <c r="Y16" s="233">
        <f t="shared" si="6"/>
        <v>2</v>
      </c>
      <c r="Z16" s="288">
        <v>0</v>
      </c>
      <c r="AA16" s="81">
        <v>2</v>
      </c>
      <c r="AB16" s="81">
        <f t="shared" si="7"/>
        <v>-2</v>
      </c>
      <c r="AC16" s="182">
        <v>2</v>
      </c>
      <c r="AD16" s="233">
        <f t="shared" si="8"/>
        <v>2</v>
      </c>
      <c r="AE16" s="401">
        <v>0</v>
      </c>
      <c r="AF16" s="81">
        <v>1</v>
      </c>
      <c r="AG16" s="81">
        <f t="shared" si="9"/>
        <v>-1</v>
      </c>
      <c r="AH16" s="182">
        <v>1</v>
      </c>
      <c r="AI16" s="233">
        <f t="shared" si="10"/>
        <v>1</v>
      </c>
      <c r="AJ16" s="288">
        <v>36</v>
      </c>
      <c r="AK16" s="81">
        <v>34</v>
      </c>
      <c r="AL16" s="81">
        <f t="shared" si="11"/>
        <v>2</v>
      </c>
      <c r="AM16" s="81">
        <v>0</v>
      </c>
      <c r="AN16" s="233">
        <f t="shared" si="12"/>
        <v>36</v>
      </c>
      <c r="AO16" s="401">
        <v>0</v>
      </c>
      <c r="AP16" s="50">
        <v>2</v>
      </c>
      <c r="AQ16" s="81">
        <f t="shared" si="13"/>
        <v>-2</v>
      </c>
      <c r="AR16" s="182">
        <v>2</v>
      </c>
      <c r="AS16" s="233">
        <f t="shared" si="14"/>
        <v>2</v>
      </c>
      <c r="AT16" s="288">
        <v>0</v>
      </c>
      <c r="AU16" s="81">
        <v>1</v>
      </c>
      <c r="AV16" s="81">
        <f t="shared" si="15"/>
        <v>-1</v>
      </c>
      <c r="AW16" s="81">
        <v>0</v>
      </c>
      <c r="AX16" s="233">
        <f t="shared" si="16"/>
        <v>0</v>
      </c>
      <c r="AY16" s="388"/>
      <c r="AZ16" s="26"/>
      <c r="BA16" s="81">
        <f t="shared" si="17"/>
        <v>0</v>
      </c>
      <c r="BB16" s="81"/>
      <c r="BC16" s="81"/>
      <c r="BD16" s="81"/>
      <c r="BE16" s="81">
        <f t="shared" si="18"/>
        <v>0</v>
      </c>
      <c r="BF16" s="81"/>
      <c r="BG16" s="81"/>
      <c r="BH16" s="81"/>
      <c r="BI16" s="81">
        <f t="shared" si="19"/>
        <v>0</v>
      </c>
      <c r="BJ16" s="81"/>
      <c r="BK16" s="81"/>
      <c r="BL16" s="81"/>
      <c r="BM16" s="81">
        <f t="shared" si="20"/>
        <v>0</v>
      </c>
      <c r="BN16" s="81"/>
      <c r="BO16" s="81"/>
      <c r="BP16" s="81"/>
      <c r="BQ16" s="81">
        <f t="shared" si="21"/>
        <v>0</v>
      </c>
      <c r="BR16" s="81"/>
      <c r="BS16" s="81"/>
      <c r="BT16" s="81"/>
      <c r="BU16" s="81">
        <f t="shared" si="22"/>
        <v>0</v>
      </c>
      <c r="BV16" s="81"/>
      <c r="BW16" s="81"/>
      <c r="BX16" s="81"/>
      <c r="BY16" s="81">
        <f t="shared" si="23"/>
        <v>0</v>
      </c>
      <c r="BZ16" s="81"/>
    </row>
    <row r="17" spans="1:78" ht="55.9" customHeight="1" x14ac:dyDescent="0.25">
      <c r="A17" s="108">
        <v>15</v>
      </c>
      <c r="B17" s="40" t="s">
        <v>42</v>
      </c>
      <c r="C17" s="27">
        <v>8</v>
      </c>
      <c r="D17" s="27">
        <v>20</v>
      </c>
      <c r="E17" s="272">
        <f t="shared" si="24"/>
        <v>85</v>
      </c>
      <c r="F17" s="272">
        <f t="shared" si="0"/>
        <v>369</v>
      </c>
      <c r="G17" s="272">
        <f t="shared" si="1"/>
        <v>-284</v>
      </c>
      <c r="H17" s="272">
        <f>N17+S17+X17+AC17+AH17+AM17+AR17+AW17+BB17+BF17+BJ17+BN17+BR17+BV17+BZ17</f>
        <v>284</v>
      </c>
      <c r="I17" s="226">
        <f t="shared" si="25"/>
        <v>369</v>
      </c>
      <c r="J17" s="540">
        <f t="shared" si="26"/>
        <v>0</v>
      </c>
      <c r="K17" s="117">
        <v>0</v>
      </c>
      <c r="L17" s="81">
        <v>5</v>
      </c>
      <c r="M17" s="81">
        <f t="shared" si="29"/>
        <v>-5</v>
      </c>
      <c r="N17" s="50">
        <v>8</v>
      </c>
      <c r="O17" s="233">
        <f t="shared" si="28"/>
        <v>8</v>
      </c>
      <c r="P17" s="117">
        <v>0</v>
      </c>
      <c r="Q17" s="81">
        <v>11</v>
      </c>
      <c r="R17" s="81">
        <f t="shared" si="3"/>
        <v>-11</v>
      </c>
      <c r="S17" s="182">
        <v>11</v>
      </c>
      <c r="T17" s="233">
        <f t="shared" si="4"/>
        <v>11</v>
      </c>
      <c r="U17" s="288">
        <v>0</v>
      </c>
      <c r="V17" s="81">
        <v>10</v>
      </c>
      <c r="W17" s="81">
        <f t="shared" si="5"/>
        <v>-10</v>
      </c>
      <c r="X17" s="182">
        <v>10</v>
      </c>
      <c r="Y17" s="233">
        <f t="shared" si="6"/>
        <v>10</v>
      </c>
      <c r="Z17" s="288">
        <v>0</v>
      </c>
      <c r="AA17" s="81">
        <v>5</v>
      </c>
      <c r="AB17" s="81">
        <f t="shared" si="7"/>
        <v>-5</v>
      </c>
      <c r="AC17" s="182">
        <v>5</v>
      </c>
      <c r="AD17" s="233">
        <f t="shared" si="8"/>
        <v>5</v>
      </c>
      <c r="AE17" s="401">
        <v>0</v>
      </c>
      <c r="AF17" s="81">
        <v>6</v>
      </c>
      <c r="AG17" s="81">
        <f t="shared" si="9"/>
        <v>-6</v>
      </c>
      <c r="AH17" s="182">
        <v>6</v>
      </c>
      <c r="AI17" s="233">
        <f t="shared" si="10"/>
        <v>6</v>
      </c>
      <c r="AJ17" s="288">
        <v>85</v>
      </c>
      <c r="AK17" s="81">
        <v>316</v>
      </c>
      <c r="AL17" s="81">
        <f t="shared" si="11"/>
        <v>-231</v>
      </c>
      <c r="AM17" s="182">
        <v>231</v>
      </c>
      <c r="AN17" s="233">
        <f t="shared" si="12"/>
        <v>316</v>
      </c>
      <c r="AO17" s="401">
        <v>0</v>
      </c>
      <c r="AP17" s="50">
        <v>12</v>
      </c>
      <c r="AQ17" s="81">
        <f t="shared" si="13"/>
        <v>-12</v>
      </c>
      <c r="AR17" s="182">
        <v>12</v>
      </c>
      <c r="AS17" s="233">
        <f t="shared" si="14"/>
        <v>12</v>
      </c>
      <c r="AT17" s="288">
        <v>0</v>
      </c>
      <c r="AU17" s="81">
        <v>4</v>
      </c>
      <c r="AV17" s="81">
        <f t="shared" si="15"/>
        <v>-4</v>
      </c>
      <c r="AW17" s="182">
        <v>1</v>
      </c>
      <c r="AX17" s="233">
        <f t="shared" si="16"/>
        <v>1</v>
      </c>
      <c r="AY17" s="393"/>
      <c r="AZ17" s="27"/>
      <c r="BA17" s="105">
        <f t="shared" si="17"/>
        <v>0</v>
      </c>
      <c r="BB17" s="105"/>
      <c r="BC17" s="105"/>
      <c r="BD17" s="105"/>
      <c r="BE17" s="105">
        <f t="shared" si="18"/>
        <v>0</v>
      </c>
      <c r="BF17" s="105"/>
      <c r="BG17" s="105"/>
      <c r="BH17" s="105"/>
      <c r="BI17" s="105">
        <f t="shared" si="19"/>
        <v>0</v>
      </c>
      <c r="BJ17" s="105"/>
      <c r="BK17" s="105"/>
      <c r="BL17" s="105"/>
      <c r="BM17" s="105">
        <f t="shared" si="20"/>
        <v>0</v>
      </c>
      <c r="BN17" s="105"/>
      <c r="BO17" s="105"/>
      <c r="BP17" s="105"/>
      <c r="BQ17" s="105">
        <f t="shared" si="21"/>
        <v>0</v>
      </c>
      <c r="BR17" s="105"/>
      <c r="BS17" s="105"/>
      <c r="BT17" s="105"/>
      <c r="BU17" s="105">
        <f t="shared" si="22"/>
        <v>0</v>
      </c>
      <c r="BV17" s="105"/>
      <c r="BW17" s="105"/>
      <c r="BX17" s="105"/>
      <c r="BY17" s="105">
        <f t="shared" si="23"/>
        <v>0</v>
      </c>
      <c r="BZ17" s="105"/>
    </row>
    <row r="18" spans="1:78" ht="57" customHeight="1" x14ac:dyDescent="0.25">
      <c r="A18" s="27">
        <v>16</v>
      </c>
      <c r="B18" s="40" t="s">
        <v>43</v>
      </c>
      <c r="C18" s="26">
        <v>8</v>
      </c>
      <c r="D18" s="26">
        <v>30</v>
      </c>
      <c r="E18" s="272">
        <f t="shared" si="24"/>
        <v>97</v>
      </c>
      <c r="F18" s="272">
        <f t="shared" si="0"/>
        <v>140</v>
      </c>
      <c r="G18" s="272">
        <f t="shared" si="1"/>
        <v>-43</v>
      </c>
      <c r="H18" s="272">
        <f t="shared" si="2"/>
        <v>43</v>
      </c>
      <c r="I18" s="226">
        <f t="shared" si="25"/>
        <v>140</v>
      </c>
      <c r="J18" s="540">
        <f t="shared" si="26"/>
        <v>0</v>
      </c>
      <c r="K18" s="124">
        <v>32</v>
      </c>
      <c r="L18" s="83">
        <v>7</v>
      </c>
      <c r="M18" s="81">
        <f t="shared" si="29"/>
        <v>25</v>
      </c>
      <c r="N18" s="50">
        <v>0</v>
      </c>
      <c r="O18" s="233">
        <f t="shared" si="28"/>
        <v>32</v>
      </c>
      <c r="P18" s="124">
        <v>0</v>
      </c>
      <c r="Q18" s="83">
        <v>8</v>
      </c>
      <c r="R18" s="81">
        <f t="shared" si="3"/>
        <v>-8</v>
      </c>
      <c r="S18" s="182">
        <v>4</v>
      </c>
      <c r="T18" s="233">
        <f t="shared" si="4"/>
        <v>4</v>
      </c>
      <c r="U18" s="246">
        <v>0</v>
      </c>
      <c r="V18" s="83">
        <v>9</v>
      </c>
      <c r="W18" s="81">
        <f t="shared" si="5"/>
        <v>-9</v>
      </c>
      <c r="X18" s="182">
        <v>9</v>
      </c>
      <c r="Y18" s="233">
        <f t="shared" si="6"/>
        <v>9</v>
      </c>
      <c r="Z18" s="246">
        <v>15</v>
      </c>
      <c r="AA18" s="83">
        <v>5</v>
      </c>
      <c r="AB18" s="81">
        <f t="shared" si="7"/>
        <v>10</v>
      </c>
      <c r="AC18" s="81">
        <v>0</v>
      </c>
      <c r="AD18" s="233">
        <f t="shared" si="8"/>
        <v>15</v>
      </c>
      <c r="AE18" s="328">
        <v>0</v>
      </c>
      <c r="AF18" s="83">
        <v>6</v>
      </c>
      <c r="AG18" s="81">
        <f t="shared" si="9"/>
        <v>-6</v>
      </c>
      <c r="AH18" s="182">
        <v>6</v>
      </c>
      <c r="AI18" s="233">
        <f t="shared" si="10"/>
        <v>6</v>
      </c>
      <c r="AJ18" s="246">
        <v>50</v>
      </c>
      <c r="AK18" s="83">
        <v>96</v>
      </c>
      <c r="AL18" s="81">
        <f t="shared" si="11"/>
        <v>-46</v>
      </c>
      <c r="AM18" s="182">
        <v>15</v>
      </c>
      <c r="AN18" s="233">
        <f t="shared" si="12"/>
        <v>65</v>
      </c>
      <c r="AO18" s="328">
        <v>0</v>
      </c>
      <c r="AP18" s="194">
        <v>5</v>
      </c>
      <c r="AQ18" s="81">
        <f t="shared" si="13"/>
        <v>-5</v>
      </c>
      <c r="AR18" s="182">
        <v>5</v>
      </c>
      <c r="AS18" s="233">
        <f t="shared" si="14"/>
        <v>5</v>
      </c>
      <c r="AT18" s="246">
        <v>0</v>
      </c>
      <c r="AU18" s="83">
        <v>4</v>
      </c>
      <c r="AV18" s="81">
        <f t="shared" si="15"/>
        <v>-4</v>
      </c>
      <c r="AW18" s="182">
        <v>4</v>
      </c>
      <c r="AX18" s="233">
        <f t="shared" si="16"/>
        <v>4</v>
      </c>
      <c r="AY18" s="341"/>
      <c r="AZ18" s="70"/>
      <c r="BA18" s="81">
        <f t="shared" si="17"/>
        <v>0</v>
      </c>
      <c r="BB18" s="81"/>
      <c r="BC18" s="373"/>
      <c r="BD18" s="373"/>
      <c r="BE18" s="81">
        <f t="shared" si="18"/>
        <v>0</v>
      </c>
      <c r="BF18" s="81"/>
      <c r="BG18" s="262"/>
      <c r="BH18" s="262"/>
      <c r="BI18" s="81">
        <f t="shared" si="19"/>
        <v>0</v>
      </c>
      <c r="BJ18" s="81"/>
      <c r="BK18" s="262"/>
      <c r="BL18" s="262"/>
      <c r="BM18" s="81">
        <f t="shared" si="20"/>
        <v>0</v>
      </c>
      <c r="BN18" s="81"/>
      <c r="BO18" s="262"/>
      <c r="BP18" s="262"/>
      <c r="BQ18" s="81">
        <f t="shared" si="21"/>
        <v>0</v>
      </c>
      <c r="BR18" s="81"/>
      <c r="BS18" s="262"/>
      <c r="BT18" s="262"/>
      <c r="BU18" s="81">
        <f t="shared" si="22"/>
        <v>0</v>
      </c>
      <c r="BV18" s="81"/>
      <c r="BW18" s="262"/>
      <c r="BX18" s="262"/>
      <c r="BY18" s="81">
        <f t="shared" si="23"/>
        <v>0</v>
      </c>
      <c r="BZ18" s="81"/>
    </row>
    <row r="19" spans="1:78" ht="54.6" customHeight="1" x14ac:dyDescent="0.25">
      <c r="A19" s="108">
        <v>17</v>
      </c>
      <c r="B19" s="40" t="s">
        <v>44</v>
      </c>
      <c r="C19" s="27">
        <v>8</v>
      </c>
      <c r="D19" s="27">
        <v>30</v>
      </c>
      <c r="E19" s="272">
        <f t="shared" si="24"/>
        <v>0</v>
      </c>
      <c r="F19" s="272">
        <f t="shared" si="0"/>
        <v>180</v>
      </c>
      <c r="G19" s="272">
        <f t="shared" si="1"/>
        <v>-180</v>
      </c>
      <c r="H19" s="272">
        <f t="shared" si="2"/>
        <v>180</v>
      </c>
      <c r="I19" s="226">
        <f t="shared" si="25"/>
        <v>180</v>
      </c>
      <c r="J19" s="540">
        <f t="shared" si="26"/>
        <v>0</v>
      </c>
      <c r="K19" s="124">
        <v>0</v>
      </c>
      <c r="L19" s="83">
        <v>12</v>
      </c>
      <c r="M19" s="81">
        <f t="shared" si="29"/>
        <v>-12</v>
      </c>
      <c r="N19" s="50">
        <v>12</v>
      </c>
      <c r="O19" s="233">
        <f t="shared" si="28"/>
        <v>12</v>
      </c>
      <c r="P19" s="124">
        <v>0</v>
      </c>
      <c r="Q19" s="83">
        <v>20</v>
      </c>
      <c r="R19" s="81">
        <f t="shared" si="3"/>
        <v>-20</v>
      </c>
      <c r="S19" s="182">
        <v>20</v>
      </c>
      <c r="T19" s="233">
        <f t="shared" si="4"/>
        <v>20</v>
      </c>
      <c r="U19" s="246">
        <v>0</v>
      </c>
      <c r="V19" s="83">
        <v>25</v>
      </c>
      <c r="W19" s="81">
        <f t="shared" si="5"/>
        <v>-25</v>
      </c>
      <c r="X19" s="81">
        <v>25</v>
      </c>
      <c r="Y19" s="233">
        <f t="shared" si="6"/>
        <v>25</v>
      </c>
      <c r="Z19" s="246">
        <v>0</v>
      </c>
      <c r="AA19" s="83">
        <v>13</v>
      </c>
      <c r="AB19" s="81">
        <f t="shared" si="7"/>
        <v>-13</v>
      </c>
      <c r="AC19" s="182">
        <v>13</v>
      </c>
      <c r="AD19" s="233">
        <f t="shared" si="8"/>
        <v>13</v>
      </c>
      <c r="AE19" s="328">
        <v>0</v>
      </c>
      <c r="AF19" s="83">
        <v>17</v>
      </c>
      <c r="AG19" s="81">
        <f t="shared" si="9"/>
        <v>-17</v>
      </c>
      <c r="AH19" s="50">
        <v>17</v>
      </c>
      <c r="AI19" s="233">
        <f t="shared" si="10"/>
        <v>17</v>
      </c>
      <c r="AJ19" s="246">
        <v>0</v>
      </c>
      <c r="AK19" s="83">
        <v>67</v>
      </c>
      <c r="AL19" s="81">
        <f t="shared" si="11"/>
        <v>-67</v>
      </c>
      <c r="AM19" s="182">
        <v>67</v>
      </c>
      <c r="AN19" s="233">
        <f t="shared" si="12"/>
        <v>67</v>
      </c>
      <c r="AO19" s="328">
        <v>0</v>
      </c>
      <c r="AP19" s="194">
        <v>14</v>
      </c>
      <c r="AQ19" s="81">
        <f t="shared" si="13"/>
        <v>-14</v>
      </c>
      <c r="AR19" s="182">
        <v>14</v>
      </c>
      <c r="AS19" s="233">
        <f t="shared" si="14"/>
        <v>14</v>
      </c>
      <c r="AT19" s="246">
        <v>0</v>
      </c>
      <c r="AU19" s="83">
        <v>12</v>
      </c>
      <c r="AV19" s="81">
        <f t="shared" si="15"/>
        <v>-12</v>
      </c>
      <c r="AW19" s="182">
        <v>12</v>
      </c>
      <c r="AX19" s="233">
        <f t="shared" si="16"/>
        <v>12</v>
      </c>
      <c r="AY19" s="342"/>
      <c r="AZ19" s="71"/>
      <c r="BA19" s="105">
        <f t="shared" si="17"/>
        <v>0</v>
      </c>
      <c r="BB19" s="105"/>
      <c r="BC19" s="100"/>
      <c r="BD19" s="100"/>
      <c r="BE19" s="105">
        <f t="shared" si="18"/>
        <v>0</v>
      </c>
      <c r="BF19" s="105"/>
      <c r="BG19" s="263"/>
      <c r="BH19" s="263"/>
      <c r="BI19" s="105">
        <f t="shared" si="19"/>
        <v>0</v>
      </c>
      <c r="BJ19" s="105"/>
      <c r="BK19" s="263"/>
      <c r="BL19" s="263"/>
      <c r="BM19" s="105">
        <f t="shared" si="20"/>
        <v>0</v>
      </c>
      <c r="BN19" s="105"/>
      <c r="BO19" s="263"/>
      <c r="BP19" s="263"/>
      <c r="BQ19" s="105">
        <f t="shared" si="21"/>
        <v>0</v>
      </c>
      <c r="BR19" s="105"/>
      <c r="BS19" s="263"/>
      <c r="BT19" s="263"/>
      <c r="BU19" s="105">
        <f t="shared" si="22"/>
        <v>0</v>
      </c>
      <c r="BV19" s="105"/>
      <c r="BW19" s="263"/>
      <c r="BX19" s="263"/>
      <c r="BY19" s="105">
        <f t="shared" si="23"/>
        <v>0</v>
      </c>
      <c r="BZ19" s="105"/>
    </row>
    <row r="20" spans="1:78" ht="52.9" customHeight="1" x14ac:dyDescent="0.25">
      <c r="A20" s="27">
        <v>18</v>
      </c>
      <c r="B20" s="40" t="s">
        <v>45</v>
      </c>
      <c r="C20" s="26">
        <v>8</v>
      </c>
      <c r="D20" s="26">
        <v>20</v>
      </c>
      <c r="E20" s="272">
        <f t="shared" si="24"/>
        <v>21</v>
      </c>
      <c r="F20" s="272">
        <f t="shared" si="0"/>
        <v>48</v>
      </c>
      <c r="G20" s="272">
        <f t="shared" si="1"/>
        <v>-27</v>
      </c>
      <c r="H20" s="272">
        <f t="shared" si="2"/>
        <v>27</v>
      </c>
      <c r="I20" s="226">
        <f t="shared" si="25"/>
        <v>48</v>
      </c>
      <c r="J20" s="540">
        <f t="shared" si="26"/>
        <v>0</v>
      </c>
      <c r="K20" s="323">
        <v>6</v>
      </c>
      <c r="L20" s="192">
        <v>2</v>
      </c>
      <c r="M20" s="81">
        <f t="shared" si="29"/>
        <v>4</v>
      </c>
      <c r="N20" s="50">
        <v>2</v>
      </c>
      <c r="O20" s="233">
        <f t="shared" si="28"/>
        <v>8</v>
      </c>
      <c r="P20" s="323">
        <v>0</v>
      </c>
      <c r="Q20" s="192">
        <v>3</v>
      </c>
      <c r="R20" s="81">
        <f t="shared" si="3"/>
        <v>-3</v>
      </c>
      <c r="S20" s="81">
        <v>0</v>
      </c>
      <c r="T20" s="233">
        <f t="shared" si="4"/>
        <v>0</v>
      </c>
      <c r="U20" s="400">
        <v>0</v>
      </c>
      <c r="V20" s="192">
        <v>3</v>
      </c>
      <c r="W20" s="81">
        <f t="shared" si="5"/>
        <v>-3</v>
      </c>
      <c r="X20" s="81">
        <v>0</v>
      </c>
      <c r="Y20" s="233">
        <f t="shared" si="6"/>
        <v>0</v>
      </c>
      <c r="Z20" s="400">
        <v>0</v>
      </c>
      <c r="AA20" s="192">
        <v>2</v>
      </c>
      <c r="AB20" s="81">
        <f t="shared" si="7"/>
        <v>-2</v>
      </c>
      <c r="AC20" s="182">
        <v>2</v>
      </c>
      <c r="AD20" s="233">
        <f t="shared" si="8"/>
        <v>2</v>
      </c>
      <c r="AE20" s="405">
        <v>0</v>
      </c>
      <c r="AF20" s="192">
        <v>3</v>
      </c>
      <c r="AG20" s="81">
        <f t="shared" si="9"/>
        <v>-3</v>
      </c>
      <c r="AH20" s="182">
        <v>3</v>
      </c>
      <c r="AI20" s="233">
        <f t="shared" si="10"/>
        <v>3</v>
      </c>
      <c r="AJ20" s="400">
        <v>15</v>
      </c>
      <c r="AK20" s="192">
        <v>30</v>
      </c>
      <c r="AL20" s="81">
        <f t="shared" si="11"/>
        <v>-15</v>
      </c>
      <c r="AM20" s="81">
        <v>15</v>
      </c>
      <c r="AN20" s="233">
        <f t="shared" si="12"/>
        <v>30</v>
      </c>
      <c r="AO20" s="405">
        <v>0</v>
      </c>
      <c r="AP20" s="193">
        <v>3</v>
      </c>
      <c r="AQ20" s="81">
        <f t="shared" si="13"/>
        <v>-3</v>
      </c>
      <c r="AR20" s="182">
        <v>3</v>
      </c>
      <c r="AS20" s="233">
        <f t="shared" si="14"/>
        <v>3</v>
      </c>
      <c r="AT20" s="400">
        <v>0</v>
      </c>
      <c r="AU20" s="192">
        <v>2</v>
      </c>
      <c r="AV20" s="81">
        <f t="shared" si="15"/>
        <v>-2</v>
      </c>
      <c r="AW20" s="182">
        <v>2</v>
      </c>
      <c r="AX20" s="233">
        <f t="shared" si="16"/>
        <v>2</v>
      </c>
      <c r="AY20" s="409"/>
      <c r="AZ20" s="86"/>
      <c r="BA20" s="81">
        <f t="shared" si="17"/>
        <v>0</v>
      </c>
      <c r="BB20" s="81"/>
      <c r="BC20" s="427"/>
      <c r="BD20" s="427"/>
      <c r="BE20" s="81">
        <f t="shared" si="18"/>
        <v>0</v>
      </c>
      <c r="BF20" s="81"/>
      <c r="BG20" s="427"/>
      <c r="BH20" s="427"/>
      <c r="BI20" s="81">
        <f t="shared" si="19"/>
        <v>0</v>
      </c>
      <c r="BJ20" s="81"/>
      <c r="BK20" s="427"/>
      <c r="BL20" s="427"/>
      <c r="BM20" s="81">
        <f t="shared" si="20"/>
        <v>0</v>
      </c>
      <c r="BN20" s="81"/>
      <c r="BO20" s="427"/>
      <c r="BP20" s="427"/>
      <c r="BQ20" s="81">
        <f t="shared" si="21"/>
        <v>0</v>
      </c>
      <c r="BR20" s="81"/>
      <c r="BS20" s="427"/>
      <c r="BT20" s="427"/>
      <c r="BU20" s="81">
        <f t="shared" si="22"/>
        <v>0</v>
      </c>
      <c r="BV20" s="81"/>
      <c r="BW20" s="427"/>
      <c r="BX20" s="427"/>
      <c r="BY20" s="81">
        <f t="shared" si="23"/>
        <v>0</v>
      </c>
      <c r="BZ20" s="81"/>
    </row>
    <row r="21" spans="1:78" ht="57" customHeight="1" x14ac:dyDescent="0.25">
      <c r="A21" s="108">
        <v>19</v>
      </c>
      <c r="B21" s="40" t="s">
        <v>46</v>
      </c>
      <c r="C21" s="27">
        <v>8</v>
      </c>
      <c r="D21" s="27">
        <v>30</v>
      </c>
      <c r="E21" s="272">
        <f t="shared" si="24"/>
        <v>0</v>
      </c>
      <c r="F21" s="272">
        <f t="shared" si="0"/>
        <v>24</v>
      </c>
      <c r="G21" s="272">
        <f t="shared" si="1"/>
        <v>-24</v>
      </c>
      <c r="H21" s="272">
        <f t="shared" si="2"/>
        <v>24</v>
      </c>
      <c r="I21" s="226">
        <f t="shared" si="25"/>
        <v>24</v>
      </c>
      <c r="J21" s="540">
        <f t="shared" si="26"/>
        <v>0</v>
      </c>
      <c r="K21" s="323">
        <v>0</v>
      </c>
      <c r="L21" s="192">
        <v>1</v>
      </c>
      <c r="M21" s="81">
        <f t="shared" si="29"/>
        <v>-1</v>
      </c>
      <c r="N21" s="182">
        <v>1</v>
      </c>
      <c r="O21" s="233">
        <f t="shared" si="28"/>
        <v>1</v>
      </c>
      <c r="P21" s="323">
        <v>0</v>
      </c>
      <c r="Q21" s="192">
        <v>2</v>
      </c>
      <c r="R21" s="81">
        <f t="shared" si="3"/>
        <v>-2</v>
      </c>
      <c r="S21" s="182">
        <v>2</v>
      </c>
      <c r="T21" s="233">
        <f t="shared" si="4"/>
        <v>2</v>
      </c>
      <c r="U21" s="400">
        <v>0</v>
      </c>
      <c r="V21" s="192">
        <v>2</v>
      </c>
      <c r="W21" s="81">
        <f t="shared" si="5"/>
        <v>-2</v>
      </c>
      <c r="X21" s="182">
        <v>2</v>
      </c>
      <c r="Y21" s="233">
        <f t="shared" si="6"/>
        <v>2</v>
      </c>
      <c r="Z21" s="400">
        <v>0</v>
      </c>
      <c r="AA21" s="192">
        <v>1</v>
      </c>
      <c r="AB21" s="81">
        <f t="shared" si="7"/>
        <v>-1</v>
      </c>
      <c r="AC21" s="182">
        <v>1</v>
      </c>
      <c r="AD21" s="233">
        <f t="shared" si="8"/>
        <v>1</v>
      </c>
      <c r="AE21" s="405">
        <v>0</v>
      </c>
      <c r="AF21" s="192">
        <v>1</v>
      </c>
      <c r="AG21" s="81">
        <f t="shared" si="9"/>
        <v>-1</v>
      </c>
      <c r="AH21" s="182">
        <v>1</v>
      </c>
      <c r="AI21" s="233">
        <f t="shared" si="10"/>
        <v>1</v>
      </c>
      <c r="AJ21" s="400">
        <v>0</v>
      </c>
      <c r="AK21" s="192">
        <v>15</v>
      </c>
      <c r="AL21" s="81">
        <f t="shared" si="11"/>
        <v>-15</v>
      </c>
      <c r="AM21" s="81">
        <v>15</v>
      </c>
      <c r="AN21" s="233">
        <f t="shared" si="12"/>
        <v>15</v>
      </c>
      <c r="AO21" s="405">
        <v>0</v>
      </c>
      <c r="AP21" s="193">
        <v>1</v>
      </c>
      <c r="AQ21" s="81">
        <f t="shared" si="13"/>
        <v>-1</v>
      </c>
      <c r="AR21" s="182">
        <v>1</v>
      </c>
      <c r="AS21" s="233">
        <f t="shared" si="14"/>
        <v>1</v>
      </c>
      <c r="AT21" s="400">
        <v>0</v>
      </c>
      <c r="AU21" s="192">
        <v>1</v>
      </c>
      <c r="AV21" s="81">
        <f t="shared" si="15"/>
        <v>-1</v>
      </c>
      <c r="AW21" s="182">
        <v>1</v>
      </c>
      <c r="AX21" s="233">
        <f t="shared" si="16"/>
        <v>1</v>
      </c>
      <c r="AY21" s="133"/>
      <c r="AZ21" s="58"/>
      <c r="BA21" s="105">
        <f t="shared" si="17"/>
        <v>0</v>
      </c>
      <c r="BB21" s="105"/>
      <c r="BC21" s="265"/>
      <c r="BD21" s="265"/>
      <c r="BE21" s="105">
        <f t="shared" si="18"/>
        <v>0</v>
      </c>
      <c r="BF21" s="105"/>
      <c r="BG21" s="265"/>
      <c r="BH21" s="265"/>
      <c r="BI21" s="105">
        <f t="shared" si="19"/>
        <v>0</v>
      </c>
      <c r="BJ21" s="105"/>
      <c r="BK21" s="265"/>
      <c r="BL21" s="265"/>
      <c r="BM21" s="105">
        <f t="shared" si="20"/>
        <v>0</v>
      </c>
      <c r="BN21" s="105"/>
      <c r="BO21" s="265"/>
      <c r="BP21" s="265"/>
      <c r="BQ21" s="105">
        <f t="shared" si="21"/>
        <v>0</v>
      </c>
      <c r="BR21" s="105"/>
      <c r="BS21" s="265"/>
      <c r="BT21" s="265"/>
      <c r="BU21" s="105">
        <f t="shared" si="22"/>
        <v>0</v>
      </c>
      <c r="BV21" s="105"/>
      <c r="BW21" s="265"/>
      <c r="BX21" s="265"/>
      <c r="BY21" s="105">
        <f t="shared" si="23"/>
        <v>0</v>
      </c>
      <c r="BZ21" s="105"/>
    </row>
    <row r="22" spans="1:78" ht="49.9" customHeight="1" x14ac:dyDescent="0.25">
      <c r="A22" s="27">
        <v>20</v>
      </c>
      <c r="B22" s="40" t="s">
        <v>47</v>
      </c>
      <c r="C22" s="55">
        <v>15</v>
      </c>
      <c r="D22" s="55">
        <v>120</v>
      </c>
      <c r="E22" s="272">
        <f t="shared" si="24"/>
        <v>269</v>
      </c>
      <c r="F22" s="272">
        <f t="shared" si="0"/>
        <v>320</v>
      </c>
      <c r="G22" s="272">
        <f t="shared" si="1"/>
        <v>-51</v>
      </c>
      <c r="H22" s="272">
        <f t="shared" si="2"/>
        <v>60</v>
      </c>
      <c r="I22" s="226">
        <f t="shared" si="25"/>
        <v>329</v>
      </c>
      <c r="J22" s="540">
        <f t="shared" si="26"/>
        <v>9</v>
      </c>
      <c r="K22" s="323">
        <v>0</v>
      </c>
      <c r="L22" s="192">
        <v>9</v>
      </c>
      <c r="M22" s="81">
        <f t="shared" si="29"/>
        <v>-9</v>
      </c>
      <c r="N22" s="182">
        <v>0</v>
      </c>
      <c r="O22" s="233">
        <f t="shared" si="28"/>
        <v>0</v>
      </c>
      <c r="P22" s="323">
        <v>35</v>
      </c>
      <c r="Q22" s="192">
        <v>30</v>
      </c>
      <c r="R22" s="81">
        <f t="shared" si="3"/>
        <v>5</v>
      </c>
      <c r="S22" s="50">
        <v>0</v>
      </c>
      <c r="T22" s="233">
        <f t="shared" si="4"/>
        <v>35</v>
      </c>
      <c r="U22" s="400">
        <v>0</v>
      </c>
      <c r="V22" s="192">
        <v>12</v>
      </c>
      <c r="W22" s="81">
        <f t="shared" si="5"/>
        <v>-12</v>
      </c>
      <c r="X22" s="182">
        <v>15</v>
      </c>
      <c r="Y22" s="233">
        <f t="shared" si="6"/>
        <v>15</v>
      </c>
      <c r="Z22" s="400">
        <v>0</v>
      </c>
      <c r="AA22" s="192">
        <v>12</v>
      </c>
      <c r="AB22" s="81">
        <f t="shared" si="7"/>
        <v>-12</v>
      </c>
      <c r="AC22" s="81">
        <v>15</v>
      </c>
      <c r="AD22" s="233">
        <f t="shared" si="8"/>
        <v>15</v>
      </c>
      <c r="AE22" s="405">
        <v>0</v>
      </c>
      <c r="AF22" s="192">
        <v>14</v>
      </c>
      <c r="AG22" s="81">
        <f t="shared" si="9"/>
        <v>-14</v>
      </c>
      <c r="AH22" s="81">
        <v>15</v>
      </c>
      <c r="AI22" s="233">
        <f t="shared" si="10"/>
        <v>15</v>
      </c>
      <c r="AJ22" s="400">
        <v>234</v>
      </c>
      <c r="AK22" s="192">
        <v>217</v>
      </c>
      <c r="AL22" s="81">
        <f t="shared" si="11"/>
        <v>17</v>
      </c>
      <c r="AM22" s="81">
        <v>0</v>
      </c>
      <c r="AN22" s="233">
        <f t="shared" si="12"/>
        <v>234</v>
      </c>
      <c r="AO22" s="405">
        <v>0</v>
      </c>
      <c r="AP22" s="193">
        <v>15</v>
      </c>
      <c r="AQ22" s="81">
        <f t="shared" si="13"/>
        <v>-15</v>
      </c>
      <c r="AR22" s="50">
        <v>15</v>
      </c>
      <c r="AS22" s="233">
        <f t="shared" si="14"/>
        <v>15</v>
      </c>
      <c r="AT22" s="400">
        <v>0</v>
      </c>
      <c r="AU22" s="192">
        <v>11</v>
      </c>
      <c r="AV22" s="81">
        <f t="shared" si="15"/>
        <v>-11</v>
      </c>
      <c r="AW22" s="81">
        <v>0</v>
      </c>
      <c r="AX22" s="233">
        <f t="shared" si="16"/>
        <v>0</v>
      </c>
      <c r="AY22" s="410"/>
      <c r="AZ22" s="72"/>
      <c r="BA22" s="81">
        <f t="shared" si="17"/>
        <v>0</v>
      </c>
      <c r="BB22" s="81"/>
      <c r="BC22" s="266"/>
      <c r="BD22" s="266"/>
      <c r="BE22" s="81">
        <f t="shared" si="18"/>
        <v>0</v>
      </c>
      <c r="BF22" s="81"/>
      <c r="BG22" s="266"/>
      <c r="BH22" s="266"/>
      <c r="BI22" s="81">
        <f t="shared" si="19"/>
        <v>0</v>
      </c>
      <c r="BJ22" s="81"/>
      <c r="BK22" s="266"/>
      <c r="BL22" s="266"/>
      <c r="BM22" s="81">
        <f t="shared" si="20"/>
        <v>0</v>
      </c>
      <c r="BN22" s="81"/>
      <c r="BO22" s="266"/>
      <c r="BP22" s="266"/>
      <c r="BQ22" s="81">
        <f t="shared" si="21"/>
        <v>0</v>
      </c>
      <c r="BR22" s="81"/>
      <c r="BS22" s="266"/>
      <c r="BT22" s="266"/>
      <c r="BU22" s="81">
        <f t="shared" si="22"/>
        <v>0</v>
      </c>
      <c r="BV22" s="81"/>
      <c r="BW22" s="266"/>
      <c r="BX22" s="266"/>
      <c r="BY22" s="81">
        <f t="shared" si="23"/>
        <v>0</v>
      </c>
      <c r="BZ22" s="81"/>
    </row>
    <row r="23" spans="1:78" ht="120" customHeight="1" x14ac:dyDescent="0.25">
      <c r="A23" s="108">
        <v>21</v>
      </c>
      <c r="B23" s="40" t="s">
        <v>374</v>
      </c>
      <c r="C23" s="58">
        <v>6</v>
      </c>
      <c r="D23" s="58">
        <v>9</v>
      </c>
      <c r="E23" s="272">
        <f t="shared" si="24"/>
        <v>8</v>
      </c>
      <c r="F23" s="272">
        <f t="shared" si="0"/>
        <v>16</v>
      </c>
      <c r="G23" s="272">
        <f t="shared" si="1"/>
        <v>-8</v>
      </c>
      <c r="H23" s="272">
        <f t="shared" si="2"/>
        <v>8</v>
      </c>
      <c r="I23" s="226">
        <f t="shared" si="25"/>
        <v>16</v>
      </c>
      <c r="J23" s="540">
        <f t="shared" si="26"/>
        <v>0</v>
      </c>
      <c r="K23" s="323">
        <v>0</v>
      </c>
      <c r="L23" s="192">
        <v>1</v>
      </c>
      <c r="M23" s="81">
        <f t="shared" si="29"/>
        <v>-1</v>
      </c>
      <c r="N23" s="182">
        <v>1</v>
      </c>
      <c r="O23" s="233">
        <f t="shared" si="28"/>
        <v>1</v>
      </c>
      <c r="P23" s="323">
        <v>0</v>
      </c>
      <c r="Q23" s="192">
        <v>1</v>
      </c>
      <c r="R23" s="81">
        <f t="shared" si="3"/>
        <v>-1</v>
      </c>
      <c r="S23" s="182">
        <v>1</v>
      </c>
      <c r="T23" s="233">
        <f t="shared" si="4"/>
        <v>1</v>
      </c>
      <c r="U23" s="400">
        <v>0</v>
      </c>
      <c r="V23" s="192">
        <v>1</v>
      </c>
      <c r="W23" s="81">
        <f t="shared" si="5"/>
        <v>-1</v>
      </c>
      <c r="X23" s="182">
        <v>1</v>
      </c>
      <c r="Y23" s="233">
        <f t="shared" si="6"/>
        <v>1</v>
      </c>
      <c r="Z23" s="400">
        <v>0</v>
      </c>
      <c r="AA23" s="192">
        <v>1</v>
      </c>
      <c r="AB23" s="81">
        <f t="shared" si="7"/>
        <v>-1</v>
      </c>
      <c r="AC23" s="182">
        <v>1</v>
      </c>
      <c r="AD23" s="233">
        <f t="shared" si="8"/>
        <v>1</v>
      </c>
      <c r="AE23" s="405">
        <v>0</v>
      </c>
      <c r="AF23" s="192">
        <v>1</v>
      </c>
      <c r="AG23" s="81">
        <f t="shared" si="9"/>
        <v>-1</v>
      </c>
      <c r="AH23" s="182">
        <v>1</v>
      </c>
      <c r="AI23" s="233">
        <f t="shared" si="10"/>
        <v>1</v>
      </c>
      <c r="AJ23" s="400">
        <v>8</v>
      </c>
      <c r="AK23" s="192">
        <v>9</v>
      </c>
      <c r="AL23" s="81">
        <f t="shared" si="11"/>
        <v>-1</v>
      </c>
      <c r="AM23" s="182">
        <v>1</v>
      </c>
      <c r="AN23" s="233">
        <f t="shared" si="12"/>
        <v>9</v>
      </c>
      <c r="AO23" s="405">
        <v>0</v>
      </c>
      <c r="AP23" s="193">
        <v>1</v>
      </c>
      <c r="AQ23" s="81">
        <f t="shared" si="13"/>
        <v>-1</v>
      </c>
      <c r="AR23" s="182">
        <v>1</v>
      </c>
      <c r="AS23" s="233">
        <f t="shared" si="14"/>
        <v>1</v>
      </c>
      <c r="AT23" s="400">
        <v>0</v>
      </c>
      <c r="AU23" s="192">
        <v>1</v>
      </c>
      <c r="AV23" s="81">
        <f t="shared" si="15"/>
        <v>-1</v>
      </c>
      <c r="AW23" s="182">
        <v>1</v>
      </c>
      <c r="AX23" s="233">
        <f t="shared" si="16"/>
        <v>1</v>
      </c>
      <c r="AY23" s="133"/>
      <c r="AZ23" s="58"/>
      <c r="BA23" s="105">
        <f t="shared" si="17"/>
        <v>0</v>
      </c>
      <c r="BB23" s="105"/>
      <c r="BC23" s="265"/>
      <c r="BD23" s="265"/>
      <c r="BE23" s="105">
        <f t="shared" si="18"/>
        <v>0</v>
      </c>
      <c r="BF23" s="105"/>
      <c r="BG23" s="265"/>
      <c r="BH23" s="265"/>
      <c r="BI23" s="105">
        <f t="shared" si="19"/>
        <v>0</v>
      </c>
      <c r="BJ23" s="105"/>
      <c r="BK23" s="265"/>
      <c r="BL23" s="265"/>
      <c r="BM23" s="105">
        <f t="shared" si="20"/>
        <v>0</v>
      </c>
      <c r="BN23" s="105"/>
      <c r="BO23" s="265"/>
      <c r="BP23" s="265"/>
      <c r="BQ23" s="105">
        <f t="shared" si="21"/>
        <v>0</v>
      </c>
      <c r="BR23" s="105"/>
      <c r="BS23" s="265"/>
      <c r="BT23" s="265"/>
      <c r="BU23" s="105">
        <f t="shared" si="22"/>
        <v>0</v>
      </c>
      <c r="BV23" s="105"/>
      <c r="BW23" s="265"/>
      <c r="BX23" s="265"/>
      <c r="BY23" s="105">
        <f t="shared" si="23"/>
        <v>0</v>
      </c>
      <c r="BZ23" s="105"/>
    </row>
    <row r="24" spans="1:78" ht="120" customHeight="1" x14ac:dyDescent="0.25">
      <c r="A24" s="27">
        <v>22</v>
      </c>
      <c r="B24" s="40" t="s">
        <v>49</v>
      </c>
      <c r="C24" s="55">
        <v>8</v>
      </c>
      <c r="D24" s="55">
        <v>15</v>
      </c>
      <c r="E24" s="272">
        <f t="shared" si="24"/>
        <v>0</v>
      </c>
      <c r="F24" s="272">
        <f t="shared" si="0"/>
        <v>45</v>
      </c>
      <c r="G24" s="272">
        <f t="shared" si="1"/>
        <v>-45</v>
      </c>
      <c r="H24" s="272">
        <f t="shared" si="2"/>
        <v>45</v>
      </c>
      <c r="I24" s="226">
        <f t="shared" si="25"/>
        <v>45</v>
      </c>
      <c r="J24" s="540">
        <f t="shared" si="26"/>
        <v>0</v>
      </c>
      <c r="K24" s="323">
        <v>0</v>
      </c>
      <c r="L24" s="192">
        <v>2</v>
      </c>
      <c r="M24" s="81">
        <f t="shared" si="29"/>
        <v>-2</v>
      </c>
      <c r="N24" s="182">
        <v>2</v>
      </c>
      <c r="O24" s="233">
        <f t="shared" si="28"/>
        <v>2</v>
      </c>
      <c r="P24" s="323">
        <v>0</v>
      </c>
      <c r="Q24" s="192">
        <v>2</v>
      </c>
      <c r="R24" s="81">
        <f t="shared" si="3"/>
        <v>-2</v>
      </c>
      <c r="S24" s="182">
        <v>2</v>
      </c>
      <c r="T24" s="233">
        <f t="shared" si="4"/>
        <v>2</v>
      </c>
      <c r="U24" s="400">
        <v>0</v>
      </c>
      <c r="V24" s="192">
        <v>3</v>
      </c>
      <c r="W24" s="81">
        <f t="shared" si="5"/>
        <v>-3</v>
      </c>
      <c r="X24" s="182">
        <v>3</v>
      </c>
      <c r="Y24" s="233">
        <f t="shared" si="6"/>
        <v>3</v>
      </c>
      <c r="Z24" s="400">
        <v>0</v>
      </c>
      <c r="AA24" s="192">
        <v>2</v>
      </c>
      <c r="AB24" s="81">
        <f t="shared" si="7"/>
        <v>-2</v>
      </c>
      <c r="AC24" s="182">
        <v>2</v>
      </c>
      <c r="AD24" s="233">
        <f t="shared" si="8"/>
        <v>2</v>
      </c>
      <c r="AE24" s="405">
        <v>0</v>
      </c>
      <c r="AF24" s="192">
        <v>2</v>
      </c>
      <c r="AG24" s="81">
        <f t="shared" si="9"/>
        <v>-2</v>
      </c>
      <c r="AH24" s="182">
        <v>2</v>
      </c>
      <c r="AI24" s="233">
        <f t="shared" si="10"/>
        <v>2</v>
      </c>
      <c r="AJ24" s="400">
        <v>0</v>
      </c>
      <c r="AK24" s="192">
        <v>29</v>
      </c>
      <c r="AL24" s="81">
        <f t="shared" si="11"/>
        <v>-29</v>
      </c>
      <c r="AM24" s="81">
        <v>30</v>
      </c>
      <c r="AN24" s="233">
        <f t="shared" si="12"/>
        <v>30</v>
      </c>
      <c r="AO24" s="405">
        <v>0</v>
      </c>
      <c r="AP24" s="193">
        <v>3</v>
      </c>
      <c r="AQ24" s="81">
        <f t="shared" si="13"/>
        <v>-3</v>
      </c>
      <c r="AR24" s="182">
        <v>3</v>
      </c>
      <c r="AS24" s="233">
        <f t="shared" si="14"/>
        <v>3</v>
      </c>
      <c r="AT24" s="400">
        <v>0</v>
      </c>
      <c r="AU24" s="192">
        <v>2</v>
      </c>
      <c r="AV24" s="81">
        <f t="shared" si="15"/>
        <v>-2</v>
      </c>
      <c r="AW24" s="182">
        <v>1</v>
      </c>
      <c r="AX24" s="233">
        <f t="shared" si="16"/>
        <v>1</v>
      </c>
      <c r="AY24" s="343"/>
      <c r="AZ24" s="55"/>
      <c r="BA24" s="81">
        <f t="shared" si="17"/>
        <v>0</v>
      </c>
      <c r="BB24" s="81"/>
      <c r="BC24" s="264"/>
      <c r="BD24" s="264"/>
      <c r="BE24" s="81">
        <f t="shared" si="18"/>
        <v>0</v>
      </c>
      <c r="BF24" s="81"/>
      <c r="BG24" s="264"/>
      <c r="BH24" s="264"/>
      <c r="BI24" s="81">
        <f t="shared" si="19"/>
        <v>0</v>
      </c>
      <c r="BJ24" s="81"/>
      <c r="BK24" s="264"/>
      <c r="BL24" s="264"/>
      <c r="BM24" s="81">
        <f t="shared" si="20"/>
        <v>0</v>
      </c>
      <c r="BN24" s="81"/>
      <c r="BO24" s="264"/>
      <c r="BP24" s="264"/>
      <c r="BQ24" s="81">
        <f t="shared" si="21"/>
        <v>0</v>
      </c>
      <c r="BR24" s="81"/>
      <c r="BS24" s="264"/>
      <c r="BT24" s="264"/>
      <c r="BU24" s="81">
        <f t="shared" si="22"/>
        <v>0</v>
      </c>
      <c r="BV24" s="81"/>
      <c r="BW24" s="264"/>
      <c r="BX24" s="264"/>
      <c r="BY24" s="81">
        <f t="shared" si="23"/>
        <v>0</v>
      </c>
      <c r="BZ24" s="81"/>
    </row>
    <row r="25" spans="1:78" ht="120" customHeight="1" x14ac:dyDescent="0.25">
      <c r="A25" s="108">
        <v>23</v>
      </c>
      <c r="B25" s="40" t="s">
        <v>126</v>
      </c>
      <c r="C25" s="58">
        <v>8</v>
      </c>
      <c r="D25" s="58">
        <v>15</v>
      </c>
      <c r="E25" s="272">
        <f t="shared" si="24"/>
        <v>0</v>
      </c>
      <c r="F25" s="272">
        <f t="shared" si="0"/>
        <v>35</v>
      </c>
      <c r="G25" s="272">
        <f t="shared" si="1"/>
        <v>-35</v>
      </c>
      <c r="H25" s="272">
        <f t="shared" si="2"/>
        <v>35</v>
      </c>
      <c r="I25" s="226">
        <f t="shared" si="25"/>
        <v>35</v>
      </c>
      <c r="J25" s="540">
        <f t="shared" si="26"/>
        <v>0</v>
      </c>
      <c r="K25" s="323">
        <v>0</v>
      </c>
      <c r="L25" s="192">
        <v>1</v>
      </c>
      <c r="M25" s="81">
        <f t="shared" si="29"/>
        <v>-1</v>
      </c>
      <c r="N25" s="182">
        <v>1</v>
      </c>
      <c r="O25" s="233">
        <f t="shared" si="28"/>
        <v>1</v>
      </c>
      <c r="P25" s="323">
        <v>0</v>
      </c>
      <c r="Q25" s="192">
        <v>13</v>
      </c>
      <c r="R25" s="81">
        <f t="shared" si="3"/>
        <v>-13</v>
      </c>
      <c r="S25" s="182">
        <v>13</v>
      </c>
      <c r="T25" s="233">
        <f t="shared" si="4"/>
        <v>13</v>
      </c>
      <c r="U25" s="400">
        <v>0</v>
      </c>
      <c r="V25" s="192">
        <v>2</v>
      </c>
      <c r="W25" s="81">
        <f t="shared" si="5"/>
        <v>-2</v>
      </c>
      <c r="X25" s="182">
        <v>2</v>
      </c>
      <c r="Y25" s="233">
        <f t="shared" si="6"/>
        <v>2</v>
      </c>
      <c r="Z25" s="400">
        <v>0</v>
      </c>
      <c r="AA25" s="192">
        <v>1</v>
      </c>
      <c r="AB25" s="81">
        <f t="shared" si="7"/>
        <v>-1</v>
      </c>
      <c r="AC25" s="182">
        <v>1</v>
      </c>
      <c r="AD25" s="233">
        <f t="shared" si="8"/>
        <v>1</v>
      </c>
      <c r="AE25" s="405">
        <v>0</v>
      </c>
      <c r="AF25" s="192">
        <v>1</v>
      </c>
      <c r="AG25" s="81">
        <f t="shared" si="9"/>
        <v>-1</v>
      </c>
      <c r="AH25" s="81">
        <v>0</v>
      </c>
      <c r="AI25" s="233">
        <f t="shared" si="10"/>
        <v>0</v>
      </c>
      <c r="AJ25" s="400">
        <v>0</v>
      </c>
      <c r="AK25" s="192">
        <v>10</v>
      </c>
      <c r="AL25" s="81">
        <f t="shared" si="11"/>
        <v>-10</v>
      </c>
      <c r="AM25" s="81">
        <v>15</v>
      </c>
      <c r="AN25" s="233">
        <f t="shared" si="12"/>
        <v>15</v>
      </c>
      <c r="AO25" s="405">
        <v>0</v>
      </c>
      <c r="AP25" s="193">
        <v>3</v>
      </c>
      <c r="AQ25" s="81">
        <f t="shared" si="13"/>
        <v>-3</v>
      </c>
      <c r="AR25" s="182">
        <v>3</v>
      </c>
      <c r="AS25" s="233">
        <f t="shared" si="14"/>
        <v>3</v>
      </c>
      <c r="AT25" s="400">
        <v>0</v>
      </c>
      <c r="AU25" s="192">
        <v>4</v>
      </c>
      <c r="AV25" s="81">
        <f t="shared" si="15"/>
        <v>-4</v>
      </c>
      <c r="AW25" s="81">
        <v>0</v>
      </c>
      <c r="AX25" s="233">
        <f t="shared" si="16"/>
        <v>0</v>
      </c>
      <c r="AY25" s="133"/>
      <c r="AZ25" s="58"/>
      <c r="BA25" s="105">
        <f t="shared" si="17"/>
        <v>0</v>
      </c>
      <c r="BB25" s="105"/>
      <c r="BC25" s="265"/>
      <c r="BD25" s="265"/>
      <c r="BE25" s="105">
        <f t="shared" si="18"/>
        <v>0</v>
      </c>
      <c r="BF25" s="105"/>
      <c r="BG25" s="265"/>
      <c r="BH25" s="265"/>
      <c r="BI25" s="105">
        <f t="shared" si="19"/>
        <v>0</v>
      </c>
      <c r="BJ25" s="105"/>
      <c r="BK25" s="265"/>
      <c r="BL25" s="265"/>
      <c r="BM25" s="105">
        <f t="shared" si="20"/>
        <v>0</v>
      </c>
      <c r="BN25" s="105"/>
      <c r="BO25" s="265"/>
      <c r="BP25" s="265"/>
      <c r="BQ25" s="105">
        <f t="shared" si="21"/>
        <v>0</v>
      </c>
      <c r="BR25" s="105"/>
      <c r="BS25" s="265"/>
      <c r="BT25" s="265"/>
      <c r="BU25" s="105">
        <f t="shared" si="22"/>
        <v>0</v>
      </c>
      <c r="BV25" s="105"/>
      <c r="BW25" s="265"/>
      <c r="BX25" s="265"/>
      <c r="BY25" s="105">
        <f t="shared" si="23"/>
        <v>0</v>
      </c>
      <c r="BZ25" s="105"/>
    </row>
    <row r="26" spans="1:78" ht="67.900000000000006" customHeight="1" x14ac:dyDescent="0.25">
      <c r="A26" s="27">
        <v>24</v>
      </c>
      <c r="B26" s="61" t="s">
        <v>322</v>
      </c>
      <c r="C26" s="67">
        <v>15</v>
      </c>
      <c r="D26" s="67">
        <v>30</v>
      </c>
      <c r="E26" s="272">
        <f t="shared" ref="E26:E30" si="30">K26+P26+U26+Z26+AE26+AJ26+AO26+AT26+AY26+BC26+BG26+BK26+BO26+BS26+BW26</f>
        <v>30</v>
      </c>
      <c r="F26" s="272">
        <f t="shared" ref="F26:F30" si="31">L26+Q26+V26+AA26+AF26+AK26+AP26+AU26+AZ26+BD26+BH26+BL26+BP26+BT26+BX26</f>
        <v>0</v>
      </c>
      <c r="G26" s="272">
        <f t="shared" ref="G26:G30" si="32">M26+R26+W26+AB26+AG26+AL26+AQ26+AV26+BA26+BE26+BI26+BM26+BQ26+BU26+BY26</f>
        <v>30</v>
      </c>
      <c r="H26" s="272">
        <f t="shared" ref="H26:H30" si="33">N26+S26+X26+AC26+AH26+AM26+AR26+AW26+BB26+BF26+BJ26+BN26+BR26+BV26+BZ26</f>
        <v>0</v>
      </c>
      <c r="I26" s="226">
        <f t="shared" si="25"/>
        <v>30</v>
      </c>
      <c r="J26" s="540">
        <f t="shared" si="26"/>
        <v>30</v>
      </c>
      <c r="K26" s="117">
        <v>0</v>
      </c>
      <c r="L26" s="81">
        <v>0</v>
      </c>
      <c r="M26" s="81">
        <f t="shared" si="29"/>
        <v>0</v>
      </c>
      <c r="N26" s="50">
        <v>0</v>
      </c>
      <c r="O26" s="233">
        <f t="shared" si="28"/>
        <v>0</v>
      </c>
      <c r="P26" s="117">
        <v>0</v>
      </c>
      <c r="Q26" s="81">
        <v>0</v>
      </c>
      <c r="R26" s="81">
        <f t="shared" si="3"/>
        <v>0</v>
      </c>
      <c r="S26" s="26">
        <v>0</v>
      </c>
      <c r="T26" s="233">
        <f t="shared" si="4"/>
        <v>0</v>
      </c>
      <c r="U26" s="401">
        <v>0</v>
      </c>
      <c r="V26" s="81">
        <v>0</v>
      </c>
      <c r="W26" s="81">
        <f t="shared" si="5"/>
        <v>0</v>
      </c>
      <c r="X26" s="50">
        <v>0</v>
      </c>
      <c r="Y26" s="233">
        <f t="shared" si="6"/>
        <v>0</v>
      </c>
      <c r="Z26" s="288">
        <v>0</v>
      </c>
      <c r="AA26" s="81">
        <v>0</v>
      </c>
      <c r="AB26" s="81">
        <f t="shared" si="7"/>
        <v>0</v>
      </c>
      <c r="AC26" s="81">
        <v>0</v>
      </c>
      <c r="AD26" s="233">
        <f t="shared" si="8"/>
        <v>0</v>
      </c>
      <c r="AE26" s="401">
        <v>0</v>
      </c>
      <c r="AF26" s="81">
        <v>0</v>
      </c>
      <c r="AG26" s="81">
        <f t="shared" si="9"/>
        <v>0</v>
      </c>
      <c r="AH26" s="50">
        <v>0</v>
      </c>
      <c r="AI26" s="233">
        <f t="shared" si="10"/>
        <v>0</v>
      </c>
      <c r="AJ26" s="288">
        <v>30</v>
      </c>
      <c r="AK26" s="81">
        <v>0</v>
      </c>
      <c r="AL26" s="81">
        <f t="shared" si="11"/>
        <v>30</v>
      </c>
      <c r="AM26" s="81">
        <v>0</v>
      </c>
      <c r="AN26" s="233">
        <f t="shared" si="12"/>
        <v>30</v>
      </c>
      <c r="AO26" s="288">
        <v>0</v>
      </c>
      <c r="AP26" s="81">
        <v>0</v>
      </c>
      <c r="AQ26" s="81">
        <f t="shared" si="13"/>
        <v>0</v>
      </c>
      <c r="AR26" s="81">
        <v>0</v>
      </c>
      <c r="AS26" s="233">
        <f t="shared" si="14"/>
        <v>0</v>
      </c>
      <c r="AT26" s="288">
        <v>0</v>
      </c>
      <c r="AU26" s="81">
        <v>0</v>
      </c>
      <c r="AV26" s="81">
        <f t="shared" si="15"/>
        <v>0</v>
      </c>
      <c r="AW26" s="26">
        <v>0</v>
      </c>
      <c r="AX26" s="233">
        <f t="shared" si="16"/>
        <v>0</v>
      </c>
      <c r="AY26" s="393"/>
      <c r="AZ26" s="27"/>
      <c r="BA26" s="105">
        <f t="shared" si="17"/>
        <v>0</v>
      </c>
      <c r="BB26" s="105"/>
      <c r="BC26" s="105"/>
      <c r="BD26" s="105"/>
      <c r="BE26" s="105">
        <f t="shared" si="18"/>
        <v>0</v>
      </c>
      <c r="BF26" s="105"/>
      <c r="BG26" s="105"/>
      <c r="BH26" s="105"/>
      <c r="BI26" s="105">
        <f t="shared" si="19"/>
        <v>0</v>
      </c>
      <c r="BJ26" s="105"/>
      <c r="BK26" s="105"/>
      <c r="BL26" s="105"/>
      <c r="BM26" s="105">
        <f t="shared" si="20"/>
        <v>0</v>
      </c>
      <c r="BN26" s="105"/>
      <c r="BO26" s="105"/>
      <c r="BP26" s="105"/>
      <c r="BQ26" s="105">
        <f t="shared" si="21"/>
        <v>0</v>
      </c>
      <c r="BR26" s="105"/>
      <c r="BS26" s="105"/>
      <c r="BT26" s="105"/>
      <c r="BU26" s="105">
        <f t="shared" si="22"/>
        <v>0</v>
      </c>
      <c r="BV26" s="105"/>
      <c r="BW26" s="105"/>
      <c r="BX26" s="105"/>
      <c r="BY26" s="105">
        <f t="shared" si="23"/>
        <v>0</v>
      </c>
      <c r="BZ26" s="105"/>
    </row>
    <row r="27" spans="1:78" ht="68.45" customHeight="1" x14ac:dyDescent="0.25">
      <c r="A27" s="108">
        <v>25</v>
      </c>
      <c r="B27" s="25" t="s">
        <v>54</v>
      </c>
      <c r="C27" s="26">
        <v>10</v>
      </c>
      <c r="D27" s="26">
        <v>15</v>
      </c>
      <c r="E27" s="272">
        <f t="shared" si="30"/>
        <v>0</v>
      </c>
      <c r="F27" s="272">
        <f t="shared" si="31"/>
        <v>21</v>
      </c>
      <c r="G27" s="272">
        <f t="shared" si="32"/>
        <v>-21</v>
      </c>
      <c r="H27" s="272">
        <f t="shared" si="33"/>
        <v>21</v>
      </c>
      <c r="I27" s="226">
        <f t="shared" si="25"/>
        <v>21</v>
      </c>
      <c r="J27" s="540">
        <f t="shared" si="26"/>
        <v>0</v>
      </c>
      <c r="K27" s="117">
        <v>0</v>
      </c>
      <c r="L27" s="81">
        <v>1</v>
      </c>
      <c r="M27" s="81">
        <f t="shared" si="29"/>
        <v>-1</v>
      </c>
      <c r="N27" s="182">
        <v>1</v>
      </c>
      <c r="O27" s="233">
        <f t="shared" si="28"/>
        <v>1</v>
      </c>
      <c r="P27" s="117">
        <v>0</v>
      </c>
      <c r="Q27" s="81">
        <v>2</v>
      </c>
      <c r="R27" s="81">
        <f t="shared" si="3"/>
        <v>-2</v>
      </c>
      <c r="S27" s="182">
        <v>2</v>
      </c>
      <c r="T27" s="233">
        <f t="shared" si="4"/>
        <v>2</v>
      </c>
      <c r="U27" s="401">
        <v>0</v>
      </c>
      <c r="V27" s="81">
        <v>1</v>
      </c>
      <c r="W27" s="81">
        <f t="shared" si="5"/>
        <v>-1</v>
      </c>
      <c r="X27" s="182">
        <v>1</v>
      </c>
      <c r="Y27" s="233">
        <f t="shared" si="6"/>
        <v>1</v>
      </c>
      <c r="Z27" s="288">
        <v>0</v>
      </c>
      <c r="AA27" s="81">
        <v>1</v>
      </c>
      <c r="AB27" s="81">
        <f t="shared" si="7"/>
        <v>-1</v>
      </c>
      <c r="AC27" s="182">
        <v>1</v>
      </c>
      <c r="AD27" s="233">
        <f t="shared" si="8"/>
        <v>1</v>
      </c>
      <c r="AE27" s="401">
        <v>0</v>
      </c>
      <c r="AF27" s="81">
        <v>1</v>
      </c>
      <c r="AG27" s="81">
        <f t="shared" si="9"/>
        <v>-1</v>
      </c>
      <c r="AH27" s="182">
        <v>1</v>
      </c>
      <c r="AI27" s="233">
        <f t="shared" si="10"/>
        <v>1</v>
      </c>
      <c r="AJ27" s="288">
        <v>0</v>
      </c>
      <c r="AK27" s="81">
        <v>13</v>
      </c>
      <c r="AL27" s="81">
        <f t="shared" si="11"/>
        <v>-13</v>
      </c>
      <c r="AM27" s="182">
        <v>13</v>
      </c>
      <c r="AN27" s="233">
        <f t="shared" si="12"/>
        <v>13</v>
      </c>
      <c r="AO27" s="288">
        <v>0</v>
      </c>
      <c r="AP27" s="81">
        <v>1</v>
      </c>
      <c r="AQ27" s="81">
        <f t="shared" si="13"/>
        <v>-1</v>
      </c>
      <c r="AR27" s="182">
        <v>1</v>
      </c>
      <c r="AS27" s="233">
        <f t="shared" si="14"/>
        <v>1</v>
      </c>
      <c r="AT27" s="288">
        <v>0</v>
      </c>
      <c r="AU27" s="81">
        <v>1</v>
      </c>
      <c r="AV27" s="81">
        <f t="shared" si="15"/>
        <v>-1</v>
      </c>
      <c r="AW27" s="182">
        <v>1</v>
      </c>
      <c r="AX27" s="233">
        <f t="shared" si="16"/>
        <v>1</v>
      </c>
      <c r="AY27" s="388"/>
      <c r="AZ27" s="26"/>
      <c r="BA27" s="81">
        <f t="shared" si="17"/>
        <v>0</v>
      </c>
      <c r="BB27" s="81"/>
      <c r="BC27" s="81"/>
      <c r="BD27" s="81"/>
      <c r="BE27" s="81">
        <f t="shared" si="18"/>
        <v>0</v>
      </c>
      <c r="BF27" s="81"/>
      <c r="BG27" s="81"/>
      <c r="BH27" s="81"/>
      <c r="BI27" s="81">
        <f t="shared" si="19"/>
        <v>0</v>
      </c>
      <c r="BJ27" s="81"/>
      <c r="BK27" s="81"/>
      <c r="BL27" s="81"/>
      <c r="BM27" s="81">
        <f t="shared" si="20"/>
        <v>0</v>
      </c>
      <c r="BN27" s="81"/>
      <c r="BO27" s="81"/>
      <c r="BP27" s="81"/>
      <c r="BQ27" s="81">
        <f t="shared" si="21"/>
        <v>0</v>
      </c>
      <c r="BR27" s="81"/>
      <c r="BS27" s="81"/>
      <c r="BT27" s="81"/>
      <c r="BU27" s="81">
        <f t="shared" si="22"/>
        <v>0</v>
      </c>
      <c r="BV27" s="81"/>
      <c r="BW27" s="81"/>
      <c r="BX27" s="81"/>
      <c r="BY27" s="81">
        <f t="shared" si="23"/>
        <v>0</v>
      </c>
      <c r="BZ27" s="81"/>
    </row>
    <row r="28" spans="1:78" ht="68.45" customHeight="1" x14ac:dyDescent="0.25">
      <c r="A28" s="27">
        <v>26</v>
      </c>
      <c r="B28" s="25" t="s">
        <v>321</v>
      </c>
      <c r="C28" s="27">
        <v>4</v>
      </c>
      <c r="D28" s="27">
        <v>6</v>
      </c>
      <c r="E28" s="272">
        <f t="shared" si="30"/>
        <v>4</v>
      </c>
      <c r="F28" s="272">
        <f t="shared" si="31"/>
        <v>0</v>
      </c>
      <c r="G28" s="272">
        <f t="shared" si="32"/>
        <v>4</v>
      </c>
      <c r="H28" s="272">
        <f t="shared" si="33"/>
        <v>0</v>
      </c>
      <c r="I28" s="226">
        <f t="shared" si="25"/>
        <v>4</v>
      </c>
      <c r="J28" s="540">
        <f t="shared" si="26"/>
        <v>4</v>
      </c>
      <c r="K28" s="117">
        <v>0</v>
      </c>
      <c r="L28" s="81">
        <v>0</v>
      </c>
      <c r="M28" s="81">
        <f t="shared" si="29"/>
        <v>0</v>
      </c>
      <c r="N28" s="50">
        <v>0</v>
      </c>
      <c r="O28" s="233">
        <f t="shared" si="28"/>
        <v>0</v>
      </c>
      <c r="P28" s="117">
        <v>0</v>
      </c>
      <c r="Q28" s="81">
        <v>0</v>
      </c>
      <c r="R28" s="81">
        <f t="shared" si="3"/>
        <v>0</v>
      </c>
      <c r="S28" s="26">
        <v>0</v>
      </c>
      <c r="T28" s="233">
        <f t="shared" si="4"/>
        <v>0</v>
      </c>
      <c r="U28" s="401">
        <v>0</v>
      </c>
      <c r="V28" s="81">
        <v>0</v>
      </c>
      <c r="W28" s="81">
        <f t="shared" si="5"/>
        <v>0</v>
      </c>
      <c r="X28" s="50">
        <v>0</v>
      </c>
      <c r="Y28" s="233">
        <f t="shared" si="6"/>
        <v>0</v>
      </c>
      <c r="Z28" s="288">
        <v>0</v>
      </c>
      <c r="AA28" s="81">
        <v>0</v>
      </c>
      <c r="AB28" s="81">
        <f t="shared" si="7"/>
        <v>0</v>
      </c>
      <c r="AC28" s="81">
        <v>0</v>
      </c>
      <c r="AD28" s="233">
        <f t="shared" si="8"/>
        <v>0</v>
      </c>
      <c r="AE28" s="401">
        <v>0</v>
      </c>
      <c r="AF28" s="81">
        <v>0</v>
      </c>
      <c r="AG28" s="81">
        <f t="shared" si="9"/>
        <v>0</v>
      </c>
      <c r="AH28" s="50">
        <v>0</v>
      </c>
      <c r="AI28" s="233">
        <f t="shared" si="10"/>
        <v>0</v>
      </c>
      <c r="AJ28" s="288">
        <v>4</v>
      </c>
      <c r="AK28" s="81">
        <v>0</v>
      </c>
      <c r="AL28" s="81">
        <f t="shared" si="11"/>
        <v>4</v>
      </c>
      <c r="AM28" s="81">
        <v>0</v>
      </c>
      <c r="AN28" s="233">
        <f t="shared" si="12"/>
        <v>4</v>
      </c>
      <c r="AO28" s="288">
        <v>0</v>
      </c>
      <c r="AP28" s="81">
        <v>0</v>
      </c>
      <c r="AQ28" s="81">
        <f t="shared" si="13"/>
        <v>0</v>
      </c>
      <c r="AR28" s="81">
        <v>0</v>
      </c>
      <c r="AS28" s="233">
        <f t="shared" si="14"/>
        <v>0</v>
      </c>
      <c r="AT28" s="288">
        <v>0</v>
      </c>
      <c r="AU28" s="81">
        <v>0</v>
      </c>
      <c r="AV28" s="81">
        <f t="shared" si="15"/>
        <v>0</v>
      </c>
      <c r="AW28" s="26">
        <v>0</v>
      </c>
      <c r="AX28" s="233">
        <f t="shared" si="16"/>
        <v>0</v>
      </c>
      <c r="AY28" s="393"/>
      <c r="AZ28" s="27"/>
      <c r="BA28" s="105">
        <f t="shared" si="17"/>
        <v>0</v>
      </c>
      <c r="BB28" s="105"/>
      <c r="BC28" s="105"/>
      <c r="BD28" s="105"/>
      <c r="BE28" s="105">
        <f t="shared" si="18"/>
        <v>0</v>
      </c>
      <c r="BF28" s="105"/>
      <c r="BG28" s="105"/>
      <c r="BH28" s="105"/>
      <c r="BI28" s="105">
        <f t="shared" si="19"/>
        <v>0</v>
      </c>
      <c r="BJ28" s="105"/>
      <c r="BK28" s="105"/>
      <c r="BL28" s="105"/>
      <c r="BM28" s="105">
        <f t="shared" si="20"/>
        <v>0</v>
      </c>
      <c r="BN28" s="105"/>
      <c r="BO28" s="105"/>
      <c r="BP28" s="105"/>
      <c r="BQ28" s="105">
        <f t="shared" si="21"/>
        <v>0</v>
      </c>
      <c r="BR28" s="105"/>
      <c r="BS28" s="105"/>
      <c r="BT28" s="105"/>
      <c r="BU28" s="105">
        <f t="shared" si="22"/>
        <v>0</v>
      </c>
      <c r="BV28" s="105"/>
      <c r="BW28" s="105"/>
      <c r="BX28" s="105"/>
      <c r="BY28" s="105">
        <f t="shared" si="23"/>
        <v>0</v>
      </c>
      <c r="BZ28" s="105"/>
    </row>
    <row r="29" spans="1:78" ht="67.150000000000006" customHeight="1" x14ac:dyDescent="0.25">
      <c r="A29" s="108">
        <v>27</v>
      </c>
      <c r="B29" s="25" t="s">
        <v>55</v>
      </c>
      <c r="C29" s="27">
        <v>6</v>
      </c>
      <c r="D29" s="27">
        <v>10</v>
      </c>
      <c r="E29" s="272">
        <f t="shared" si="30"/>
        <v>20</v>
      </c>
      <c r="F29" s="272">
        <f t="shared" si="31"/>
        <v>18</v>
      </c>
      <c r="G29" s="272">
        <f t="shared" si="32"/>
        <v>2</v>
      </c>
      <c r="H29" s="272">
        <f t="shared" si="33"/>
        <v>0</v>
      </c>
      <c r="I29" s="226">
        <f t="shared" si="25"/>
        <v>20</v>
      </c>
      <c r="J29" s="540">
        <f t="shared" si="26"/>
        <v>2</v>
      </c>
      <c r="K29" s="124">
        <v>0</v>
      </c>
      <c r="L29" s="83">
        <v>1</v>
      </c>
      <c r="M29" s="81">
        <f t="shared" si="29"/>
        <v>-1</v>
      </c>
      <c r="N29" s="81">
        <v>0</v>
      </c>
      <c r="O29" s="233">
        <f t="shared" si="28"/>
        <v>0</v>
      </c>
      <c r="P29" s="124">
        <v>0</v>
      </c>
      <c r="Q29" s="83">
        <v>1</v>
      </c>
      <c r="R29" s="81">
        <f t="shared" si="3"/>
        <v>-1</v>
      </c>
      <c r="S29" s="81">
        <v>0</v>
      </c>
      <c r="T29" s="233">
        <f t="shared" si="4"/>
        <v>0</v>
      </c>
      <c r="U29" s="328">
        <v>0</v>
      </c>
      <c r="V29" s="83">
        <v>1</v>
      </c>
      <c r="W29" s="81">
        <f t="shared" si="5"/>
        <v>-1</v>
      </c>
      <c r="X29" s="81">
        <v>0</v>
      </c>
      <c r="Y29" s="233">
        <f t="shared" si="6"/>
        <v>0</v>
      </c>
      <c r="Z29" s="246">
        <v>0</v>
      </c>
      <c r="AA29" s="83">
        <v>1</v>
      </c>
      <c r="AB29" s="81">
        <f t="shared" si="7"/>
        <v>-1</v>
      </c>
      <c r="AC29" s="81">
        <v>0</v>
      </c>
      <c r="AD29" s="233">
        <f t="shared" si="8"/>
        <v>0</v>
      </c>
      <c r="AE29" s="328">
        <v>0</v>
      </c>
      <c r="AF29" s="83">
        <v>1</v>
      </c>
      <c r="AG29" s="81">
        <f t="shared" si="9"/>
        <v>-1</v>
      </c>
      <c r="AH29" s="81">
        <v>0</v>
      </c>
      <c r="AI29" s="233">
        <f t="shared" si="10"/>
        <v>0</v>
      </c>
      <c r="AJ29" s="246">
        <v>20</v>
      </c>
      <c r="AK29" s="83">
        <v>11</v>
      </c>
      <c r="AL29" s="81">
        <f t="shared" si="11"/>
        <v>9</v>
      </c>
      <c r="AM29" s="81">
        <v>0</v>
      </c>
      <c r="AN29" s="233">
        <f t="shared" si="12"/>
        <v>20</v>
      </c>
      <c r="AO29" s="246">
        <v>0</v>
      </c>
      <c r="AP29" s="83">
        <v>1</v>
      </c>
      <c r="AQ29" s="81">
        <f t="shared" si="13"/>
        <v>-1</v>
      </c>
      <c r="AR29" s="81">
        <v>0</v>
      </c>
      <c r="AS29" s="233">
        <f t="shared" si="14"/>
        <v>0</v>
      </c>
      <c r="AT29" s="246">
        <v>0</v>
      </c>
      <c r="AU29" s="83">
        <v>1</v>
      </c>
      <c r="AV29" s="81">
        <f t="shared" si="15"/>
        <v>-1</v>
      </c>
      <c r="AW29" s="81">
        <v>0</v>
      </c>
      <c r="AX29" s="233">
        <f t="shared" si="16"/>
        <v>0</v>
      </c>
      <c r="AY29" s="342"/>
      <c r="AZ29" s="71"/>
      <c r="BA29" s="81">
        <f t="shared" si="17"/>
        <v>0</v>
      </c>
      <c r="BB29" s="81"/>
      <c r="BC29" s="100"/>
      <c r="BD29" s="100"/>
      <c r="BE29" s="81">
        <f t="shared" si="18"/>
        <v>0</v>
      </c>
      <c r="BF29" s="81"/>
      <c r="BG29" s="263"/>
      <c r="BH29" s="263"/>
      <c r="BI29" s="81">
        <f t="shared" si="19"/>
        <v>0</v>
      </c>
      <c r="BJ29" s="81"/>
      <c r="BK29" s="263"/>
      <c r="BL29" s="263"/>
      <c r="BM29" s="81">
        <f t="shared" si="20"/>
        <v>0</v>
      </c>
      <c r="BN29" s="81"/>
      <c r="BO29" s="263"/>
      <c r="BP29" s="263"/>
      <c r="BQ29" s="81">
        <f t="shared" si="21"/>
        <v>0</v>
      </c>
      <c r="BR29" s="81"/>
      <c r="BS29" s="263"/>
      <c r="BT29" s="263"/>
      <c r="BU29" s="81">
        <f t="shared" si="22"/>
        <v>0</v>
      </c>
      <c r="BV29" s="81"/>
      <c r="BW29" s="263"/>
      <c r="BX29" s="263"/>
      <c r="BY29" s="81">
        <f t="shared" si="23"/>
        <v>0</v>
      </c>
      <c r="BZ29" s="81"/>
    </row>
    <row r="30" spans="1:78" ht="85.15" customHeight="1" thickBot="1" x14ac:dyDescent="0.3">
      <c r="A30" s="27">
        <v>28</v>
      </c>
      <c r="B30" s="25" t="s">
        <v>56</v>
      </c>
      <c r="C30" s="26">
        <v>6</v>
      </c>
      <c r="D30" s="26">
        <v>10</v>
      </c>
      <c r="E30" s="272">
        <f t="shared" si="30"/>
        <v>8</v>
      </c>
      <c r="F30" s="272">
        <f t="shared" si="31"/>
        <v>24</v>
      </c>
      <c r="G30" s="272">
        <f t="shared" si="32"/>
        <v>-16</v>
      </c>
      <c r="H30" s="272">
        <f t="shared" si="33"/>
        <v>16</v>
      </c>
      <c r="I30" s="226">
        <f t="shared" si="25"/>
        <v>24</v>
      </c>
      <c r="J30" s="540">
        <f t="shared" si="26"/>
        <v>0</v>
      </c>
      <c r="K30" s="169">
        <v>0</v>
      </c>
      <c r="L30" s="392">
        <v>1</v>
      </c>
      <c r="M30" s="294">
        <f t="shared" si="29"/>
        <v>-1</v>
      </c>
      <c r="N30" s="240">
        <v>1</v>
      </c>
      <c r="O30" s="236">
        <f t="shared" si="28"/>
        <v>1</v>
      </c>
      <c r="P30" s="169">
        <v>0</v>
      </c>
      <c r="Q30" s="392">
        <v>2</v>
      </c>
      <c r="R30" s="294">
        <f t="shared" si="3"/>
        <v>-2</v>
      </c>
      <c r="S30" s="240">
        <v>2</v>
      </c>
      <c r="T30" s="236">
        <f t="shared" si="4"/>
        <v>2</v>
      </c>
      <c r="U30" s="402">
        <v>0</v>
      </c>
      <c r="V30" s="392">
        <v>2</v>
      </c>
      <c r="W30" s="294">
        <f t="shared" si="5"/>
        <v>-2</v>
      </c>
      <c r="X30" s="240">
        <v>2</v>
      </c>
      <c r="Y30" s="236">
        <f t="shared" si="6"/>
        <v>2</v>
      </c>
      <c r="Z30" s="404">
        <v>0</v>
      </c>
      <c r="AA30" s="392">
        <v>1</v>
      </c>
      <c r="AB30" s="294">
        <f t="shared" si="7"/>
        <v>-1</v>
      </c>
      <c r="AC30" s="240">
        <v>1</v>
      </c>
      <c r="AD30" s="236">
        <f t="shared" si="8"/>
        <v>1</v>
      </c>
      <c r="AE30" s="402">
        <v>0</v>
      </c>
      <c r="AF30" s="392">
        <v>1</v>
      </c>
      <c r="AG30" s="294">
        <f t="shared" si="9"/>
        <v>-1</v>
      </c>
      <c r="AH30" s="240">
        <v>1</v>
      </c>
      <c r="AI30" s="236">
        <f t="shared" si="10"/>
        <v>1</v>
      </c>
      <c r="AJ30" s="404">
        <v>8</v>
      </c>
      <c r="AK30" s="392">
        <v>15</v>
      </c>
      <c r="AL30" s="294">
        <f t="shared" si="11"/>
        <v>-7</v>
      </c>
      <c r="AM30" s="240">
        <v>7</v>
      </c>
      <c r="AN30" s="236">
        <f t="shared" si="12"/>
        <v>15</v>
      </c>
      <c r="AO30" s="404">
        <v>0</v>
      </c>
      <c r="AP30" s="392">
        <v>1</v>
      </c>
      <c r="AQ30" s="294">
        <f t="shared" si="13"/>
        <v>-1</v>
      </c>
      <c r="AR30" s="240">
        <v>1</v>
      </c>
      <c r="AS30" s="236">
        <f t="shared" si="14"/>
        <v>1</v>
      </c>
      <c r="AT30" s="404">
        <v>0</v>
      </c>
      <c r="AU30" s="392">
        <v>1</v>
      </c>
      <c r="AV30" s="294">
        <f t="shared" si="15"/>
        <v>-1</v>
      </c>
      <c r="AW30" s="240">
        <v>1</v>
      </c>
      <c r="AX30" s="236">
        <f t="shared" si="16"/>
        <v>1</v>
      </c>
      <c r="AY30" s="183"/>
      <c r="AZ30" s="74"/>
      <c r="BA30" s="81">
        <f t="shared" si="17"/>
        <v>0</v>
      </c>
      <c r="BB30" s="81"/>
      <c r="BC30" s="107"/>
      <c r="BD30" s="107"/>
      <c r="BE30" s="81">
        <f t="shared" si="18"/>
        <v>0</v>
      </c>
      <c r="BF30" s="81"/>
      <c r="BG30" s="107"/>
      <c r="BH30" s="107"/>
      <c r="BI30" s="81">
        <f t="shared" si="19"/>
        <v>0</v>
      </c>
      <c r="BJ30" s="81"/>
      <c r="BK30" s="107"/>
      <c r="BL30" s="107"/>
      <c r="BM30" s="81">
        <f t="shared" si="20"/>
        <v>0</v>
      </c>
      <c r="BN30" s="81"/>
      <c r="BO30" s="107"/>
      <c r="BP30" s="107"/>
      <c r="BQ30" s="81">
        <f t="shared" si="21"/>
        <v>0</v>
      </c>
      <c r="BR30" s="81"/>
      <c r="BS30" s="107"/>
      <c r="BT30" s="107"/>
      <c r="BU30" s="81">
        <f t="shared" si="22"/>
        <v>0</v>
      </c>
      <c r="BV30" s="81"/>
      <c r="BW30" s="107"/>
      <c r="BX30" s="107"/>
      <c r="BY30" s="81">
        <f t="shared" si="23"/>
        <v>0</v>
      </c>
      <c r="BZ30" s="81"/>
    </row>
  </sheetData>
  <sheetProtection password="C611" sheet="1" objects="1" scenarios="1" selectLockedCells="1" selectUnlockedCells="1"/>
  <customSheetViews>
    <customSheetView guid="{F2E46030-49F3-46E6-9036-40A255D924CC}" scale="80">
      <pane xSplit="9" ySplit="2" topLeftCell="J9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1F1E3F11-2EEF-4BC4-A39B-8CB5D2CF0C2F}" scale="80">
      <pane xSplit="9" ySplit="2" topLeftCell="J21" activePane="bottomRight" state="frozen"/>
      <selection pane="bottomRight" activeCell="B28" sqref="B28"/>
      <pageMargins left="0.7" right="0.7" top="0.75" bottom="0.75" header="0.3" footer="0.3"/>
      <pageSetup paperSize="9" orientation="portrait" horizontalDpi="0" verticalDpi="0" r:id="rId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DDA466F2-DEC4-4899-BCA4-70679764665E}" scale="80">
      <pane xSplit="9" ySplit="2" topLeftCell="J6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5"/>
    </customSheetView>
    <customSheetView guid="{9CEE0026-06FE-43C5-B7E2-4C27C1B1B851}" scale="80">
      <pane xSplit="9" ySplit="2" topLeftCell="J21" activePane="bottomRight" state="frozen"/>
      <selection pane="bottomRight" activeCell="AD22" sqref="AD22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BG1:BJ1"/>
    <mergeCell ref="BK1:BN1"/>
    <mergeCell ref="BO1:BR1"/>
    <mergeCell ref="BS1:BV1"/>
    <mergeCell ref="BW1:BZ1"/>
    <mergeCell ref="BC1:BF1"/>
    <mergeCell ref="A1:D1"/>
    <mergeCell ref="AY1:BB1"/>
    <mergeCell ref="J1:J2"/>
    <mergeCell ref="E1:I1"/>
    <mergeCell ref="K1:O1"/>
    <mergeCell ref="P1:T1"/>
    <mergeCell ref="AT1:AX1"/>
    <mergeCell ref="U1:Y1"/>
    <mergeCell ref="Z1:AD1"/>
    <mergeCell ref="AE1:AI1"/>
    <mergeCell ref="AJ1:AN1"/>
    <mergeCell ref="AO1:AS1"/>
  </mergeCells>
  <pageMargins left="0.7" right="0.7" top="0.75" bottom="0.75" header="0.3" footer="0.3"/>
  <pageSetup paperSize="9" orientation="portrait" horizontalDpi="0" verticalDpi="0" r:id="rId7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Y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K23" sqref="K23 P23 U23 Z23 AE23 AJ23 AO23 AT23 AX23 BB23 BF23 BJ23 BN23 BR23 BV23"/>
    </sheetView>
  </sheetViews>
  <sheetFormatPr defaultRowHeight="42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7" width="5.7109375" customWidth="1"/>
    <col min="8" max="9" width="7.5703125" customWidth="1"/>
    <col min="10" max="10" width="14.140625" bestFit="1" customWidth="1"/>
    <col min="11" max="11" width="7.28515625" customWidth="1"/>
    <col min="12" max="12" width="6.7109375" customWidth="1"/>
    <col min="13" max="13" width="7" customWidth="1"/>
    <col min="14" max="14" width="8.140625" customWidth="1"/>
    <col min="15" max="15" width="6.42578125" customWidth="1"/>
    <col min="16" max="16" width="5.5703125" customWidth="1"/>
    <col min="17" max="17" width="6.42578125" customWidth="1"/>
    <col min="18" max="18" width="6.140625" customWidth="1"/>
    <col min="19" max="20" width="6" customWidth="1"/>
    <col min="21" max="21" width="5.85546875" customWidth="1"/>
    <col min="22" max="22" width="6.28515625" customWidth="1"/>
    <col min="23" max="23" width="5" customWidth="1"/>
    <col min="24" max="25" width="6" customWidth="1"/>
    <col min="26" max="26" width="4.85546875" customWidth="1"/>
    <col min="27" max="27" width="5.28515625" customWidth="1"/>
    <col min="28" max="28" width="5.5703125" customWidth="1"/>
    <col min="29" max="30" width="4.85546875" customWidth="1"/>
    <col min="31" max="31" width="6.28515625" customWidth="1"/>
    <col min="32" max="32" width="5.42578125" customWidth="1"/>
    <col min="33" max="33" width="6.7109375" customWidth="1"/>
    <col min="34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1" width="5.140625" customWidth="1"/>
    <col min="52" max="53" width="5" customWidth="1"/>
    <col min="54" max="54" width="5.85546875" customWidth="1"/>
    <col min="55" max="55" width="5.28515625" customWidth="1"/>
    <col min="56" max="59" width="5.42578125" customWidth="1"/>
    <col min="60" max="61" width="5.5703125" customWidth="1"/>
    <col min="62" max="66" width="5.42578125" customWidth="1"/>
    <col min="67" max="67" width="6.7109375" customWidth="1"/>
    <col min="68" max="69" width="5.85546875" customWidth="1"/>
    <col min="70" max="71" width="5.42578125" customWidth="1"/>
    <col min="72" max="73" width="6.140625" customWidth="1"/>
    <col min="74" max="75" width="5.42578125" customWidth="1"/>
    <col min="76" max="77" width="5.85546875" customWidth="1"/>
  </cols>
  <sheetData>
    <row r="1" spans="1:77" ht="42" customHeight="1" thickBot="1" x14ac:dyDescent="0.3">
      <c r="A1" s="729" t="s">
        <v>0</v>
      </c>
      <c r="B1" s="729"/>
      <c r="C1" s="729"/>
      <c r="D1" s="729"/>
      <c r="E1" s="740" t="s">
        <v>199</v>
      </c>
      <c r="F1" s="740"/>
      <c r="G1" s="740"/>
      <c r="H1" s="740"/>
      <c r="I1" s="740"/>
      <c r="J1" s="744" t="s">
        <v>359</v>
      </c>
      <c r="K1" s="738" t="s">
        <v>200</v>
      </c>
      <c r="L1" s="738"/>
      <c r="M1" s="738"/>
      <c r="N1" s="738"/>
      <c r="O1" s="738"/>
      <c r="P1" s="738" t="s">
        <v>201</v>
      </c>
      <c r="Q1" s="738"/>
      <c r="R1" s="738"/>
      <c r="S1" s="738"/>
      <c r="T1" s="738"/>
      <c r="U1" s="739" t="s">
        <v>202</v>
      </c>
      <c r="V1" s="739"/>
      <c r="W1" s="739"/>
      <c r="X1" s="739"/>
      <c r="Y1" s="739"/>
      <c r="Z1" s="732" t="s">
        <v>203</v>
      </c>
      <c r="AA1" s="732"/>
      <c r="AB1" s="732"/>
      <c r="AC1" s="732"/>
      <c r="AD1" s="732"/>
      <c r="AE1" s="745" t="s">
        <v>204</v>
      </c>
      <c r="AF1" s="745"/>
      <c r="AG1" s="745"/>
      <c r="AH1" s="745"/>
      <c r="AI1" s="745"/>
      <c r="AJ1" s="739" t="s">
        <v>205</v>
      </c>
      <c r="AK1" s="739"/>
      <c r="AL1" s="739"/>
      <c r="AM1" s="739"/>
      <c r="AN1" s="739"/>
      <c r="AO1" s="738" t="s">
        <v>206</v>
      </c>
      <c r="AP1" s="738"/>
      <c r="AQ1" s="738"/>
      <c r="AR1" s="738"/>
      <c r="AS1" s="738"/>
      <c r="AT1" s="718"/>
      <c r="AU1" s="718"/>
      <c r="AV1" s="718"/>
      <c r="AW1" s="719"/>
      <c r="AX1" s="717"/>
      <c r="AY1" s="718"/>
      <c r="AZ1" s="718"/>
      <c r="BA1" s="719"/>
      <c r="BB1" s="722"/>
      <c r="BC1" s="720"/>
      <c r="BD1" s="720"/>
      <c r="BE1" s="721"/>
      <c r="BF1" s="717"/>
      <c r="BG1" s="718"/>
      <c r="BH1" s="718"/>
      <c r="BI1" s="719"/>
      <c r="BJ1" s="722"/>
      <c r="BK1" s="720"/>
      <c r="BL1" s="720"/>
      <c r="BM1" s="721"/>
      <c r="BN1" s="722"/>
      <c r="BO1" s="720"/>
      <c r="BP1" s="720"/>
      <c r="BQ1" s="721"/>
      <c r="BR1" s="717"/>
      <c r="BS1" s="718"/>
      <c r="BT1" s="718"/>
      <c r="BU1" s="719"/>
      <c r="BV1" s="717"/>
      <c r="BW1" s="718"/>
      <c r="BX1" s="718"/>
      <c r="BY1" s="719"/>
    </row>
    <row r="2" spans="1:77" ht="42" customHeight="1" thickBot="1" x14ac:dyDescent="0.3">
      <c r="A2" s="268" t="s">
        <v>17</v>
      </c>
      <c r="B2" s="268" t="s">
        <v>18</v>
      </c>
      <c r="C2" s="376" t="s">
        <v>19</v>
      </c>
      <c r="D2" s="376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679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378" t="s">
        <v>21</v>
      </c>
      <c r="AU2" s="140" t="s">
        <v>22</v>
      </c>
      <c r="AV2" s="268" t="s">
        <v>23</v>
      </c>
      <c r="AW2" s="140" t="s">
        <v>24</v>
      </c>
      <c r="AX2" s="140" t="s">
        <v>21</v>
      </c>
      <c r="AY2" s="140" t="s">
        <v>22</v>
      </c>
      <c r="AZ2" s="268" t="s">
        <v>23</v>
      </c>
      <c r="BA2" s="140" t="s">
        <v>24</v>
      </c>
      <c r="BB2" s="140" t="s">
        <v>21</v>
      </c>
      <c r="BC2" s="140" t="s">
        <v>22</v>
      </c>
      <c r="BD2" s="115" t="s">
        <v>23</v>
      </c>
      <c r="BE2" s="7" t="s">
        <v>24</v>
      </c>
      <c r="BF2" s="2" t="s">
        <v>21</v>
      </c>
      <c r="BG2" s="5" t="s">
        <v>22</v>
      </c>
      <c r="BH2" s="4" t="s">
        <v>23</v>
      </c>
      <c r="BI2" s="4" t="s">
        <v>24</v>
      </c>
      <c r="BJ2" s="5" t="s">
        <v>21</v>
      </c>
      <c r="BK2" s="5" t="s">
        <v>22</v>
      </c>
      <c r="BL2" s="8" t="s">
        <v>23</v>
      </c>
      <c r="BM2" s="7" t="s">
        <v>24</v>
      </c>
      <c r="BN2" s="2" t="s">
        <v>21</v>
      </c>
      <c r="BO2" s="5" t="s">
        <v>22</v>
      </c>
      <c r="BP2" s="5" t="s">
        <v>23</v>
      </c>
      <c r="BQ2" s="5" t="s">
        <v>24</v>
      </c>
      <c r="BR2" s="7" t="s">
        <v>21</v>
      </c>
      <c r="BS2" s="5" t="s">
        <v>22</v>
      </c>
      <c r="BT2" s="4" t="s">
        <v>23</v>
      </c>
      <c r="BU2" s="4" t="s">
        <v>24</v>
      </c>
      <c r="BV2" s="5" t="s">
        <v>21</v>
      </c>
      <c r="BW2" s="5" t="s">
        <v>22</v>
      </c>
      <c r="BX2" s="4" t="s">
        <v>23</v>
      </c>
      <c r="BY2" s="5" t="s">
        <v>24</v>
      </c>
    </row>
    <row r="3" spans="1:77" ht="120" customHeight="1" x14ac:dyDescent="0.25">
      <c r="A3" s="26">
        <v>1</v>
      </c>
      <c r="B3" s="25" t="s">
        <v>25</v>
      </c>
      <c r="C3" s="26">
        <v>10</v>
      </c>
      <c r="D3" s="26">
        <v>40</v>
      </c>
      <c r="E3" s="271">
        <f t="shared" ref="E3:E25" si="0">K3+P3+U3+Z3+AE3+AJ3+AO3+AT3+AX3+BB3+BF3+BJ3+BN3+BR3+BV3</f>
        <v>0</v>
      </c>
      <c r="F3" s="271">
        <f t="shared" ref="F3:F25" si="1">L3+Q3+V3+AA3+AF3+AK3+AP3+AU3+AY3+BC3+BG3+BK3+BO3+BS3+BW3</f>
        <v>44</v>
      </c>
      <c r="G3" s="272">
        <f t="shared" ref="G3:G25" si="2">M3+R3+W3+AB3+AG3+AL3+AQ3+AV3+AZ3+BD3+BH3+BL3+BP3+BT3+BX3</f>
        <v>-44</v>
      </c>
      <c r="H3" s="272">
        <f t="shared" ref="H3:H25" si="3">N3+S3+X3+AC3+AH3+AM3+AR3+AW3+BA3+BE3+BI3+BM3+BQ3+BU3+BY3</f>
        <v>44</v>
      </c>
      <c r="I3" s="227">
        <f>SUM(O3+T3+Y3+AD3+AI3+AN3+AS3)</f>
        <v>44</v>
      </c>
      <c r="J3" s="274">
        <f>E3+H3-F3</f>
        <v>0</v>
      </c>
      <c r="K3" s="117">
        <v>0</v>
      </c>
      <c r="L3" s="81">
        <v>1</v>
      </c>
      <c r="M3" s="81">
        <f>K3-L3</f>
        <v>-1</v>
      </c>
      <c r="N3" s="384">
        <v>1</v>
      </c>
      <c r="O3" s="389">
        <f>SUM(K3+N3)</f>
        <v>1</v>
      </c>
      <c r="P3" s="117">
        <v>0</v>
      </c>
      <c r="Q3" s="81">
        <v>8</v>
      </c>
      <c r="R3" s="81">
        <f t="shared" ref="R3:R30" si="4">P3-Q3</f>
        <v>-8</v>
      </c>
      <c r="S3" s="182">
        <v>8</v>
      </c>
      <c r="T3" s="389">
        <f t="shared" ref="T3:T30" si="5">SUM(P3+S3)</f>
        <v>8</v>
      </c>
      <c r="U3" s="117">
        <v>0</v>
      </c>
      <c r="V3" s="81">
        <v>11</v>
      </c>
      <c r="W3" s="81">
        <f t="shared" ref="W3:W30" si="6">U3-V3</f>
        <v>-11</v>
      </c>
      <c r="X3" s="81">
        <v>11</v>
      </c>
      <c r="Y3" s="389">
        <f t="shared" ref="Y3:Y30" si="7">SUM(U3+X3)</f>
        <v>11</v>
      </c>
      <c r="Z3" s="117">
        <v>0</v>
      </c>
      <c r="AA3" s="81">
        <v>2</v>
      </c>
      <c r="AB3" s="81">
        <f t="shared" ref="AB3:AB30" si="8">Z3-AA3</f>
        <v>-2</v>
      </c>
      <c r="AC3" s="182">
        <v>2</v>
      </c>
      <c r="AD3" s="389">
        <f t="shared" ref="AD3:AD30" si="9">SUM(Z3+AC3)</f>
        <v>2</v>
      </c>
      <c r="AE3" s="117">
        <v>0</v>
      </c>
      <c r="AF3" s="81">
        <v>16</v>
      </c>
      <c r="AG3" s="81">
        <f t="shared" ref="AG3:AG25" si="10">AE3-AF3</f>
        <v>-16</v>
      </c>
      <c r="AH3" s="81">
        <v>16</v>
      </c>
      <c r="AI3" s="389">
        <f t="shared" ref="AI3:AI30" si="11">SUM(AE3+AH3)</f>
        <v>16</v>
      </c>
      <c r="AJ3" s="117">
        <v>0</v>
      </c>
      <c r="AK3" s="81">
        <v>2</v>
      </c>
      <c r="AL3" s="81">
        <f t="shared" ref="AL3:AL30" si="12">AJ3-AK3</f>
        <v>-2</v>
      </c>
      <c r="AM3" s="182">
        <v>2</v>
      </c>
      <c r="AN3" s="389">
        <f t="shared" ref="AN3:AN30" si="13">SUM(AJ3+AM3)</f>
        <v>2</v>
      </c>
      <c r="AO3" s="117">
        <v>0</v>
      </c>
      <c r="AP3" s="81">
        <v>4</v>
      </c>
      <c r="AQ3" s="81">
        <f t="shared" ref="AQ3:AQ30" si="14">AO3-AP3</f>
        <v>-4</v>
      </c>
      <c r="AR3" s="182">
        <v>4</v>
      </c>
      <c r="AS3" s="389">
        <f t="shared" ref="AS3:AS30" si="15">SUM(AO3+AR3)</f>
        <v>4</v>
      </c>
      <c r="AT3" s="388"/>
      <c r="AU3" s="81"/>
      <c r="AV3" s="81">
        <f t="shared" ref="AV3:AV30" si="16">AT3-AU3</f>
        <v>0</v>
      </c>
      <c r="AW3" s="81"/>
      <c r="AX3" s="81"/>
      <c r="AY3" s="81"/>
      <c r="AZ3" s="81">
        <f t="shared" ref="AZ3:AZ30" si="17">AX3-AY3</f>
        <v>0</v>
      </c>
      <c r="BA3" s="81"/>
      <c r="BB3" s="81"/>
      <c r="BC3" s="81"/>
      <c r="BD3" s="81">
        <f t="shared" ref="BD3:BD30" si="18">BB3-BC3</f>
        <v>0</v>
      </c>
      <c r="BE3" s="79"/>
      <c r="BF3" s="79"/>
      <c r="BG3" s="79"/>
      <c r="BH3" s="79">
        <f t="shared" ref="BH3:BH30" si="19">BF3-BG3</f>
        <v>0</v>
      </c>
      <c r="BI3" s="79"/>
      <c r="BJ3" s="79"/>
      <c r="BK3" s="79"/>
      <c r="BL3" s="79">
        <f t="shared" ref="BL3:BL30" si="20">BJ3-BK3</f>
        <v>0</v>
      </c>
      <c r="BM3" s="79"/>
      <c r="BN3" s="79"/>
      <c r="BO3" s="79"/>
      <c r="BP3" s="79">
        <f t="shared" ref="BP3:BP30" si="21">BN3-BO3</f>
        <v>0</v>
      </c>
      <c r="BQ3" s="79"/>
      <c r="BR3" s="79"/>
      <c r="BS3" s="79"/>
      <c r="BT3" s="79">
        <f t="shared" ref="BT3:BT30" si="22">BR3-BS3</f>
        <v>0</v>
      </c>
      <c r="BU3" s="79"/>
      <c r="BV3" s="79"/>
      <c r="BW3" s="79"/>
      <c r="BX3" s="261">
        <f t="shared" ref="BX3:BX30" si="23">BV3-BW3</f>
        <v>0</v>
      </c>
      <c r="BY3" s="79"/>
    </row>
    <row r="4" spans="1:77" ht="46.9" customHeight="1" x14ac:dyDescent="0.25">
      <c r="A4" s="27">
        <v>2</v>
      </c>
      <c r="B4" s="19" t="s">
        <v>26</v>
      </c>
      <c r="C4" s="20" t="s">
        <v>27</v>
      </c>
      <c r="D4" s="20" t="s">
        <v>27</v>
      </c>
      <c r="E4" s="271">
        <f t="shared" si="0"/>
        <v>0</v>
      </c>
      <c r="F4" s="271">
        <f t="shared" si="1"/>
        <v>59</v>
      </c>
      <c r="G4" s="272">
        <f t="shared" si="2"/>
        <v>-59</v>
      </c>
      <c r="H4" s="272">
        <f t="shared" si="3"/>
        <v>59</v>
      </c>
      <c r="I4" s="227">
        <f t="shared" ref="I4:I30" si="24">SUM(O4+T4+Y4+AD4+AI4+AN4+AS4)</f>
        <v>59</v>
      </c>
      <c r="J4" s="274">
        <f t="shared" ref="J4:J30" si="25">E4+H4-F4</f>
        <v>0</v>
      </c>
      <c r="K4" s="117">
        <v>0</v>
      </c>
      <c r="L4" s="81">
        <v>2</v>
      </c>
      <c r="M4" s="81">
        <f t="shared" ref="M4:M11" si="26">K4-L4</f>
        <v>-2</v>
      </c>
      <c r="N4" s="384">
        <v>2</v>
      </c>
      <c r="O4" s="389">
        <f t="shared" ref="O4:O30" si="27">SUM(K4+N4)</f>
        <v>2</v>
      </c>
      <c r="P4" s="117">
        <v>0</v>
      </c>
      <c r="Q4" s="81">
        <v>11</v>
      </c>
      <c r="R4" s="81">
        <f t="shared" si="4"/>
        <v>-11</v>
      </c>
      <c r="S4" s="182">
        <v>11</v>
      </c>
      <c r="T4" s="389">
        <f t="shared" si="5"/>
        <v>11</v>
      </c>
      <c r="U4" s="117">
        <v>0</v>
      </c>
      <c r="V4" s="81">
        <v>11</v>
      </c>
      <c r="W4" s="81">
        <f t="shared" si="6"/>
        <v>-11</v>
      </c>
      <c r="X4" s="81">
        <v>11</v>
      </c>
      <c r="Y4" s="389">
        <f t="shared" si="7"/>
        <v>11</v>
      </c>
      <c r="Z4" s="117">
        <v>0</v>
      </c>
      <c r="AA4" s="81">
        <v>3</v>
      </c>
      <c r="AB4" s="81">
        <f t="shared" si="8"/>
        <v>-3</v>
      </c>
      <c r="AC4" s="182">
        <v>3</v>
      </c>
      <c r="AD4" s="389">
        <f t="shared" si="9"/>
        <v>3</v>
      </c>
      <c r="AE4" s="117">
        <v>0</v>
      </c>
      <c r="AF4" s="81">
        <v>23</v>
      </c>
      <c r="AG4" s="81">
        <f t="shared" si="10"/>
        <v>-23</v>
      </c>
      <c r="AH4" s="81">
        <v>23</v>
      </c>
      <c r="AI4" s="389">
        <f t="shared" si="11"/>
        <v>23</v>
      </c>
      <c r="AJ4" s="117">
        <v>0</v>
      </c>
      <c r="AK4" s="81">
        <v>3</v>
      </c>
      <c r="AL4" s="81">
        <f t="shared" si="12"/>
        <v>-3</v>
      </c>
      <c r="AM4" s="182">
        <v>3</v>
      </c>
      <c r="AN4" s="389">
        <f t="shared" si="13"/>
        <v>3</v>
      </c>
      <c r="AO4" s="117">
        <v>0</v>
      </c>
      <c r="AP4" s="81">
        <v>6</v>
      </c>
      <c r="AQ4" s="81">
        <f t="shared" si="14"/>
        <v>-6</v>
      </c>
      <c r="AR4" s="81">
        <v>6</v>
      </c>
      <c r="AS4" s="389">
        <f t="shared" si="15"/>
        <v>6</v>
      </c>
      <c r="AT4" s="393"/>
      <c r="AU4" s="105"/>
      <c r="AV4" s="81">
        <f t="shared" si="16"/>
        <v>0</v>
      </c>
      <c r="AW4" s="81"/>
      <c r="AX4" s="105"/>
      <c r="AY4" s="105"/>
      <c r="AZ4" s="81">
        <f t="shared" si="17"/>
        <v>0</v>
      </c>
      <c r="BA4" s="81"/>
      <c r="BB4" s="105"/>
      <c r="BC4" s="105"/>
      <c r="BD4" s="81">
        <f t="shared" si="18"/>
        <v>0</v>
      </c>
      <c r="BE4" s="79"/>
      <c r="BF4" s="82"/>
      <c r="BG4" s="82"/>
      <c r="BH4" s="79">
        <f t="shared" si="19"/>
        <v>0</v>
      </c>
      <c r="BI4" s="79"/>
      <c r="BJ4" s="82"/>
      <c r="BK4" s="82"/>
      <c r="BL4" s="79">
        <f t="shared" si="20"/>
        <v>0</v>
      </c>
      <c r="BM4" s="79"/>
      <c r="BN4" s="82"/>
      <c r="BO4" s="82"/>
      <c r="BP4" s="79">
        <f t="shared" si="21"/>
        <v>0</v>
      </c>
      <c r="BQ4" s="79"/>
      <c r="BR4" s="82"/>
      <c r="BS4" s="82"/>
      <c r="BT4" s="79">
        <f t="shared" si="22"/>
        <v>0</v>
      </c>
      <c r="BU4" s="79"/>
      <c r="BV4" s="82"/>
      <c r="BW4" s="82"/>
      <c r="BX4" s="261">
        <f t="shared" si="23"/>
        <v>0</v>
      </c>
      <c r="BY4" s="81"/>
    </row>
    <row r="5" spans="1:77" ht="42" customHeight="1" x14ac:dyDescent="0.25">
      <c r="A5" s="26">
        <v>3</v>
      </c>
      <c r="B5" s="25" t="s">
        <v>28</v>
      </c>
      <c r="C5" s="26">
        <v>4</v>
      </c>
      <c r="D5" s="26">
        <v>35</v>
      </c>
      <c r="E5" s="271">
        <f t="shared" si="0"/>
        <v>155</v>
      </c>
      <c r="F5" s="271">
        <f t="shared" si="1"/>
        <v>206</v>
      </c>
      <c r="G5" s="272">
        <f t="shared" si="2"/>
        <v>-51</v>
      </c>
      <c r="H5" s="272">
        <f t="shared" si="3"/>
        <v>66</v>
      </c>
      <c r="I5" s="227">
        <f t="shared" si="24"/>
        <v>221</v>
      </c>
      <c r="J5" s="274">
        <f t="shared" si="25"/>
        <v>15</v>
      </c>
      <c r="K5" s="117">
        <v>13</v>
      </c>
      <c r="L5" s="81">
        <v>5</v>
      </c>
      <c r="M5" s="81">
        <f t="shared" si="26"/>
        <v>8</v>
      </c>
      <c r="N5" s="385">
        <v>0</v>
      </c>
      <c r="O5" s="389">
        <f t="shared" si="27"/>
        <v>13</v>
      </c>
      <c r="P5" s="117">
        <v>10</v>
      </c>
      <c r="Q5" s="81">
        <v>22</v>
      </c>
      <c r="R5" s="81">
        <f t="shared" si="4"/>
        <v>-12</v>
      </c>
      <c r="S5" s="81">
        <v>12</v>
      </c>
      <c r="T5" s="389">
        <f t="shared" si="5"/>
        <v>22</v>
      </c>
      <c r="U5" s="117">
        <v>14</v>
      </c>
      <c r="V5" s="81">
        <v>51</v>
      </c>
      <c r="W5" s="81">
        <f t="shared" si="6"/>
        <v>-37</v>
      </c>
      <c r="X5" s="81">
        <v>37</v>
      </c>
      <c r="Y5" s="389">
        <f t="shared" si="7"/>
        <v>51</v>
      </c>
      <c r="Z5" s="117">
        <v>13</v>
      </c>
      <c r="AA5" s="81">
        <v>11</v>
      </c>
      <c r="AB5" s="81">
        <f t="shared" si="8"/>
        <v>2</v>
      </c>
      <c r="AC5" s="81">
        <v>0</v>
      </c>
      <c r="AD5" s="389">
        <f t="shared" si="9"/>
        <v>13</v>
      </c>
      <c r="AE5" s="117">
        <v>76</v>
      </c>
      <c r="AF5" s="81">
        <v>87</v>
      </c>
      <c r="AG5" s="81">
        <f t="shared" si="10"/>
        <v>-11</v>
      </c>
      <c r="AH5" s="182">
        <v>11</v>
      </c>
      <c r="AI5" s="389">
        <f t="shared" si="11"/>
        <v>87</v>
      </c>
      <c r="AJ5" s="117">
        <v>4</v>
      </c>
      <c r="AK5" s="81">
        <v>10</v>
      </c>
      <c r="AL5" s="81">
        <f t="shared" si="12"/>
        <v>-6</v>
      </c>
      <c r="AM5" s="182">
        <v>6</v>
      </c>
      <c r="AN5" s="389">
        <f t="shared" si="13"/>
        <v>10</v>
      </c>
      <c r="AO5" s="117">
        <v>25</v>
      </c>
      <c r="AP5" s="81">
        <v>20</v>
      </c>
      <c r="AQ5" s="81">
        <f t="shared" si="14"/>
        <v>5</v>
      </c>
      <c r="AR5" s="81">
        <v>0</v>
      </c>
      <c r="AS5" s="389">
        <f t="shared" si="15"/>
        <v>25</v>
      </c>
      <c r="AT5" s="388"/>
      <c r="AU5" s="81"/>
      <c r="AV5" s="81">
        <f t="shared" si="16"/>
        <v>0</v>
      </c>
      <c r="AW5" s="81"/>
      <c r="AX5" s="81"/>
      <c r="AY5" s="81"/>
      <c r="AZ5" s="81">
        <f t="shared" si="17"/>
        <v>0</v>
      </c>
      <c r="BA5" s="81"/>
      <c r="BB5" s="81"/>
      <c r="BC5" s="81"/>
      <c r="BD5" s="81">
        <f t="shared" si="18"/>
        <v>0</v>
      </c>
      <c r="BE5" s="79"/>
      <c r="BF5" s="79"/>
      <c r="BG5" s="79"/>
      <c r="BH5" s="79">
        <f t="shared" si="19"/>
        <v>0</v>
      </c>
      <c r="BI5" s="79"/>
      <c r="BJ5" s="79"/>
      <c r="BK5" s="79"/>
      <c r="BL5" s="79">
        <f t="shared" si="20"/>
        <v>0</v>
      </c>
      <c r="BM5" s="79"/>
      <c r="BN5" s="79"/>
      <c r="BO5" s="79"/>
      <c r="BP5" s="79">
        <f t="shared" si="21"/>
        <v>0</v>
      </c>
      <c r="BQ5" s="79"/>
      <c r="BR5" s="79"/>
      <c r="BS5" s="79"/>
      <c r="BT5" s="79">
        <f t="shared" si="22"/>
        <v>0</v>
      </c>
      <c r="BU5" s="79"/>
      <c r="BV5" s="79"/>
      <c r="BW5" s="79"/>
      <c r="BX5" s="261">
        <f t="shared" si="23"/>
        <v>0</v>
      </c>
      <c r="BY5" s="81"/>
    </row>
    <row r="6" spans="1:77" ht="42" customHeight="1" x14ac:dyDescent="0.25">
      <c r="A6" s="27">
        <v>4</v>
      </c>
      <c r="B6" s="19" t="s">
        <v>29</v>
      </c>
      <c r="C6" s="27">
        <v>8</v>
      </c>
      <c r="D6" s="27">
        <v>25</v>
      </c>
      <c r="E6" s="271">
        <f t="shared" si="0"/>
        <v>128</v>
      </c>
      <c r="F6" s="271">
        <f t="shared" si="1"/>
        <v>162</v>
      </c>
      <c r="G6" s="272">
        <f t="shared" si="2"/>
        <v>-34</v>
      </c>
      <c r="H6" s="272">
        <f t="shared" si="3"/>
        <v>38</v>
      </c>
      <c r="I6" s="227">
        <f t="shared" si="24"/>
        <v>166</v>
      </c>
      <c r="J6" s="274">
        <f t="shared" si="25"/>
        <v>4</v>
      </c>
      <c r="K6" s="390">
        <v>5</v>
      </c>
      <c r="L6" s="81">
        <v>4</v>
      </c>
      <c r="M6" s="81">
        <f t="shared" si="26"/>
        <v>1</v>
      </c>
      <c r="N6" s="385">
        <v>0</v>
      </c>
      <c r="O6" s="389">
        <f t="shared" si="27"/>
        <v>5</v>
      </c>
      <c r="P6" s="117">
        <v>13</v>
      </c>
      <c r="Q6" s="81">
        <v>24</v>
      </c>
      <c r="R6" s="81">
        <f t="shared" si="4"/>
        <v>-11</v>
      </c>
      <c r="S6" s="182">
        <v>11</v>
      </c>
      <c r="T6" s="389">
        <f t="shared" si="5"/>
        <v>24</v>
      </c>
      <c r="U6" s="117">
        <v>14</v>
      </c>
      <c r="V6" s="81">
        <v>36</v>
      </c>
      <c r="W6" s="81">
        <f t="shared" si="6"/>
        <v>-22</v>
      </c>
      <c r="X6" s="81">
        <v>22</v>
      </c>
      <c r="Y6" s="389">
        <f t="shared" si="7"/>
        <v>36</v>
      </c>
      <c r="Z6" s="117">
        <v>9</v>
      </c>
      <c r="AA6" s="81">
        <v>7</v>
      </c>
      <c r="AB6" s="81">
        <f t="shared" si="8"/>
        <v>2</v>
      </c>
      <c r="AC6" s="81">
        <v>0</v>
      </c>
      <c r="AD6" s="389">
        <f t="shared" si="9"/>
        <v>9</v>
      </c>
      <c r="AE6" s="117">
        <v>68</v>
      </c>
      <c r="AF6" s="81">
        <v>67</v>
      </c>
      <c r="AG6" s="81">
        <f t="shared" si="10"/>
        <v>1</v>
      </c>
      <c r="AH6" s="182">
        <v>0</v>
      </c>
      <c r="AI6" s="389">
        <f t="shared" si="11"/>
        <v>68</v>
      </c>
      <c r="AJ6" s="117">
        <v>3</v>
      </c>
      <c r="AK6" s="81">
        <v>8</v>
      </c>
      <c r="AL6" s="81">
        <f t="shared" si="12"/>
        <v>-5</v>
      </c>
      <c r="AM6" s="182">
        <v>5</v>
      </c>
      <c r="AN6" s="389">
        <f t="shared" si="13"/>
        <v>8</v>
      </c>
      <c r="AO6" s="117">
        <v>16</v>
      </c>
      <c r="AP6" s="81">
        <v>16</v>
      </c>
      <c r="AQ6" s="81">
        <f t="shared" si="14"/>
        <v>0</v>
      </c>
      <c r="AR6" s="81">
        <v>0</v>
      </c>
      <c r="AS6" s="389">
        <f t="shared" si="15"/>
        <v>16</v>
      </c>
      <c r="AT6" s="393"/>
      <c r="AU6" s="105"/>
      <c r="AV6" s="81">
        <f t="shared" si="16"/>
        <v>0</v>
      </c>
      <c r="AW6" s="81"/>
      <c r="AX6" s="105"/>
      <c r="AY6" s="105"/>
      <c r="AZ6" s="81">
        <f t="shared" si="17"/>
        <v>0</v>
      </c>
      <c r="BA6" s="81"/>
      <c r="BB6" s="105"/>
      <c r="BC6" s="105"/>
      <c r="BD6" s="81">
        <f t="shared" si="18"/>
        <v>0</v>
      </c>
      <c r="BE6" s="79"/>
      <c r="BF6" s="82"/>
      <c r="BG6" s="82"/>
      <c r="BH6" s="79">
        <f t="shared" si="19"/>
        <v>0</v>
      </c>
      <c r="BI6" s="79"/>
      <c r="BJ6" s="82"/>
      <c r="BK6" s="82"/>
      <c r="BL6" s="79">
        <f t="shared" si="20"/>
        <v>0</v>
      </c>
      <c r="BM6" s="79"/>
      <c r="BN6" s="82"/>
      <c r="BO6" s="82"/>
      <c r="BP6" s="79">
        <f t="shared" si="21"/>
        <v>0</v>
      </c>
      <c r="BQ6" s="79"/>
      <c r="BR6" s="82"/>
      <c r="BS6" s="82"/>
      <c r="BT6" s="79">
        <f t="shared" si="22"/>
        <v>0</v>
      </c>
      <c r="BU6" s="79"/>
      <c r="BV6" s="82"/>
      <c r="BW6" s="82"/>
      <c r="BX6" s="261">
        <f t="shared" si="23"/>
        <v>0</v>
      </c>
      <c r="BY6" s="81"/>
    </row>
    <row r="7" spans="1:77" ht="42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71">
        <f t="shared" si="0"/>
        <v>170</v>
      </c>
      <c r="F7" s="271">
        <f t="shared" si="1"/>
        <v>275</v>
      </c>
      <c r="G7" s="272">
        <f t="shared" si="2"/>
        <v>-105</v>
      </c>
      <c r="H7" s="272">
        <f t="shared" si="3"/>
        <v>112</v>
      </c>
      <c r="I7" s="227">
        <f t="shared" si="24"/>
        <v>282</v>
      </c>
      <c r="J7" s="274">
        <f t="shared" si="25"/>
        <v>7</v>
      </c>
      <c r="K7" s="188">
        <v>7</v>
      </c>
      <c r="L7" s="83">
        <v>7</v>
      </c>
      <c r="M7" s="81">
        <f t="shared" si="26"/>
        <v>0</v>
      </c>
      <c r="N7" s="385">
        <v>0</v>
      </c>
      <c r="O7" s="389">
        <f t="shared" si="27"/>
        <v>7</v>
      </c>
      <c r="P7" s="124">
        <v>14</v>
      </c>
      <c r="Q7" s="83">
        <v>28</v>
      </c>
      <c r="R7" s="81">
        <f t="shared" si="4"/>
        <v>-14</v>
      </c>
      <c r="S7" s="182">
        <v>14</v>
      </c>
      <c r="T7" s="389">
        <f t="shared" si="5"/>
        <v>28</v>
      </c>
      <c r="U7" s="124">
        <v>18</v>
      </c>
      <c r="V7" s="83">
        <v>67</v>
      </c>
      <c r="W7" s="81">
        <f t="shared" si="6"/>
        <v>-49</v>
      </c>
      <c r="X7" s="81">
        <v>49</v>
      </c>
      <c r="Y7" s="389">
        <f t="shared" si="7"/>
        <v>67</v>
      </c>
      <c r="Z7" s="124">
        <v>18</v>
      </c>
      <c r="AA7" s="83">
        <v>14</v>
      </c>
      <c r="AB7" s="81">
        <f t="shared" si="8"/>
        <v>4</v>
      </c>
      <c r="AC7" s="81">
        <v>0</v>
      </c>
      <c r="AD7" s="389">
        <f t="shared" si="9"/>
        <v>18</v>
      </c>
      <c r="AE7" s="124">
        <v>74</v>
      </c>
      <c r="AF7" s="83">
        <v>120</v>
      </c>
      <c r="AG7" s="81">
        <f t="shared" si="10"/>
        <v>-46</v>
      </c>
      <c r="AH7" s="182">
        <v>46</v>
      </c>
      <c r="AI7" s="389">
        <f t="shared" si="11"/>
        <v>120</v>
      </c>
      <c r="AJ7" s="188">
        <v>10</v>
      </c>
      <c r="AK7" s="83">
        <v>13</v>
      </c>
      <c r="AL7" s="81">
        <f t="shared" si="12"/>
        <v>-3</v>
      </c>
      <c r="AM7" s="182">
        <v>3</v>
      </c>
      <c r="AN7" s="389">
        <f t="shared" si="13"/>
        <v>13</v>
      </c>
      <c r="AO7" s="124">
        <v>29</v>
      </c>
      <c r="AP7" s="83">
        <v>26</v>
      </c>
      <c r="AQ7" s="81">
        <f t="shared" si="14"/>
        <v>3</v>
      </c>
      <c r="AR7" s="81">
        <v>0</v>
      </c>
      <c r="AS7" s="389">
        <f t="shared" si="15"/>
        <v>29</v>
      </c>
      <c r="AT7" s="324"/>
      <c r="AU7" s="110"/>
      <c r="AV7" s="81">
        <f t="shared" si="16"/>
        <v>0</v>
      </c>
      <c r="AW7" s="81"/>
      <c r="AX7" s="110"/>
      <c r="AY7" s="110"/>
      <c r="AZ7" s="81">
        <f t="shared" si="17"/>
        <v>0</v>
      </c>
      <c r="BA7" s="81"/>
      <c r="BB7" s="110"/>
      <c r="BC7" s="110"/>
      <c r="BD7" s="81">
        <f t="shared" si="18"/>
        <v>0</v>
      </c>
      <c r="BE7" s="79"/>
      <c r="BF7" s="445"/>
      <c r="BG7" s="445"/>
      <c r="BH7" s="79">
        <f t="shared" si="19"/>
        <v>0</v>
      </c>
      <c r="BI7" s="79"/>
      <c r="BJ7" s="445"/>
      <c r="BK7" s="445"/>
      <c r="BL7" s="79">
        <f t="shared" si="20"/>
        <v>0</v>
      </c>
      <c r="BM7" s="79"/>
      <c r="BN7" s="445"/>
      <c r="BO7" s="445"/>
      <c r="BP7" s="79">
        <f t="shared" si="21"/>
        <v>0</v>
      </c>
      <c r="BQ7" s="79"/>
      <c r="BR7" s="445"/>
      <c r="BS7" s="445"/>
      <c r="BT7" s="79">
        <f t="shared" si="22"/>
        <v>0</v>
      </c>
      <c r="BU7" s="79"/>
      <c r="BV7" s="445"/>
      <c r="BW7" s="445"/>
      <c r="BX7" s="261">
        <f t="shared" si="23"/>
        <v>0</v>
      </c>
      <c r="BY7" s="81"/>
    </row>
    <row r="8" spans="1:77" ht="42" customHeight="1" x14ac:dyDescent="0.25">
      <c r="A8" s="27">
        <v>6</v>
      </c>
      <c r="B8" s="19" t="s">
        <v>31</v>
      </c>
      <c r="C8" s="27">
        <v>8</v>
      </c>
      <c r="D8" s="27">
        <v>35</v>
      </c>
      <c r="E8" s="271">
        <f t="shared" si="0"/>
        <v>179</v>
      </c>
      <c r="F8" s="271">
        <f t="shared" si="1"/>
        <v>198</v>
      </c>
      <c r="G8" s="272">
        <f t="shared" si="2"/>
        <v>-19</v>
      </c>
      <c r="H8" s="272">
        <f t="shared" si="3"/>
        <v>43</v>
      </c>
      <c r="I8" s="227">
        <f t="shared" si="24"/>
        <v>222</v>
      </c>
      <c r="J8" s="274">
        <f t="shared" si="25"/>
        <v>24</v>
      </c>
      <c r="K8" s="124">
        <v>12</v>
      </c>
      <c r="L8" s="83">
        <v>5</v>
      </c>
      <c r="M8" s="81">
        <f t="shared" si="26"/>
        <v>7</v>
      </c>
      <c r="N8" s="385">
        <v>0</v>
      </c>
      <c r="O8" s="389">
        <f t="shared" si="27"/>
        <v>12</v>
      </c>
      <c r="P8" s="124">
        <v>17</v>
      </c>
      <c r="Q8" s="83">
        <v>21</v>
      </c>
      <c r="R8" s="81">
        <f t="shared" si="4"/>
        <v>-4</v>
      </c>
      <c r="S8" s="182">
        <v>4</v>
      </c>
      <c r="T8" s="389">
        <f t="shared" si="5"/>
        <v>21</v>
      </c>
      <c r="U8" s="124">
        <v>22</v>
      </c>
      <c r="V8" s="83">
        <v>48</v>
      </c>
      <c r="W8" s="81">
        <f t="shared" si="6"/>
        <v>-26</v>
      </c>
      <c r="X8" s="81">
        <v>26</v>
      </c>
      <c r="Y8" s="389">
        <f t="shared" si="7"/>
        <v>48</v>
      </c>
      <c r="Z8" s="124">
        <v>17</v>
      </c>
      <c r="AA8" s="83">
        <v>9</v>
      </c>
      <c r="AB8" s="81">
        <f t="shared" si="8"/>
        <v>8</v>
      </c>
      <c r="AC8" s="81">
        <v>0</v>
      </c>
      <c r="AD8" s="389">
        <f t="shared" si="9"/>
        <v>17</v>
      </c>
      <c r="AE8" s="124">
        <v>77</v>
      </c>
      <c r="AF8" s="83">
        <v>86</v>
      </c>
      <c r="AG8" s="81">
        <f t="shared" si="10"/>
        <v>-9</v>
      </c>
      <c r="AH8" s="182">
        <v>9</v>
      </c>
      <c r="AI8" s="389">
        <f t="shared" si="11"/>
        <v>86</v>
      </c>
      <c r="AJ8" s="124">
        <v>6</v>
      </c>
      <c r="AK8" s="83">
        <v>10</v>
      </c>
      <c r="AL8" s="81">
        <f t="shared" si="12"/>
        <v>-4</v>
      </c>
      <c r="AM8" s="182">
        <v>4</v>
      </c>
      <c r="AN8" s="389">
        <f t="shared" si="13"/>
        <v>10</v>
      </c>
      <c r="AO8" s="124">
        <v>28</v>
      </c>
      <c r="AP8" s="83">
        <v>19</v>
      </c>
      <c r="AQ8" s="81">
        <f t="shared" si="14"/>
        <v>9</v>
      </c>
      <c r="AR8" s="81">
        <v>0</v>
      </c>
      <c r="AS8" s="389">
        <f t="shared" si="15"/>
        <v>28</v>
      </c>
      <c r="AT8" s="325"/>
      <c r="AU8" s="112"/>
      <c r="AV8" s="81">
        <f t="shared" si="16"/>
        <v>0</v>
      </c>
      <c r="AW8" s="81"/>
      <c r="AX8" s="112"/>
      <c r="AY8" s="112"/>
      <c r="AZ8" s="81">
        <f t="shared" si="17"/>
        <v>0</v>
      </c>
      <c r="BA8" s="81"/>
      <c r="BB8" s="112"/>
      <c r="BC8" s="112"/>
      <c r="BD8" s="81">
        <f t="shared" si="18"/>
        <v>0</v>
      </c>
      <c r="BE8" s="79"/>
      <c r="BF8" s="85"/>
      <c r="BG8" s="85"/>
      <c r="BH8" s="79">
        <f t="shared" si="19"/>
        <v>0</v>
      </c>
      <c r="BI8" s="79"/>
      <c r="BJ8" s="85"/>
      <c r="BK8" s="85"/>
      <c r="BL8" s="79">
        <f t="shared" si="20"/>
        <v>0</v>
      </c>
      <c r="BM8" s="79"/>
      <c r="BN8" s="85"/>
      <c r="BO8" s="85"/>
      <c r="BP8" s="79">
        <f t="shared" si="21"/>
        <v>0</v>
      </c>
      <c r="BQ8" s="79"/>
      <c r="BR8" s="85"/>
      <c r="BS8" s="85"/>
      <c r="BT8" s="79">
        <f t="shared" si="22"/>
        <v>0</v>
      </c>
      <c r="BU8" s="79"/>
      <c r="BV8" s="85"/>
      <c r="BW8" s="85"/>
      <c r="BX8" s="261">
        <f t="shared" si="23"/>
        <v>0</v>
      </c>
      <c r="BY8" s="81"/>
    </row>
    <row r="9" spans="1:77" ht="42" customHeight="1" x14ac:dyDescent="0.25">
      <c r="A9" s="32">
        <v>7</v>
      </c>
      <c r="B9" s="25" t="s">
        <v>32</v>
      </c>
      <c r="C9" s="26">
        <v>8</v>
      </c>
      <c r="D9" s="26">
        <v>30</v>
      </c>
      <c r="E9" s="271">
        <f t="shared" si="0"/>
        <v>62</v>
      </c>
      <c r="F9" s="271">
        <f t="shared" si="1"/>
        <v>86</v>
      </c>
      <c r="G9" s="272">
        <f t="shared" si="2"/>
        <v>-24</v>
      </c>
      <c r="H9" s="272">
        <f t="shared" si="3"/>
        <v>39</v>
      </c>
      <c r="I9" s="227">
        <f t="shared" si="24"/>
        <v>101</v>
      </c>
      <c r="J9" s="274">
        <f t="shared" si="25"/>
        <v>15</v>
      </c>
      <c r="K9" s="391">
        <v>0</v>
      </c>
      <c r="L9" s="381">
        <v>3</v>
      </c>
      <c r="M9" s="81">
        <f t="shared" si="26"/>
        <v>-3</v>
      </c>
      <c r="N9" s="384">
        <v>3</v>
      </c>
      <c r="O9" s="389">
        <f t="shared" si="27"/>
        <v>3</v>
      </c>
      <c r="P9" s="391">
        <v>5</v>
      </c>
      <c r="Q9" s="381">
        <v>10</v>
      </c>
      <c r="R9" s="81">
        <f t="shared" si="4"/>
        <v>-5</v>
      </c>
      <c r="S9" s="182">
        <v>5</v>
      </c>
      <c r="T9" s="389">
        <f t="shared" si="5"/>
        <v>10</v>
      </c>
      <c r="U9" s="391">
        <v>6</v>
      </c>
      <c r="V9" s="381">
        <v>22</v>
      </c>
      <c r="W9" s="81">
        <f t="shared" si="6"/>
        <v>-16</v>
      </c>
      <c r="X9" s="182">
        <v>16</v>
      </c>
      <c r="Y9" s="389">
        <f t="shared" si="7"/>
        <v>22</v>
      </c>
      <c r="Z9" s="391">
        <v>10</v>
      </c>
      <c r="AA9" s="381">
        <v>4</v>
      </c>
      <c r="AB9" s="81">
        <f t="shared" si="8"/>
        <v>6</v>
      </c>
      <c r="AC9" s="81">
        <v>0</v>
      </c>
      <c r="AD9" s="389">
        <f t="shared" si="9"/>
        <v>10</v>
      </c>
      <c r="AE9" s="391">
        <v>23</v>
      </c>
      <c r="AF9" s="381">
        <v>36</v>
      </c>
      <c r="AG9" s="81">
        <f t="shared" si="10"/>
        <v>-13</v>
      </c>
      <c r="AH9" s="182">
        <v>13</v>
      </c>
      <c r="AI9" s="389">
        <f t="shared" si="11"/>
        <v>36</v>
      </c>
      <c r="AJ9" s="391">
        <v>6</v>
      </c>
      <c r="AK9" s="381">
        <v>2</v>
      </c>
      <c r="AL9" s="81">
        <f t="shared" si="12"/>
        <v>4</v>
      </c>
      <c r="AM9" s="81">
        <v>2</v>
      </c>
      <c r="AN9" s="389">
        <f t="shared" si="13"/>
        <v>8</v>
      </c>
      <c r="AO9" s="391">
        <v>12</v>
      </c>
      <c r="AP9" s="381">
        <v>9</v>
      </c>
      <c r="AQ9" s="81">
        <f t="shared" si="14"/>
        <v>3</v>
      </c>
      <c r="AR9" s="81">
        <v>0</v>
      </c>
      <c r="AS9" s="389">
        <f t="shared" si="15"/>
        <v>12</v>
      </c>
      <c r="AT9" s="277"/>
      <c r="AU9" s="446"/>
      <c r="AV9" s="81">
        <f t="shared" si="16"/>
        <v>0</v>
      </c>
      <c r="AW9" s="81"/>
      <c r="AX9" s="446"/>
      <c r="AY9" s="446"/>
      <c r="AZ9" s="81">
        <f t="shared" si="17"/>
        <v>0</v>
      </c>
      <c r="BA9" s="81"/>
      <c r="BB9" s="446"/>
      <c r="BC9" s="446"/>
      <c r="BD9" s="81">
        <f t="shared" si="18"/>
        <v>0</v>
      </c>
      <c r="BE9" s="79"/>
      <c r="BF9" s="446"/>
      <c r="BG9" s="446"/>
      <c r="BH9" s="79">
        <f t="shared" si="19"/>
        <v>0</v>
      </c>
      <c r="BI9" s="79"/>
      <c r="BJ9" s="446"/>
      <c r="BK9" s="446"/>
      <c r="BL9" s="79">
        <f t="shared" si="20"/>
        <v>0</v>
      </c>
      <c r="BM9" s="79"/>
      <c r="BN9" s="446"/>
      <c r="BO9" s="446"/>
      <c r="BP9" s="79">
        <f t="shared" si="21"/>
        <v>0</v>
      </c>
      <c r="BQ9" s="79"/>
      <c r="BR9" s="446"/>
      <c r="BS9" s="446"/>
      <c r="BT9" s="79">
        <f t="shared" si="22"/>
        <v>0</v>
      </c>
      <c r="BU9" s="79"/>
      <c r="BV9" s="446"/>
      <c r="BW9" s="446"/>
      <c r="BX9" s="261">
        <f t="shared" si="23"/>
        <v>0</v>
      </c>
      <c r="BY9" s="81"/>
    </row>
    <row r="10" spans="1:77" ht="42" customHeight="1" x14ac:dyDescent="0.25">
      <c r="A10" s="36">
        <v>8</v>
      </c>
      <c r="B10" s="19" t="s">
        <v>33</v>
      </c>
      <c r="C10" s="27">
        <v>20</v>
      </c>
      <c r="D10" s="27">
        <v>30</v>
      </c>
      <c r="E10" s="271">
        <f t="shared" si="0"/>
        <v>48</v>
      </c>
      <c r="F10" s="271">
        <f t="shared" si="1"/>
        <v>75</v>
      </c>
      <c r="G10" s="272">
        <f t="shared" si="2"/>
        <v>-27</v>
      </c>
      <c r="H10" s="272">
        <f t="shared" si="3"/>
        <v>49</v>
      </c>
      <c r="I10" s="227">
        <f t="shared" si="24"/>
        <v>97</v>
      </c>
      <c r="J10" s="274">
        <f t="shared" si="25"/>
        <v>22</v>
      </c>
      <c r="K10" s="391">
        <v>0</v>
      </c>
      <c r="L10" s="381">
        <v>2</v>
      </c>
      <c r="M10" s="81">
        <f t="shared" si="26"/>
        <v>-2</v>
      </c>
      <c r="N10" s="384">
        <v>2</v>
      </c>
      <c r="O10" s="389">
        <f t="shared" si="27"/>
        <v>2</v>
      </c>
      <c r="P10" s="391">
        <v>0</v>
      </c>
      <c r="Q10" s="381">
        <v>8</v>
      </c>
      <c r="R10" s="81">
        <f t="shared" si="4"/>
        <v>-8</v>
      </c>
      <c r="S10" s="182">
        <v>8</v>
      </c>
      <c r="T10" s="389">
        <f t="shared" si="5"/>
        <v>8</v>
      </c>
      <c r="U10" s="391">
        <v>0</v>
      </c>
      <c r="V10" s="381">
        <v>18</v>
      </c>
      <c r="W10" s="81">
        <f t="shared" si="6"/>
        <v>-18</v>
      </c>
      <c r="X10" s="182">
        <v>20</v>
      </c>
      <c r="Y10" s="389">
        <f t="shared" si="7"/>
        <v>20</v>
      </c>
      <c r="Z10" s="391">
        <v>0</v>
      </c>
      <c r="AA10" s="381">
        <v>6</v>
      </c>
      <c r="AB10" s="81">
        <f t="shared" si="8"/>
        <v>-6</v>
      </c>
      <c r="AC10" s="182">
        <v>6</v>
      </c>
      <c r="AD10" s="389">
        <f t="shared" si="9"/>
        <v>6</v>
      </c>
      <c r="AE10" s="391">
        <v>48</v>
      </c>
      <c r="AF10" s="381">
        <v>28</v>
      </c>
      <c r="AG10" s="81">
        <f t="shared" si="10"/>
        <v>20</v>
      </c>
      <c r="AH10" s="81">
        <v>0</v>
      </c>
      <c r="AI10" s="389">
        <f t="shared" si="11"/>
        <v>48</v>
      </c>
      <c r="AJ10" s="391">
        <v>0</v>
      </c>
      <c r="AK10" s="381">
        <v>6</v>
      </c>
      <c r="AL10" s="81">
        <f t="shared" si="12"/>
        <v>-6</v>
      </c>
      <c r="AM10" s="182">
        <v>6</v>
      </c>
      <c r="AN10" s="389">
        <f t="shared" si="13"/>
        <v>6</v>
      </c>
      <c r="AO10" s="391">
        <v>0</v>
      </c>
      <c r="AP10" s="381">
        <v>7</v>
      </c>
      <c r="AQ10" s="81">
        <f t="shared" si="14"/>
        <v>-7</v>
      </c>
      <c r="AR10" s="182">
        <v>7</v>
      </c>
      <c r="AS10" s="389">
        <f t="shared" si="15"/>
        <v>7</v>
      </c>
      <c r="AT10" s="278"/>
      <c r="AU10" s="447"/>
      <c r="AV10" s="81">
        <f t="shared" si="16"/>
        <v>0</v>
      </c>
      <c r="AW10" s="81"/>
      <c r="AX10" s="447"/>
      <c r="AY10" s="447"/>
      <c r="AZ10" s="81">
        <f t="shared" si="17"/>
        <v>0</v>
      </c>
      <c r="BA10" s="81"/>
      <c r="BB10" s="447"/>
      <c r="BC10" s="447"/>
      <c r="BD10" s="81">
        <f t="shared" si="18"/>
        <v>0</v>
      </c>
      <c r="BE10" s="79"/>
      <c r="BF10" s="447"/>
      <c r="BG10" s="447"/>
      <c r="BH10" s="79">
        <f t="shared" si="19"/>
        <v>0</v>
      </c>
      <c r="BI10" s="79"/>
      <c r="BJ10" s="447"/>
      <c r="BK10" s="447"/>
      <c r="BL10" s="79">
        <f t="shared" si="20"/>
        <v>0</v>
      </c>
      <c r="BM10" s="79"/>
      <c r="BN10" s="447"/>
      <c r="BO10" s="447"/>
      <c r="BP10" s="79">
        <f t="shared" si="21"/>
        <v>0</v>
      </c>
      <c r="BQ10" s="79"/>
      <c r="BR10" s="447"/>
      <c r="BS10" s="447"/>
      <c r="BT10" s="79">
        <f t="shared" si="22"/>
        <v>0</v>
      </c>
      <c r="BU10" s="79"/>
      <c r="BV10" s="447"/>
      <c r="BW10" s="447"/>
      <c r="BX10" s="261">
        <f t="shared" si="23"/>
        <v>0</v>
      </c>
      <c r="BY10" s="81"/>
    </row>
    <row r="11" spans="1:77" ht="42" customHeight="1" x14ac:dyDescent="0.25">
      <c r="A11" s="32">
        <v>9</v>
      </c>
      <c r="B11" s="25" t="s">
        <v>34</v>
      </c>
      <c r="C11" s="26">
        <v>20</v>
      </c>
      <c r="D11" s="26">
        <v>30</v>
      </c>
      <c r="E11" s="271">
        <f t="shared" si="0"/>
        <v>80</v>
      </c>
      <c r="F11" s="271">
        <f t="shared" si="1"/>
        <v>508</v>
      </c>
      <c r="G11" s="272">
        <f t="shared" si="2"/>
        <v>-428</v>
      </c>
      <c r="H11" s="272">
        <f t="shared" si="3"/>
        <v>462</v>
      </c>
      <c r="I11" s="227">
        <f t="shared" si="24"/>
        <v>542</v>
      </c>
      <c r="J11" s="274">
        <f t="shared" si="25"/>
        <v>34</v>
      </c>
      <c r="K11" s="391">
        <v>0</v>
      </c>
      <c r="L11" s="381">
        <v>16</v>
      </c>
      <c r="M11" s="81">
        <f t="shared" si="26"/>
        <v>-16</v>
      </c>
      <c r="N11" s="384">
        <v>16</v>
      </c>
      <c r="O11" s="389">
        <f t="shared" si="27"/>
        <v>16</v>
      </c>
      <c r="P11" s="391">
        <v>0</v>
      </c>
      <c r="Q11" s="381">
        <v>33</v>
      </c>
      <c r="R11" s="81">
        <f t="shared" si="4"/>
        <v>-33</v>
      </c>
      <c r="S11" s="81">
        <v>30</v>
      </c>
      <c r="T11" s="389">
        <f t="shared" si="5"/>
        <v>30</v>
      </c>
      <c r="U11" s="391">
        <v>0</v>
      </c>
      <c r="V11" s="381">
        <v>78</v>
      </c>
      <c r="W11" s="81">
        <f t="shared" si="6"/>
        <v>-78</v>
      </c>
      <c r="X11" s="182">
        <v>78</v>
      </c>
      <c r="Y11" s="389">
        <f t="shared" si="7"/>
        <v>78</v>
      </c>
      <c r="Z11" s="391">
        <v>50</v>
      </c>
      <c r="AA11" s="381">
        <v>11</v>
      </c>
      <c r="AB11" s="81">
        <f t="shared" si="8"/>
        <v>39</v>
      </c>
      <c r="AC11" s="81">
        <v>0</v>
      </c>
      <c r="AD11" s="389">
        <f t="shared" si="9"/>
        <v>50</v>
      </c>
      <c r="AE11" s="391">
        <v>0</v>
      </c>
      <c r="AF11" s="381">
        <v>323</v>
      </c>
      <c r="AG11" s="81">
        <f t="shared" si="10"/>
        <v>-323</v>
      </c>
      <c r="AH11" s="81">
        <v>323</v>
      </c>
      <c r="AI11" s="389">
        <f t="shared" si="11"/>
        <v>323</v>
      </c>
      <c r="AJ11" s="391">
        <v>0</v>
      </c>
      <c r="AK11" s="381">
        <v>15</v>
      </c>
      <c r="AL11" s="81">
        <f t="shared" si="12"/>
        <v>-15</v>
      </c>
      <c r="AM11" s="182">
        <v>15</v>
      </c>
      <c r="AN11" s="389">
        <f t="shared" si="13"/>
        <v>15</v>
      </c>
      <c r="AO11" s="391">
        <v>30</v>
      </c>
      <c r="AP11" s="381">
        <v>32</v>
      </c>
      <c r="AQ11" s="81">
        <f t="shared" si="14"/>
        <v>-2</v>
      </c>
      <c r="AR11" s="81">
        <v>0</v>
      </c>
      <c r="AS11" s="389">
        <f t="shared" si="15"/>
        <v>30</v>
      </c>
      <c r="AT11" s="277"/>
      <c r="AU11" s="446"/>
      <c r="AV11" s="81">
        <f t="shared" si="16"/>
        <v>0</v>
      </c>
      <c r="AW11" s="81"/>
      <c r="AX11" s="446"/>
      <c r="AY11" s="446"/>
      <c r="AZ11" s="81">
        <f t="shared" si="17"/>
        <v>0</v>
      </c>
      <c r="BA11" s="81"/>
      <c r="BB11" s="446"/>
      <c r="BC11" s="446"/>
      <c r="BD11" s="81">
        <f t="shared" si="18"/>
        <v>0</v>
      </c>
      <c r="BE11" s="79"/>
      <c r="BF11" s="446"/>
      <c r="BG11" s="446"/>
      <c r="BH11" s="79">
        <f t="shared" si="19"/>
        <v>0</v>
      </c>
      <c r="BI11" s="79"/>
      <c r="BJ11" s="446"/>
      <c r="BK11" s="446"/>
      <c r="BL11" s="79">
        <f t="shared" si="20"/>
        <v>0</v>
      </c>
      <c r="BM11" s="79"/>
      <c r="BN11" s="446"/>
      <c r="BO11" s="446"/>
      <c r="BP11" s="79">
        <f t="shared" si="21"/>
        <v>0</v>
      </c>
      <c r="BQ11" s="79"/>
      <c r="BR11" s="446"/>
      <c r="BS11" s="446"/>
      <c r="BT11" s="79">
        <f t="shared" si="22"/>
        <v>0</v>
      </c>
      <c r="BU11" s="79"/>
      <c r="BV11" s="446"/>
      <c r="BW11" s="446"/>
      <c r="BX11" s="261">
        <f t="shared" si="23"/>
        <v>0</v>
      </c>
      <c r="BY11" s="81"/>
    </row>
    <row r="12" spans="1:77" ht="42" customHeight="1" x14ac:dyDescent="0.25">
      <c r="A12" s="27">
        <v>10</v>
      </c>
      <c r="B12" s="19" t="s">
        <v>35</v>
      </c>
      <c r="C12" s="26">
        <v>10</v>
      </c>
      <c r="D12" s="26">
        <v>50</v>
      </c>
      <c r="E12" s="271">
        <f t="shared" si="0"/>
        <v>10</v>
      </c>
      <c r="F12" s="271">
        <f t="shared" si="1"/>
        <v>10</v>
      </c>
      <c r="G12" s="272">
        <f t="shared" si="2"/>
        <v>0</v>
      </c>
      <c r="H12" s="272">
        <f t="shared" si="3"/>
        <v>7</v>
      </c>
      <c r="I12" s="227">
        <f t="shared" si="24"/>
        <v>17</v>
      </c>
      <c r="J12" s="274">
        <f t="shared" si="25"/>
        <v>7</v>
      </c>
      <c r="K12" s="117">
        <v>0</v>
      </c>
      <c r="L12" s="81">
        <v>1</v>
      </c>
      <c r="M12" s="81">
        <f>K12-L12</f>
        <v>-1</v>
      </c>
      <c r="N12" s="384">
        <v>1</v>
      </c>
      <c r="O12" s="389">
        <f t="shared" si="27"/>
        <v>1</v>
      </c>
      <c r="P12" s="117">
        <v>0</v>
      </c>
      <c r="Q12" s="81">
        <v>1</v>
      </c>
      <c r="R12" s="81">
        <f t="shared" si="4"/>
        <v>-1</v>
      </c>
      <c r="S12" s="182">
        <v>1</v>
      </c>
      <c r="T12" s="389">
        <f t="shared" si="5"/>
        <v>1</v>
      </c>
      <c r="U12" s="117">
        <v>0</v>
      </c>
      <c r="V12" s="81">
        <v>2</v>
      </c>
      <c r="W12" s="81">
        <f t="shared" si="6"/>
        <v>-2</v>
      </c>
      <c r="X12" s="81">
        <v>2</v>
      </c>
      <c r="Y12" s="389">
        <f t="shared" si="7"/>
        <v>2</v>
      </c>
      <c r="Z12" s="117">
        <v>0</v>
      </c>
      <c r="AA12" s="81">
        <v>1</v>
      </c>
      <c r="AB12" s="81">
        <f t="shared" si="8"/>
        <v>-1</v>
      </c>
      <c r="AC12" s="182">
        <v>1</v>
      </c>
      <c r="AD12" s="389">
        <f t="shared" si="9"/>
        <v>1</v>
      </c>
      <c r="AE12" s="117">
        <v>10</v>
      </c>
      <c r="AF12" s="81">
        <v>3</v>
      </c>
      <c r="AG12" s="81">
        <f t="shared" si="10"/>
        <v>7</v>
      </c>
      <c r="AH12" s="81">
        <v>0</v>
      </c>
      <c r="AI12" s="389">
        <f t="shared" si="11"/>
        <v>10</v>
      </c>
      <c r="AJ12" s="117">
        <v>0</v>
      </c>
      <c r="AK12" s="81">
        <v>1</v>
      </c>
      <c r="AL12" s="81">
        <f t="shared" si="12"/>
        <v>-1</v>
      </c>
      <c r="AM12" s="182">
        <v>1</v>
      </c>
      <c r="AN12" s="389">
        <f t="shared" si="13"/>
        <v>1</v>
      </c>
      <c r="AO12" s="117">
        <v>0</v>
      </c>
      <c r="AP12" s="81">
        <v>1</v>
      </c>
      <c r="AQ12" s="81">
        <f t="shared" si="14"/>
        <v>-1</v>
      </c>
      <c r="AR12" s="182">
        <v>1</v>
      </c>
      <c r="AS12" s="389">
        <f t="shared" si="15"/>
        <v>1</v>
      </c>
      <c r="AT12" s="388"/>
      <c r="AU12" s="81"/>
      <c r="AV12" s="81">
        <f t="shared" si="16"/>
        <v>0</v>
      </c>
      <c r="AW12" s="81"/>
      <c r="AX12" s="81"/>
      <c r="AY12" s="81"/>
      <c r="AZ12" s="81">
        <f t="shared" si="17"/>
        <v>0</v>
      </c>
      <c r="BA12" s="81"/>
      <c r="BB12" s="81"/>
      <c r="BC12" s="81"/>
      <c r="BD12" s="81">
        <f t="shared" si="18"/>
        <v>0</v>
      </c>
      <c r="BE12" s="79"/>
      <c r="BF12" s="79"/>
      <c r="BG12" s="79"/>
      <c r="BH12" s="79">
        <f t="shared" si="19"/>
        <v>0</v>
      </c>
      <c r="BI12" s="79"/>
      <c r="BJ12" s="79"/>
      <c r="BK12" s="79"/>
      <c r="BL12" s="79">
        <f t="shared" si="20"/>
        <v>0</v>
      </c>
      <c r="BM12" s="79"/>
      <c r="BN12" s="79"/>
      <c r="BO12" s="79"/>
      <c r="BP12" s="79">
        <f t="shared" si="21"/>
        <v>0</v>
      </c>
      <c r="BQ12" s="79"/>
      <c r="BR12" s="79"/>
      <c r="BS12" s="79"/>
      <c r="BT12" s="79">
        <f t="shared" si="22"/>
        <v>0</v>
      </c>
      <c r="BU12" s="79"/>
      <c r="BV12" s="79"/>
      <c r="BW12" s="79"/>
      <c r="BX12" s="79">
        <f t="shared" si="23"/>
        <v>0</v>
      </c>
      <c r="BY12" s="81"/>
    </row>
    <row r="13" spans="1:77" ht="42" customHeight="1" x14ac:dyDescent="0.25">
      <c r="A13" s="39">
        <v>11</v>
      </c>
      <c r="B13" s="25" t="s">
        <v>36</v>
      </c>
      <c r="C13" s="20" t="s">
        <v>27</v>
      </c>
      <c r="D13" s="20" t="s">
        <v>27</v>
      </c>
      <c r="E13" s="271">
        <f t="shared" si="0"/>
        <v>514</v>
      </c>
      <c r="F13" s="271">
        <f t="shared" si="1"/>
        <v>0</v>
      </c>
      <c r="G13" s="272">
        <f t="shared" si="2"/>
        <v>514</v>
      </c>
      <c r="H13" s="272">
        <f t="shared" si="3"/>
        <v>69</v>
      </c>
      <c r="I13" s="227">
        <f t="shared" si="24"/>
        <v>583</v>
      </c>
      <c r="J13" s="274">
        <f t="shared" si="25"/>
        <v>583</v>
      </c>
      <c r="K13" s="391">
        <v>17</v>
      </c>
      <c r="L13" s="381">
        <v>0</v>
      </c>
      <c r="M13" s="81">
        <f>K13-L13</f>
        <v>17</v>
      </c>
      <c r="N13" s="81">
        <v>0</v>
      </c>
      <c r="O13" s="389">
        <f t="shared" si="27"/>
        <v>17</v>
      </c>
      <c r="P13" s="391">
        <v>54</v>
      </c>
      <c r="Q13" s="381">
        <v>0</v>
      </c>
      <c r="R13" s="81">
        <f t="shared" si="4"/>
        <v>54</v>
      </c>
      <c r="S13" s="81">
        <v>61</v>
      </c>
      <c r="T13" s="389">
        <f t="shared" si="5"/>
        <v>115</v>
      </c>
      <c r="U13" s="391">
        <v>123</v>
      </c>
      <c r="V13" s="107">
        <v>0</v>
      </c>
      <c r="W13" s="81">
        <f t="shared" si="6"/>
        <v>123</v>
      </c>
      <c r="X13" s="81">
        <v>0</v>
      </c>
      <c r="Y13" s="389">
        <f t="shared" si="7"/>
        <v>123</v>
      </c>
      <c r="Z13" s="391">
        <v>19</v>
      </c>
      <c r="AA13" s="381">
        <v>0</v>
      </c>
      <c r="AB13" s="81">
        <f t="shared" si="8"/>
        <v>19</v>
      </c>
      <c r="AC13" s="81">
        <v>0</v>
      </c>
      <c r="AD13" s="389">
        <f t="shared" si="9"/>
        <v>19</v>
      </c>
      <c r="AE13" s="391">
        <v>200</v>
      </c>
      <c r="AF13" s="381">
        <v>0</v>
      </c>
      <c r="AG13" s="81">
        <f t="shared" si="10"/>
        <v>200</v>
      </c>
      <c r="AH13" s="81">
        <v>0</v>
      </c>
      <c r="AI13" s="389">
        <f t="shared" si="11"/>
        <v>200</v>
      </c>
      <c r="AJ13" s="391">
        <v>37</v>
      </c>
      <c r="AK13" s="381">
        <v>0</v>
      </c>
      <c r="AL13" s="81">
        <f t="shared" si="12"/>
        <v>37</v>
      </c>
      <c r="AM13" s="81">
        <v>8</v>
      </c>
      <c r="AN13" s="389">
        <f t="shared" si="13"/>
        <v>45</v>
      </c>
      <c r="AO13" s="391">
        <v>64</v>
      </c>
      <c r="AP13" s="381">
        <v>0</v>
      </c>
      <c r="AQ13" s="81">
        <f t="shared" si="14"/>
        <v>64</v>
      </c>
      <c r="AR13" s="81">
        <v>0</v>
      </c>
      <c r="AS13" s="389">
        <f t="shared" si="15"/>
        <v>64</v>
      </c>
      <c r="AT13" s="279"/>
      <c r="AU13" s="368"/>
      <c r="AV13" s="81">
        <f t="shared" si="16"/>
        <v>0</v>
      </c>
      <c r="AW13" s="81"/>
      <c r="AX13" s="368"/>
      <c r="AY13" s="368"/>
      <c r="AZ13" s="81">
        <f t="shared" si="17"/>
        <v>0</v>
      </c>
      <c r="BA13" s="81"/>
      <c r="BB13" s="368"/>
      <c r="BC13" s="368"/>
      <c r="BD13" s="81">
        <f t="shared" si="18"/>
        <v>0</v>
      </c>
      <c r="BE13" s="79"/>
      <c r="BF13" s="368"/>
      <c r="BG13" s="368"/>
      <c r="BH13" s="79">
        <f t="shared" si="19"/>
        <v>0</v>
      </c>
      <c r="BI13" s="79"/>
      <c r="BJ13" s="368"/>
      <c r="BK13" s="368"/>
      <c r="BL13" s="79">
        <f t="shared" si="20"/>
        <v>0</v>
      </c>
      <c r="BM13" s="79"/>
      <c r="BN13" s="368"/>
      <c r="BO13" s="368"/>
      <c r="BP13" s="79">
        <f t="shared" si="21"/>
        <v>0</v>
      </c>
      <c r="BQ13" s="79"/>
      <c r="BR13" s="368"/>
      <c r="BS13" s="368"/>
      <c r="BT13" s="79">
        <f t="shared" si="22"/>
        <v>0</v>
      </c>
      <c r="BU13" s="79"/>
      <c r="BV13" s="368"/>
      <c r="BW13" s="368"/>
      <c r="BX13" s="79">
        <f t="shared" si="23"/>
        <v>0</v>
      </c>
      <c r="BY13" s="81"/>
    </row>
    <row r="14" spans="1:77" ht="42" customHeight="1" x14ac:dyDescent="0.25">
      <c r="A14" s="27">
        <v>12</v>
      </c>
      <c r="B14" s="40" t="s">
        <v>37</v>
      </c>
      <c r="C14" s="26">
        <v>8</v>
      </c>
      <c r="D14" s="26">
        <v>12</v>
      </c>
      <c r="E14" s="271">
        <f t="shared" si="0"/>
        <v>54</v>
      </c>
      <c r="F14" s="386">
        <f t="shared" si="1"/>
        <v>20</v>
      </c>
      <c r="G14" s="386">
        <f t="shared" si="2"/>
        <v>34</v>
      </c>
      <c r="H14" s="387">
        <f t="shared" si="3"/>
        <v>0</v>
      </c>
      <c r="I14" s="227">
        <f t="shared" si="24"/>
        <v>54</v>
      </c>
      <c r="J14" s="274">
        <f t="shared" si="25"/>
        <v>34</v>
      </c>
      <c r="K14" s="117">
        <v>0</v>
      </c>
      <c r="L14" s="81">
        <v>1</v>
      </c>
      <c r="M14" s="81">
        <f>K14-L14</f>
        <v>-1</v>
      </c>
      <c r="N14" s="81">
        <v>0</v>
      </c>
      <c r="O14" s="389">
        <f t="shared" si="27"/>
        <v>0</v>
      </c>
      <c r="P14" s="117">
        <v>15</v>
      </c>
      <c r="Q14" s="81">
        <v>2</v>
      </c>
      <c r="R14" s="81">
        <f t="shared" si="4"/>
        <v>13</v>
      </c>
      <c r="S14" s="50">
        <v>0</v>
      </c>
      <c r="T14" s="389">
        <f t="shared" si="5"/>
        <v>15</v>
      </c>
      <c r="U14" s="117">
        <v>0</v>
      </c>
      <c r="V14" s="81">
        <v>4</v>
      </c>
      <c r="W14" s="81">
        <f t="shared" si="6"/>
        <v>-4</v>
      </c>
      <c r="X14" s="182">
        <v>0</v>
      </c>
      <c r="Y14" s="389">
        <f t="shared" si="7"/>
        <v>0</v>
      </c>
      <c r="Z14" s="117">
        <v>8</v>
      </c>
      <c r="AA14" s="81">
        <v>2</v>
      </c>
      <c r="AB14" s="81">
        <f t="shared" si="8"/>
        <v>6</v>
      </c>
      <c r="AC14" s="50">
        <v>0</v>
      </c>
      <c r="AD14" s="389">
        <f t="shared" si="9"/>
        <v>8</v>
      </c>
      <c r="AE14" s="117">
        <v>17</v>
      </c>
      <c r="AF14" s="81">
        <v>8</v>
      </c>
      <c r="AG14" s="81">
        <f t="shared" si="10"/>
        <v>9</v>
      </c>
      <c r="AH14" s="50">
        <v>0</v>
      </c>
      <c r="AI14" s="389">
        <f t="shared" si="11"/>
        <v>17</v>
      </c>
      <c r="AJ14" s="117">
        <v>0</v>
      </c>
      <c r="AK14" s="81">
        <v>1</v>
      </c>
      <c r="AL14" s="81">
        <f t="shared" si="12"/>
        <v>-1</v>
      </c>
      <c r="AM14" s="81">
        <v>0</v>
      </c>
      <c r="AN14" s="389">
        <f t="shared" si="13"/>
        <v>0</v>
      </c>
      <c r="AO14" s="117">
        <v>14</v>
      </c>
      <c r="AP14" s="81">
        <v>2</v>
      </c>
      <c r="AQ14" s="81">
        <f t="shared" si="14"/>
        <v>12</v>
      </c>
      <c r="AR14" s="50">
        <v>0</v>
      </c>
      <c r="AS14" s="389">
        <f t="shared" si="15"/>
        <v>14</v>
      </c>
      <c r="AT14" s="394"/>
      <c r="AU14" s="542"/>
      <c r="AV14" s="542">
        <f t="shared" si="16"/>
        <v>0</v>
      </c>
      <c r="AW14" s="542"/>
      <c r="AX14" s="542"/>
      <c r="AY14" s="542"/>
      <c r="AZ14" s="542">
        <f t="shared" si="17"/>
        <v>0</v>
      </c>
      <c r="BA14" s="542"/>
      <c r="BB14" s="542"/>
      <c r="BC14" s="542"/>
      <c r="BD14" s="542">
        <f t="shared" si="18"/>
        <v>0</v>
      </c>
      <c r="BE14" s="543"/>
      <c r="BF14" s="543"/>
      <c r="BG14" s="543"/>
      <c r="BH14" s="543">
        <f t="shared" si="19"/>
        <v>0</v>
      </c>
      <c r="BI14" s="543"/>
      <c r="BJ14" s="543"/>
      <c r="BK14" s="543"/>
      <c r="BL14" s="543">
        <f t="shared" si="20"/>
        <v>0</v>
      </c>
      <c r="BM14" s="543"/>
      <c r="BN14" s="79"/>
      <c r="BO14" s="79"/>
      <c r="BP14" s="79">
        <f t="shared" si="21"/>
        <v>0</v>
      </c>
      <c r="BQ14" s="79"/>
      <c r="BR14" s="79"/>
      <c r="BS14" s="79"/>
      <c r="BT14" s="79">
        <f t="shared" si="22"/>
        <v>0</v>
      </c>
      <c r="BU14" s="79"/>
      <c r="BV14" s="79"/>
      <c r="BW14" s="79"/>
      <c r="BX14" s="261">
        <f t="shared" si="23"/>
        <v>0</v>
      </c>
      <c r="BY14" s="79"/>
    </row>
    <row r="15" spans="1:77" ht="42" customHeight="1" x14ac:dyDescent="0.25">
      <c r="A15" s="39">
        <v>13</v>
      </c>
      <c r="B15" s="40" t="s">
        <v>372</v>
      </c>
      <c r="C15" s="67">
        <v>4</v>
      </c>
      <c r="D15" s="67">
        <v>6</v>
      </c>
      <c r="E15" s="271">
        <f t="shared" si="0"/>
        <v>0</v>
      </c>
      <c r="F15" s="386">
        <f t="shared" si="1"/>
        <v>0</v>
      </c>
      <c r="G15" s="386">
        <f t="shared" si="2"/>
        <v>0</v>
      </c>
      <c r="H15" s="387">
        <f t="shared" si="3"/>
        <v>0</v>
      </c>
      <c r="I15" s="227">
        <f t="shared" si="24"/>
        <v>0</v>
      </c>
      <c r="J15" s="274">
        <f t="shared" si="25"/>
        <v>0</v>
      </c>
      <c r="K15" s="117">
        <v>0</v>
      </c>
      <c r="L15" s="81">
        <v>0</v>
      </c>
      <c r="M15" s="81">
        <f t="shared" ref="M15:M30" si="28">K15-L15</f>
        <v>0</v>
      </c>
      <c r="N15" s="50">
        <v>0</v>
      </c>
      <c r="O15" s="389">
        <f t="shared" si="27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389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389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389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389">
        <f t="shared" si="11"/>
        <v>0</v>
      </c>
      <c r="AJ15" s="117">
        <v>0</v>
      </c>
      <c r="AK15" s="81">
        <v>0</v>
      </c>
      <c r="AL15" s="81">
        <f t="shared" si="12"/>
        <v>0</v>
      </c>
      <c r="AM15" s="50">
        <v>0</v>
      </c>
      <c r="AN15" s="389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389">
        <f t="shared" si="15"/>
        <v>0</v>
      </c>
      <c r="AT15" s="395"/>
      <c r="AU15" s="544"/>
      <c r="AV15" s="544">
        <f t="shared" si="16"/>
        <v>0</v>
      </c>
      <c r="AW15" s="544"/>
      <c r="AX15" s="544"/>
      <c r="AY15" s="544"/>
      <c r="AZ15" s="544">
        <f t="shared" si="17"/>
        <v>0</v>
      </c>
      <c r="BA15" s="544"/>
      <c r="BB15" s="544"/>
      <c r="BC15" s="544"/>
      <c r="BD15" s="544">
        <f t="shared" si="18"/>
        <v>0</v>
      </c>
      <c r="BE15" s="545"/>
      <c r="BF15" s="545"/>
      <c r="BG15" s="545"/>
      <c r="BH15" s="545">
        <f t="shared" si="19"/>
        <v>0</v>
      </c>
      <c r="BI15" s="545"/>
      <c r="BJ15" s="545"/>
      <c r="BK15" s="545"/>
      <c r="BL15" s="545">
        <f t="shared" si="20"/>
        <v>0</v>
      </c>
      <c r="BM15" s="545"/>
      <c r="BN15" s="82"/>
      <c r="BO15" s="82"/>
      <c r="BP15" s="82">
        <f t="shared" si="21"/>
        <v>0</v>
      </c>
      <c r="BQ15" s="82"/>
      <c r="BR15" s="82"/>
      <c r="BS15" s="82"/>
      <c r="BT15" s="82">
        <f t="shared" si="22"/>
        <v>0</v>
      </c>
      <c r="BU15" s="82"/>
      <c r="BV15" s="82"/>
      <c r="BW15" s="82"/>
      <c r="BX15" s="252">
        <f t="shared" si="23"/>
        <v>0</v>
      </c>
      <c r="BY15" s="105"/>
    </row>
    <row r="16" spans="1:77" ht="42" customHeight="1" x14ac:dyDescent="0.25">
      <c r="A16" s="27">
        <v>14</v>
      </c>
      <c r="B16" s="40" t="s">
        <v>41</v>
      </c>
      <c r="C16" s="26">
        <v>8</v>
      </c>
      <c r="D16" s="26">
        <v>12</v>
      </c>
      <c r="E16" s="271">
        <f t="shared" si="0"/>
        <v>14</v>
      </c>
      <c r="F16" s="386">
        <f t="shared" si="1"/>
        <v>21</v>
      </c>
      <c r="G16" s="386">
        <f t="shared" si="2"/>
        <v>-7</v>
      </c>
      <c r="H16" s="387">
        <f t="shared" si="3"/>
        <v>8</v>
      </c>
      <c r="I16" s="227">
        <f t="shared" si="24"/>
        <v>22</v>
      </c>
      <c r="J16" s="274">
        <f t="shared" si="25"/>
        <v>1</v>
      </c>
      <c r="K16" s="117">
        <v>0</v>
      </c>
      <c r="L16" s="81">
        <v>1</v>
      </c>
      <c r="M16" s="81">
        <f t="shared" si="28"/>
        <v>-1</v>
      </c>
      <c r="N16" s="81">
        <v>0</v>
      </c>
      <c r="O16" s="389">
        <f t="shared" si="27"/>
        <v>0</v>
      </c>
      <c r="P16" s="117">
        <v>0</v>
      </c>
      <c r="Q16" s="81">
        <v>2</v>
      </c>
      <c r="R16" s="81">
        <f t="shared" si="4"/>
        <v>-2</v>
      </c>
      <c r="S16" s="182">
        <v>8</v>
      </c>
      <c r="T16" s="389">
        <f t="shared" si="5"/>
        <v>8</v>
      </c>
      <c r="U16" s="117">
        <v>0</v>
      </c>
      <c r="V16" s="81">
        <v>5</v>
      </c>
      <c r="W16" s="81">
        <f t="shared" si="6"/>
        <v>-5</v>
      </c>
      <c r="X16" s="50">
        <v>0</v>
      </c>
      <c r="Y16" s="389">
        <f t="shared" si="7"/>
        <v>0</v>
      </c>
      <c r="Z16" s="117">
        <v>0</v>
      </c>
      <c r="AA16" s="81">
        <v>2</v>
      </c>
      <c r="AB16" s="81">
        <f t="shared" si="8"/>
        <v>-2</v>
      </c>
      <c r="AC16" s="81">
        <v>0</v>
      </c>
      <c r="AD16" s="389">
        <f t="shared" si="9"/>
        <v>0</v>
      </c>
      <c r="AE16" s="117">
        <v>14</v>
      </c>
      <c r="AF16" s="81">
        <v>8</v>
      </c>
      <c r="AG16" s="81">
        <f t="shared" si="10"/>
        <v>6</v>
      </c>
      <c r="AH16" s="50">
        <v>0</v>
      </c>
      <c r="AI16" s="389">
        <f t="shared" si="11"/>
        <v>14</v>
      </c>
      <c r="AJ16" s="117">
        <v>0</v>
      </c>
      <c r="AK16" s="81">
        <v>1</v>
      </c>
      <c r="AL16" s="81">
        <f t="shared" si="12"/>
        <v>-1</v>
      </c>
      <c r="AM16" s="81">
        <v>0</v>
      </c>
      <c r="AN16" s="389">
        <f t="shared" si="13"/>
        <v>0</v>
      </c>
      <c r="AO16" s="117">
        <v>0</v>
      </c>
      <c r="AP16" s="81">
        <v>2</v>
      </c>
      <c r="AQ16" s="81">
        <f t="shared" si="14"/>
        <v>-2</v>
      </c>
      <c r="AR16" s="50">
        <v>0</v>
      </c>
      <c r="AS16" s="389">
        <f t="shared" si="15"/>
        <v>0</v>
      </c>
      <c r="AT16" s="394"/>
      <c r="AU16" s="542"/>
      <c r="AV16" s="542">
        <f t="shared" si="16"/>
        <v>0</v>
      </c>
      <c r="AW16" s="542"/>
      <c r="AX16" s="542"/>
      <c r="AY16" s="542"/>
      <c r="AZ16" s="542">
        <f t="shared" si="17"/>
        <v>0</v>
      </c>
      <c r="BA16" s="542"/>
      <c r="BB16" s="542"/>
      <c r="BC16" s="542"/>
      <c r="BD16" s="542">
        <f t="shared" si="18"/>
        <v>0</v>
      </c>
      <c r="BE16" s="543"/>
      <c r="BF16" s="543"/>
      <c r="BG16" s="543"/>
      <c r="BH16" s="543">
        <f t="shared" si="19"/>
        <v>0</v>
      </c>
      <c r="BI16" s="543"/>
      <c r="BJ16" s="543"/>
      <c r="BK16" s="543"/>
      <c r="BL16" s="543">
        <f t="shared" si="20"/>
        <v>0</v>
      </c>
      <c r="BM16" s="543"/>
      <c r="BN16" s="79"/>
      <c r="BO16" s="79"/>
      <c r="BP16" s="79">
        <f t="shared" si="21"/>
        <v>0</v>
      </c>
      <c r="BQ16" s="79"/>
      <c r="BR16" s="79"/>
      <c r="BS16" s="79"/>
      <c r="BT16" s="79">
        <f t="shared" si="22"/>
        <v>0</v>
      </c>
      <c r="BU16" s="79"/>
      <c r="BV16" s="79"/>
      <c r="BW16" s="79"/>
      <c r="BX16" s="261">
        <f t="shared" si="23"/>
        <v>0</v>
      </c>
      <c r="BY16" s="81"/>
    </row>
    <row r="17" spans="1:77" ht="42" customHeight="1" x14ac:dyDescent="0.25">
      <c r="A17" s="39">
        <v>15</v>
      </c>
      <c r="B17" s="40" t="s">
        <v>42</v>
      </c>
      <c r="C17" s="27">
        <v>8</v>
      </c>
      <c r="D17" s="27">
        <v>20</v>
      </c>
      <c r="E17" s="271">
        <f t="shared" si="0"/>
        <v>170</v>
      </c>
      <c r="F17" s="386">
        <f t="shared" si="1"/>
        <v>157</v>
      </c>
      <c r="G17" s="386">
        <f t="shared" si="2"/>
        <v>13</v>
      </c>
      <c r="H17" s="387">
        <f t="shared" si="3"/>
        <v>0</v>
      </c>
      <c r="I17" s="227">
        <f t="shared" si="24"/>
        <v>170</v>
      </c>
      <c r="J17" s="274">
        <f t="shared" si="25"/>
        <v>13</v>
      </c>
      <c r="K17" s="117">
        <v>45</v>
      </c>
      <c r="L17" s="81">
        <v>11</v>
      </c>
      <c r="M17" s="81">
        <f t="shared" si="28"/>
        <v>34</v>
      </c>
      <c r="N17" s="50">
        <v>0</v>
      </c>
      <c r="O17" s="389">
        <f t="shared" si="27"/>
        <v>45</v>
      </c>
      <c r="P17" s="117">
        <v>8</v>
      </c>
      <c r="Q17" s="81">
        <v>11</v>
      </c>
      <c r="R17" s="81">
        <f t="shared" si="4"/>
        <v>-3</v>
      </c>
      <c r="S17" s="182">
        <v>0</v>
      </c>
      <c r="T17" s="389">
        <f t="shared" si="5"/>
        <v>8</v>
      </c>
      <c r="U17" s="117">
        <v>72</v>
      </c>
      <c r="V17" s="81">
        <v>34</v>
      </c>
      <c r="W17" s="81">
        <f t="shared" si="6"/>
        <v>38</v>
      </c>
      <c r="X17" s="81">
        <v>0</v>
      </c>
      <c r="Y17" s="389">
        <f t="shared" si="7"/>
        <v>72</v>
      </c>
      <c r="Z17" s="117">
        <v>0</v>
      </c>
      <c r="AA17" s="81">
        <v>3</v>
      </c>
      <c r="AB17" s="81">
        <f t="shared" si="8"/>
        <v>-3</v>
      </c>
      <c r="AC17" s="81">
        <v>0</v>
      </c>
      <c r="AD17" s="389">
        <f t="shared" si="9"/>
        <v>0</v>
      </c>
      <c r="AE17" s="117">
        <v>30</v>
      </c>
      <c r="AF17" s="81">
        <v>80</v>
      </c>
      <c r="AG17" s="81">
        <f t="shared" si="10"/>
        <v>-50</v>
      </c>
      <c r="AH17" s="81">
        <v>0</v>
      </c>
      <c r="AI17" s="389">
        <f t="shared" si="11"/>
        <v>30</v>
      </c>
      <c r="AJ17" s="117">
        <v>0</v>
      </c>
      <c r="AK17" s="81">
        <v>6</v>
      </c>
      <c r="AL17" s="81">
        <f t="shared" si="12"/>
        <v>-6</v>
      </c>
      <c r="AM17" s="81">
        <v>0</v>
      </c>
      <c r="AN17" s="389">
        <f t="shared" si="13"/>
        <v>0</v>
      </c>
      <c r="AO17" s="117">
        <v>15</v>
      </c>
      <c r="AP17" s="81">
        <v>12</v>
      </c>
      <c r="AQ17" s="81">
        <f t="shared" si="14"/>
        <v>3</v>
      </c>
      <c r="AR17" s="50">
        <v>0</v>
      </c>
      <c r="AS17" s="389">
        <f t="shared" si="15"/>
        <v>15</v>
      </c>
      <c r="AT17" s="395"/>
      <c r="AU17" s="544"/>
      <c r="AV17" s="544">
        <f t="shared" si="16"/>
        <v>0</v>
      </c>
      <c r="AW17" s="544"/>
      <c r="AX17" s="544"/>
      <c r="AY17" s="544"/>
      <c r="AZ17" s="544">
        <f t="shared" si="17"/>
        <v>0</v>
      </c>
      <c r="BA17" s="544"/>
      <c r="BB17" s="544"/>
      <c r="BC17" s="544"/>
      <c r="BD17" s="544">
        <f t="shared" si="18"/>
        <v>0</v>
      </c>
      <c r="BE17" s="545"/>
      <c r="BF17" s="545"/>
      <c r="BG17" s="545"/>
      <c r="BH17" s="545">
        <f t="shared" si="19"/>
        <v>0</v>
      </c>
      <c r="BI17" s="545"/>
      <c r="BJ17" s="545"/>
      <c r="BK17" s="545"/>
      <c r="BL17" s="545">
        <f t="shared" si="20"/>
        <v>0</v>
      </c>
      <c r="BM17" s="545"/>
      <c r="BN17" s="82"/>
      <c r="BO17" s="82"/>
      <c r="BP17" s="82">
        <f t="shared" si="21"/>
        <v>0</v>
      </c>
      <c r="BQ17" s="82"/>
      <c r="BR17" s="82"/>
      <c r="BS17" s="82"/>
      <c r="BT17" s="82">
        <f t="shared" si="22"/>
        <v>0</v>
      </c>
      <c r="BU17" s="82"/>
      <c r="BV17" s="82"/>
      <c r="BW17" s="82"/>
      <c r="BX17" s="252">
        <f t="shared" si="23"/>
        <v>0</v>
      </c>
      <c r="BY17" s="105"/>
    </row>
    <row r="18" spans="1:77" ht="42" customHeight="1" x14ac:dyDescent="0.25">
      <c r="A18" s="27">
        <v>16</v>
      </c>
      <c r="B18" s="40" t="s">
        <v>43</v>
      </c>
      <c r="C18" s="26">
        <v>8</v>
      </c>
      <c r="D18" s="26">
        <v>30</v>
      </c>
      <c r="E18" s="271">
        <f t="shared" si="0"/>
        <v>45</v>
      </c>
      <c r="F18" s="386">
        <f t="shared" si="1"/>
        <v>109</v>
      </c>
      <c r="G18" s="386">
        <f t="shared" si="2"/>
        <v>-64</v>
      </c>
      <c r="H18" s="387">
        <f t="shared" si="3"/>
        <v>64</v>
      </c>
      <c r="I18" s="227">
        <f t="shared" si="24"/>
        <v>109</v>
      </c>
      <c r="J18" s="274">
        <f t="shared" si="25"/>
        <v>0</v>
      </c>
      <c r="K18" s="124">
        <v>0</v>
      </c>
      <c r="L18" s="83">
        <v>7</v>
      </c>
      <c r="M18" s="81">
        <f t="shared" si="28"/>
        <v>-7</v>
      </c>
      <c r="N18" s="182">
        <v>7</v>
      </c>
      <c r="O18" s="389">
        <f t="shared" si="27"/>
        <v>7</v>
      </c>
      <c r="P18" s="124">
        <v>15</v>
      </c>
      <c r="Q18" s="83">
        <v>13</v>
      </c>
      <c r="R18" s="81">
        <f t="shared" si="4"/>
        <v>2</v>
      </c>
      <c r="S18" s="50">
        <v>0</v>
      </c>
      <c r="T18" s="389">
        <f t="shared" si="5"/>
        <v>15</v>
      </c>
      <c r="U18" s="124">
        <v>0</v>
      </c>
      <c r="V18" s="83">
        <v>31</v>
      </c>
      <c r="W18" s="81">
        <f t="shared" si="6"/>
        <v>-31</v>
      </c>
      <c r="X18" s="182">
        <v>31</v>
      </c>
      <c r="Y18" s="389">
        <f t="shared" si="7"/>
        <v>31</v>
      </c>
      <c r="Z18" s="124">
        <v>0</v>
      </c>
      <c r="AA18" s="83">
        <v>3</v>
      </c>
      <c r="AB18" s="81">
        <f t="shared" si="8"/>
        <v>-3</v>
      </c>
      <c r="AC18" s="182">
        <v>1</v>
      </c>
      <c r="AD18" s="389">
        <f t="shared" si="9"/>
        <v>1</v>
      </c>
      <c r="AE18" s="124">
        <v>15</v>
      </c>
      <c r="AF18" s="83">
        <v>40</v>
      </c>
      <c r="AG18" s="81">
        <f t="shared" si="10"/>
        <v>-25</v>
      </c>
      <c r="AH18" s="50">
        <v>25</v>
      </c>
      <c r="AI18" s="389">
        <f t="shared" si="11"/>
        <v>40</v>
      </c>
      <c r="AJ18" s="124">
        <v>0</v>
      </c>
      <c r="AK18" s="83">
        <v>5</v>
      </c>
      <c r="AL18" s="81">
        <f t="shared" si="12"/>
        <v>-5</v>
      </c>
      <c r="AM18" s="81">
        <v>0</v>
      </c>
      <c r="AN18" s="389">
        <f t="shared" si="13"/>
        <v>0</v>
      </c>
      <c r="AO18" s="124">
        <v>15</v>
      </c>
      <c r="AP18" s="83">
        <v>10</v>
      </c>
      <c r="AQ18" s="81">
        <f t="shared" si="14"/>
        <v>5</v>
      </c>
      <c r="AR18" s="50">
        <v>0</v>
      </c>
      <c r="AS18" s="389">
        <f t="shared" si="15"/>
        <v>15</v>
      </c>
      <c r="AT18" s="396"/>
      <c r="AU18" s="546"/>
      <c r="AV18" s="542">
        <f t="shared" si="16"/>
        <v>0</v>
      </c>
      <c r="AW18" s="542"/>
      <c r="AX18" s="546"/>
      <c r="AY18" s="546"/>
      <c r="AZ18" s="542">
        <f t="shared" si="17"/>
        <v>0</v>
      </c>
      <c r="BA18" s="542"/>
      <c r="BB18" s="546"/>
      <c r="BC18" s="546"/>
      <c r="BD18" s="542">
        <f t="shared" si="18"/>
        <v>0</v>
      </c>
      <c r="BE18" s="543"/>
      <c r="BF18" s="547"/>
      <c r="BG18" s="547"/>
      <c r="BH18" s="543">
        <f t="shared" si="19"/>
        <v>0</v>
      </c>
      <c r="BI18" s="543"/>
      <c r="BJ18" s="547"/>
      <c r="BK18" s="547"/>
      <c r="BL18" s="543">
        <f t="shared" si="20"/>
        <v>0</v>
      </c>
      <c r="BM18" s="543"/>
      <c r="BN18" s="445"/>
      <c r="BO18" s="445"/>
      <c r="BP18" s="79">
        <f t="shared" si="21"/>
        <v>0</v>
      </c>
      <c r="BQ18" s="79"/>
      <c r="BR18" s="445"/>
      <c r="BS18" s="445"/>
      <c r="BT18" s="79">
        <f t="shared" si="22"/>
        <v>0</v>
      </c>
      <c r="BU18" s="79"/>
      <c r="BV18" s="445"/>
      <c r="BW18" s="445"/>
      <c r="BX18" s="95">
        <f t="shared" si="23"/>
        <v>0</v>
      </c>
      <c r="BY18" s="81"/>
    </row>
    <row r="19" spans="1:77" ht="42" customHeight="1" x14ac:dyDescent="0.25">
      <c r="A19" s="39">
        <v>17</v>
      </c>
      <c r="B19" s="40" t="s">
        <v>44</v>
      </c>
      <c r="C19" s="27">
        <v>8</v>
      </c>
      <c r="D19" s="27">
        <v>30</v>
      </c>
      <c r="E19" s="271">
        <f t="shared" si="0"/>
        <v>85</v>
      </c>
      <c r="F19" s="386">
        <f t="shared" si="1"/>
        <v>795</v>
      </c>
      <c r="G19" s="386">
        <f t="shared" si="2"/>
        <v>-710</v>
      </c>
      <c r="H19" s="387">
        <f t="shared" si="3"/>
        <v>710</v>
      </c>
      <c r="I19" s="227">
        <f t="shared" si="24"/>
        <v>795</v>
      </c>
      <c r="J19" s="274">
        <f t="shared" si="25"/>
        <v>0</v>
      </c>
      <c r="K19" s="124">
        <v>0</v>
      </c>
      <c r="L19" s="83">
        <v>16</v>
      </c>
      <c r="M19" s="81">
        <f t="shared" si="28"/>
        <v>-16</v>
      </c>
      <c r="N19" s="182">
        <v>16</v>
      </c>
      <c r="O19" s="389">
        <f t="shared" si="27"/>
        <v>16</v>
      </c>
      <c r="P19" s="124">
        <v>0</v>
      </c>
      <c r="Q19" s="83">
        <v>47</v>
      </c>
      <c r="R19" s="81">
        <f t="shared" si="4"/>
        <v>-47</v>
      </c>
      <c r="S19" s="50">
        <v>47</v>
      </c>
      <c r="T19" s="389">
        <f t="shared" si="5"/>
        <v>47</v>
      </c>
      <c r="U19" s="124">
        <v>0</v>
      </c>
      <c r="V19" s="83">
        <v>88</v>
      </c>
      <c r="W19" s="81">
        <f t="shared" si="6"/>
        <v>-88</v>
      </c>
      <c r="X19" s="182">
        <v>88</v>
      </c>
      <c r="Y19" s="389">
        <f t="shared" si="7"/>
        <v>88</v>
      </c>
      <c r="Z19" s="124">
        <v>0</v>
      </c>
      <c r="AA19" s="83">
        <v>2</v>
      </c>
      <c r="AB19" s="81">
        <f t="shared" si="8"/>
        <v>-2</v>
      </c>
      <c r="AC19" s="81">
        <v>0</v>
      </c>
      <c r="AD19" s="389">
        <f t="shared" si="9"/>
        <v>0</v>
      </c>
      <c r="AE19" s="124">
        <v>85</v>
      </c>
      <c r="AF19" s="83">
        <v>563</v>
      </c>
      <c r="AG19" s="81">
        <f t="shared" si="10"/>
        <v>-478</v>
      </c>
      <c r="AH19" s="182">
        <v>478</v>
      </c>
      <c r="AI19" s="389">
        <f t="shared" si="11"/>
        <v>563</v>
      </c>
      <c r="AJ19" s="124">
        <v>0</v>
      </c>
      <c r="AK19" s="83">
        <v>28</v>
      </c>
      <c r="AL19" s="81">
        <f t="shared" si="12"/>
        <v>-28</v>
      </c>
      <c r="AM19" s="50">
        <v>30</v>
      </c>
      <c r="AN19" s="389">
        <f t="shared" si="13"/>
        <v>30</v>
      </c>
      <c r="AO19" s="124">
        <v>0</v>
      </c>
      <c r="AP19" s="83">
        <v>51</v>
      </c>
      <c r="AQ19" s="81">
        <f t="shared" si="14"/>
        <v>-51</v>
      </c>
      <c r="AR19" s="182">
        <v>51</v>
      </c>
      <c r="AS19" s="389">
        <f t="shared" si="15"/>
        <v>51</v>
      </c>
      <c r="AT19" s="397"/>
      <c r="AU19" s="548"/>
      <c r="AV19" s="544">
        <f t="shared" si="16"/>
        <v>0</v>
      </c>
      <c r="AW19" s="544"/>
      <c r="AX19" s="548"/>
      <c r="AY19" s="548"/>
      <c r="AZ19" s="544">
        <f t="shared" si="17"/>
        <v>0</v>
      </c>
      <c r="BA19" s="544"/>
      <c r="BB19" s="548"/>
      <c r="BC19" s="548"/>
      <c r="BD19" s="544">
        <f t="shared" si="18"/>
        <v>0</v>
      </c>
      <c r="BE19" s="545"/>
      <c r="BF19" s="549"/>
      <c r="BG19" s="549"/>
      <c r="BH19" s="545">
        <f t="shared" si="19"/>
        <v>0</v>
      </c>
      <c r="BI19" s="545"/>
      <c r="BJ19" s="549"/>
      <c r="BK19" s="549"/>
      <c r="BL19" s="545">
        <f t="shared" si="20"/>
        <v>0</v>
      </c>
      <c r="BM19" s="545"/>
      <c r="BN19" s="85"/>
      <c r="BO19" s="85"/>
      <c r="BP19" s="82">
        <f t="shared" si="21"/>
        <v>0</v>
      </c>
      <c r="BQ19" s="82"/>
      <c r="BR19" s="85"/>
      <c r="BS19" s="85"/>
      <c r="BT19" s="82">
        <f t="shared" si="22"/>
        <v>0</v>
      </c>
      <c r="BU19" s="82"/>
      <c r="BV19" s="85"/>
      <c r="BW19" s="85"/>
      <c r="BX19" s="252">
        <f t="shared" si="23"/>
        <v>0</v>
      </c>
      <c r="BY19" s="105"/>
    </row>
    <row r="20" spans="1:77" ht="42" customHeight="1" x14ac:dyDescent="0.25">
      <c r="A20" s="27">
        <v>18</v>
      </c>
      <c r="B20" s="40" t="s">
        <v>45</v>
      </c>
      <c r="C20" s="26">
        <v>8</v>
      </c>
      <c r="D20" s="26">
        <v>20</v>
      </c>
      <c r="E20" s="271">
        <f t="shared" si="0"/>
        <v>15</v>
      </c>
      <c r="F20" s="386">
        <f t="shared" si="1"/>
        <v>46</v>
      </c>
      <c r="G20" s="386">
        <f t="shared" si="2"/>
        <v>-31</v>
      </c>
      <c r="H20" s="387">
        <f t="shared" si="3"/>
        <v>31</v>
      </c>
      <c r="I20" s="227">
        <f t="shared" si="24"/>
        <v>46</v>
      </c>
      <c r="J20" s="274">
        <f t="shared" si="25"/>
        <v>0</v>
      </c>
      <c r="K20" s="391">
        <v>0</v>
      </c>
      <c r="L20" s="381">
        <v>3</v>
      </c>
      <c r="M20" s="81">
        <f t="shared" si="28"/>
        <v>-3</v>
      </c>
      <c r="N20" s="81">
        <v>0</v>
      </c>
      <c r="O20" s="389">
        <f t="shared" si="27"/>
        <v>0</v>
      </c>
      <c r="P20" s="391">
        <v>0</v>
      </c>
      <c r="Q20" s="381">
        <v>5</v>
      </c>
      <c r="R20" s="81">
        <f t="shared" si="4"/>
        <v>-5</v>
      </c>
      <c r="S20" s="81">
        <v>0</v>
      </c>
      <c r="T20" s="389">
        <f t="shared" si="5"/>
        <v>0</v>
      </c>
      <c r="U20" s="391">
        <v>0</v>
      </c>
      <c r="V20" s="381">
        <v>10</v>
      </c>
      <c r="W20" s="81">
        <f t="shared" si="6"/>
        <v>-10</v>
      </c>
      <c r="X20" s="50">
        <v>10</v>
      </c>
      <c r="Y20" s="389">
        <f t="shared" si="7"/>
        <v>10</v>
      </c>
      <c r="Z20" s="391">
        <v>0</v>
      </c>
      <c r="AA20" s="381">
        <v>2</v>
      </c>
      <c r="AB20" s="81">
        <f t="shared" si="8"/>
        <v>-2</v>
      </c>
      <c r="AC20" s="81">
        <v>0</v>
      </c>
      <c r="AD20" s="389">
        <f t="shared" si="9"/>
        <v>0</v>
      </c>
      <c r="AE20" s="391">
        <v>0</v>
      </c>
      <c r="AF20" s="381">
        <v>20</v>
      </c>
      <c r="AG20" s="81">
        <f t="shared" si="10"/>
        <v>-20</v>
      </c>
      <c r="AH20" s="182">
        <v>20</v>
      </c>
      <c r="AI20" s="389">
        <f t="shared" si="11"/>
        <v>20</v>
      </c>
      <c r="AJ20" s="391">
        <v>0</v>
      </c>
      <c r="AK20" s="381">
        <v>2</v>
      </c>
      <c r="AL20" s="81">
        <f t="shared" si="12"/>
        <v>-2</v>
      </c>
      <c r="AM20" s="182">
        <v>1</v>
      </c>
      <c r="AN20" s="389">
        <f t="shared" si="13"/>
        <v>1</v>
      </c>
      <c r="AO20" s="391">
        <v>15</v>
      </c>
      <c r="AP20" s="381">
        <v>4</v>
      </c>
      <c r="AQ20" s="81">
        <f t="shared" si="14"/>
        <v>11</v>
      </c>
      <c r="AR20" s="50">
        <v>0</v>
      </c>
      <c r="AS20" s="389">
        <f t="shared" si="15"/>
        <v>15</v>
      </c>
      <c r="AT20" s="398"/>
      <c r="AU20" s="550"/>
      <c r="AV20" s="542">
        <f t="shared" si="16"/>
        <v>0</v>
      </c>
      <c r="AW20" s="542"/>
      <c r="AX20" s="550"/>
      <c r="AY20" s="550"/>
      <c r="AZ20" s="542">
        <f t="shared" si="17"/>
        <v>0</v>
      </c>
      <c r="BA20" s="542"/>
      <c r="BB20" s="550"/>
      <c r="BC20" s="550"/>
      <c r="BD20" s="542">
        <f t="shared" si="18"/>
        <v>0</v>
      </c>
      <c r="BE20" s="543"/>
      <c r="BF20" s="550"/>
      <c r="BG20" s="550"/>
      <c r="BH20" s="543">
        <f t="shared" si="19"/>
        <v>0</v>
      </c>
      <c r="BI20" s="543"/>
      <c r="BJ20" s="550"/>
      <c r="BK20" s="550"/>
      <c r="BL20" s="543">
        <f t="shared" si="20"/>
        <v>0</v>
      </c>
      <c r="BM20" s="543"/>
      <c r="BN20" s="551"/>
      <c r="BO20" s="551"/>
      <c r="BP20" s="79">
        <f t="shared" si="21"/>
        <v>0</v>
      </c>
      <c r="BQ20" s="79"/>
      <c r="BR20" s="551"/>
      <c r="BS20" s="551"/>
      <c r="BT20" s="79">
        <f t="shared" si="22"/>
        <v>0</v>
      </c>
      <c r="BU20" s="79"/>
      <c r="BV20" s="551"/>
      <c r="BW20" s="551"/>
      <c r="BX20" s="261">
        <f t="shared" si="23"/>
        <v>0</v>
      </c>
      <c r="BY20" s="81"/>
    </row>
    <row r="21" spans="1:77" ht="47.45" customHeight="1" x14ac:dyDescent="0.25">
      <c r="A21" s="39">
        <v>19</v>
      </c>
      <c r="B21" s="40" t="s">
        <v>46</v>
      </c>
      <c r="C21" s="27">
        <v>8</v>
      </c>
      <c r="D21" s="27">
        <v>30</v>
      </c>
      <c r="E21" s="271">
        <f t="shared" si="0"/>
        <v>0</v>
      </c>
      <c r="F21" s="386">
        <f t="shared" si="1"/>
        <v>19</v>
      </c>
      <c r="G21" s="386">
        <f t="shared" si="2"/>
        <v>-19</v>
      </c>
      <c r="H21" s="387">
        <f t="shared" si="3"/>
        <v>19</v>
      </c>
      <c r="I21" s="227">
        <f t="shared" si="24"/>
        <v>19</v>
      </c>
      <c r="J21" s="274">
        <f t="shared" si="25"/>
        <v>0</v>
      </c>
      <c r="K21" s="391">
        <v>0</v>
      </c>
      <c r="L21" s="381">
        <v>1</v>
      </c>
      <c r="M21" s="81">
        <f t="shared" si="28"/>
        <v>-1</v>
      </c>
      <c r="N21" s="182">
        <v>1</v>
      </c>
      <c r="O21" s="389">
        <f t="shared" si="27"/>
        <v>1</v>
      </c>
      <c r="P21" s="391">
        <v>0</v>
      </c>
      <c r="Q21" s="381">
        <v>2</v>
      </c>
      <c r="R21" s="81">
        <f t="shared" si="4"/>
        <v>-2</v>
      </c>
      <c r="S21" s="182">
        <v>2</v>
      </c>
      <c r="T21" s="389">
        <f t="shared" si="5"/>
        <v>2</v>
      </c>
      <c r="U21" s="391">
        <v>0</v>
      </c>
      <c r="V21" s="381">
        <v>5</v>
      </c>
      <c r="W21" s="81">
        <f t="shared" si="6"/>
        <v>-5</v>
      </c>
      <c r="X21" s="50">
        <v>5</v>
      </c>
      <c r="Y21" s="389">
        <f t="shared" si="7"/>
        <v>5</v>
      </c>
      <c r="Z21" s="391">
        <v>0</v>
      </c>
      <c r="AA21" s="381">
        <v>1</v>
      </c>
      <c r="AB21" s="81">
        <f t="shared" si="8"/>
        <v>-1</v>
      </c>
      <c r="AC21" s="182">
        <v>1</v>
      </c>
      <c r="AD21" s="389">
        <f t="shared" si="9"/>
        <v>1</v>
      </c>
      <c r="AE21" s="391">
        <v>0</v>
      </c>
      <c r="AF21" s="381">
        <v>6</v>
      </c>
      <c r="AG21" s="81">
        <f t="shared" si="10"/>
        <v>-6</v>
      </c>
      <c r="AH21" s="182">
        <v>6</v>
      </c>
      <c r="AI21" s="389">
        <f t="shared" si="11"/>
        <v>6</v>
      </c>
      <c r="AJ21" s="391">
        <v>0</v>
      </c>
      <c r="AK21" s="381">
        <v>2</v>
      </c>
      <c r="AL21" s="81">
        <f t="shared" si="12"/>
        <v>-2</v>
      </c>
      <c r="AM21" s="182">
        <v>2</v>
      </c>
      <c r="AN21" s="389">
        <f t="shared" si="13"/>
        <v>2</v>
      </c>
      <c r="AO21" s="391">
        <v>0</v>
      </c>
      <c r="AP21" s="381">
        <v>2</v>
      </c>
      <c r="AQ21" s="81">
        <f t="shared" si="14"/>
        <v>-2</v>
      </c>
      <c r="AR21" s="182">
        <v>2</v>
      </c>
      <c r="AS21" s="389">
        <f t="shared" si="15"/>
        <v>2</v>
      </c>
      <c r="AT21" s="280"/>
      <c r="AU21" s="450"/>
      <c r="AV21" s="544">
        <f t="shared" si="16"/>
        <v>0</v>
      </c>
      <c r="AW21" s="544"/>
      <c r="AX21" s="450"/>
      <c r="AY21" s="450"/>
      <c r="AZ21" s="544">
        <f t="shared" si="17"/>
        <v>0</v>
      </c>
      <c r="BA21" s="544"/>
      <c r="BB21" s="450"/>
      <c r="BC21" s="450"/>
      <c r="BD21" s="544">
        <f t="shared" si="18"/>
        <v>0</v>
      </c>
      <c r="BE21" s="544"/>
      <c r="BF21" s="450"/>
      <c r="BG21" s="450"/>
      <c r="BH21" s="544">
        <f t="shared" si="19"/>
        <v>0</v>
      </c>
      <c r="BI21" s="544"/>
      <c r="BJ21" s="450"/>
      <c r="BK21" s="450"/>
      <c r="BL21" s="544">
        <f t="shared" si="20"/>
        <v>0</v>
      </c>
      <c r="BM21" s="544"/>
      <c r="BN21" s="447"/>
      <c r="BO21" s="447"/>
      <c r="BP21" s="105">
        <f t="shared" si="21"/>
        <v>0</v>
      </c>
      <c r="BQ21" s="105"/>
      <c r="BR21" s="447"/>
      <c r="BS21" s="447"/>
      <c r="BT21" s="105">
        <f t="shared" si="22"/>
        <v>0</v>
      </c>
      <c r="BU21" s="105"/>
      <c r="BV21" s="447"/>
      <c r="BW21" s="447"/>
      <c r="BX21" s="93">
        <f t="shared" si="23"/>
        <v>0</v>
      </c>
      <c r="BY21" s="105"/>
    </row>
    <row r="22" spans="1:77" ht="50.45" customHeight="1" x14ac:dyDescent="0.25">
      <c r="A22" s="27">
        <v>20</v>
      </c>
      <c r="B22" s="40" t="s">
        <v>47</v>
      </c>
      <c r="C22" s="55">
        <v>15</v>
      </c>
      <c r="D22" s="55">
        <v>120</v>
      </c>
      <c r="E22" s="271">
        <f t="shared" si="0"/>
        <v>279</v>
      </c>
      <c r="F22" s="386">
        <f t="shared" si="1"/>
        <v>127</v>
      </c>
      <c r="G22" s="386">
        <f t="shared" si="2"/>
        <v>152</v>
      </c>
      <c r="H22" s="387">
        <f t="shared" si="3"/>
        <v>0</v>
      </c>
      <c r="I22" s="227">
        <f t="shared" si="24"/>
        <v>279</v>
      </c>
      <c r="J22" s="274">
        <f t="shared" si="25"/>
        <v>152</v>
      </c>
      <c r="K22" s="391">
        <v>44</v>
      </c>
      <c r="L22" s="381">
        <v>8</v>
      </c>
      <c r="M22" s="81">
        <f t="shared" si="28"/>
        <v>36</v>
      </c>
      <c r="N22" s="50">
        <v>0</v>
      </c>
      <c r="O22" s="389">
        <f t="shared" si="27"/>
        <v>44</v>
      </c>
      <c r="P22" s="391">
        <v>0</v>
      </c>
      <c r="Q22" s="381">
        <v>15</v>
      </c>
      <c r="R22" s="81">
        <f t="shared" si="4"/>
        <v>-15</v>
      </c>
      <c r="S22" s="81">
        <v>0</v>
      </c>
      <c r="T22" s="389">
        <f t="shared" si="5"/>
        <v>0</v>
      </c>
      <c r="U22" s="391">
        <v>0</v>
      </c>
      <c r="V22" s="381">
        <v>26</v>
      </c>
      <c r="W22" s="81">
        <f t="shared" si="6"/>
        <v>-26</v>
      </c>
      <c r="X22" s="81">
        <v>0</v>
      </c>
      <c r="Y22" s="389">
        <f t="shared" si="7"/>
        <v>0</v>
      </c>
      <c r="Z22" s="391">
        <v>0</v>
      </c>
      <c r="AA22" s="381">
        <v>4</v>
      </c>
      <c r="AB22" s="81">
        <f t="shared" si="8"/>
        <v>-4</v>
      </c>
      <c r="AC22" s="81">
        <v>0</v>
      </c>
      <c r="AD22" s="389">
        <f t="shared" si="9"/>
        <v>0</v>
      </c>
      <c r="AE22" s="391">
        <v>195</v>
      </c>
      <c r="AF22" s="381">
        <v>43</v>
      </c>
      <c r="AG22" s="81">
        <f t="shared" si="10"/>
        <v>152</v>
      </c>
      <c r="AH22" s="50">
        <v>0</v>
      </c>
      <c r="AI22" s="389">
        <f t="shared" si="11"/>
        <v>195</v>
      </c>
      <c r="AJ22" s="391">
        <v>0</v>
      </c>
      <c r="AK22" s="381">
        <v>16</v>
      </c>
      <c r="AL22" s="81">
        <f t="shared" si="12"/>
        <v>-16</v>
      </c>
      <c r="AM22" s="81">
        <v>0</v>
      </c>
      <c r="AN22" s="389">
        <f t="shared" si="13"/>
        <v>0</v>
      </c>
      <c r="AO22" s="391">
        <v>40</v>
      </c>
      <c r="AP22" s="381">
        <v>15</v>
      </c>
      <c r="AQ22" s="81">
        <f t="shared" si="14"/>
        <v>25</v>
      </c>
      <c r="AR22" s="50">
        <v>0</v>
      </c>
      <c r="AS22" s="389">
        <f t="shared" si="15"/>
        <v>40</v>
      </c>
      <c r="AT22" s="279"/>
      <c r="AU22" s="368"/>
      <c r="AV22" s="542">
        <f t="shared" si="16"/>
        <v>0</v>
      </c>
      <c r="AW22" s="542"/>
      <c r="AX22" s="368"/>
      <c r="AY22" s="368"/>
      <c r="AZ22" s="542">
        <f t="shared" si="17"/>
        <v>0</v>
      </c>
      <c r="BA22" s="542"/>
      <c r="BB22" s="368"/>
      <c r="BC22" s="368"/>
      <c r="BD22" s="542">
        <f t="shared" si="18"/>
        <v>0</v>
      </c>
      <c r="BE22" s="542"/>
      <c r="BF22" s="368"/>
      <c r="BG22" s="368"/>
      <c r="BH22" s="542">
        <f t="shared" si="19"/>
        <v>0</v>
      </c>
      <c r="BI22" s="542"/>
      <c r="BJ22" s="368"/>
      <c r="BK22" s="368"/>
      <c r="BL22" s="542">
        <f t="shared" si="20"/>
        <v>0</v>
      </c>
      <c r="BM22" s="542"/>
      <c r="BN22" s="368"/>
      <c r="BO22" s="368"/>
      <c r="BP22" s="81">
        <f t="shared" si="21"/>
        <v>0</v>
      </c>
      <c r="BQ22" s="81"/>
      <c r="BR22" s="368"/>
      <c r="BS22" s="368"/>
      <c r="BT22" s="81">
        <f t="shared" si="22"/>
        <v>0</v>
      </c>
      <c r="BU22" s="81"/>
      <c r="BV22" s="368"/>
      <c r="BW22" s="368"/>
      <c r="BX22" s="95">
        <f t="shared" si="23"/>
        <v>0</v>
      </c>
      <c r="BY22" s="81"/>
    </row>
    <row r="23" spans="1:77" ht="120" customHeight="1" x14ac:dyDescent="0.25">
      <c r="A23" s="39">
        <v>21</v>
      </c>
      <c r="B23" s="40" t="s">
        <v>125</v>
      </c>
      <c r="C23" s="58">
        <v>6</v>
      </c>
      <c r="D23" s="58">
        <v>9</v>
      </c>
      <c r="E23" s="271">
        <f t="shared" si="0"/>
        <v>0</v>
      </c>
      <c r="F23" s="386">
        <f t="shared" si="1"/>
        <v>9</v>
      </c>
      <c r="G23" s="386">
        <f t="shared" si="2"/>
        <v>-9</v>
      </c>
      <c r="H23" s="387">
        <f t="shared" si="3"/>
        <v>9</v>
      </c>
      <c r="I23" s="227">
        <f t="shared" si="24"/>
        <v>9</v>
      </c>
      <c r="J23" s="274">
        <f t="shared" si="25"/>
        <v>0</v>
      </c>
      <c r="K23" s="391">
        <v>0</v>
      </c>
      <c r="L23" s="381">
        <v>1</v>
      </c>
      <c r="M23" s="81">
        <f t="shared" si="28"/>
        <v>-1</v>
      </c>
      <c r="N23" s="182">
        <v>1</v>
      </c>
      <c r="O23" s="389">
        <f t="shared" si="27"/>
        <v>1</v>
      </c>
      <c r="P23" s="391">
        <v>0</v>
      </c>
      <c r="Q23" s="381">
        <v>1</v>
      </c>
      <c r="R23" s="81">
        <f t="shared" si="4"/>
        <v>-1</v>
      </c>
      <c r="S23" s="182">
        <v>1</v>
      </c>
      <c r="T23" s="389">
        <f t="shared" si="5"/>
        <v>1</v>
      </c>
      <c r="U23" s="391">
        <v>0</v>
      </c>
      <c r="V23" s="381">
        <v>2</v>
      </c>
      <c r="W23" s="81">
        <f t="shared" si="6"/>
        <v>-2</v>
      </c>
      <c r="X23" s="182">
        <v>2</v>
      </c>
      <c r="Y23" s="389">
        <f t="shared" si="7"/>
        <v>2</v>
      </c>
      <c r="Z23" s="391">
        <v>0</v>
      </c>
      <c r="AA23" s="381">
        <v>1</v>
      </c>
      <c r="AB23" s="81">
        <f t="shared" si="8"/>
        <v>-1</v>
      </c>
      <c r="AC23" s="182">
        <v>1</v>
      </c>
      <c r="AD23" s="389">
        <f t="shared" si="9"/>
        <v>1</v>
      </c>
      <c r="AE23" s="391">
        <v>0</v>
      </c>
      <c r="AF23" s="381">
        <v>2</v>
      </c>
      <c r="AG23" s="81">
        <f t="shared" si="10"/>
        <v>-2</v>
      </c>
      <c r="AH23" s="182">
        <v>2</v>
      </c>
      <c r="AI23" s="389">
        <f t="shared" si="11"/>
        <v>2</v>
      </c>
      <c r="AJ23" s="391">
        <v>0</v>
      </c>
      <c r="AK23" s="381">
        <v>1</v>
      </c>
      <c r="AL23" s="81">
        <f t="shared" si="12"/>
        <v>-1</v>
      </c>
      <c r="AM23" s="182">
        <v>1</v>
      </c>
      <c r="AN23" s="389">
        <f t="shared" si="13"/>
        <v>1</v>
      </c>
      <c r="AO23" s="391">
        <v>0</v>
      </c>
      <c r="AP23" s="381">
        <v>1</v>
      </c>
      <c r="AQ23" s="81">
        <f t="shared" si="14"/>
        <v>-1</v>
      </c>
      <c r="AR23" s="182">
        <v>1</v>
      </c>
      <c r="AS23" s="389">
        <f t="shared" si="15"/>
        <v>1</v>
      </c>
      <c r="AT23" s="280"/>
      <c r="AU23" s="450"/>
      <c r="AV23" s="544">
        <f t="shared" si="16"/>
        <v>0</v>
      </c>
      <c r="AW23" s="544"/>
      <c r="AX23" s="450"/>
      <c r="AY23" s="450"/>
      <c r="AZ23" s="544">
        <f t="shared" si="17"/>
        <v>0</v>
      </c>
      <c r="BA23" s="544"/>
      <c r="BB23" s="450"/>
      <c r="BC23" s="450"/>
      <c r="BD23" s="544">
        <f t="shared" si="18"/>
        <v>0</v>
      </c>
      <c r="BE23" s="544"/>
      <c r="BF23" s="450"/>
      <c r="BG23" s="450"/>
      <c r="BH23" s="544">
        <f t="shared" si="19"/>
        <v>0</v>
      </c>
      <c r="BI23" s="544"/>
      <c r="BJ23" s="450"/>
      <c r="BK23" s="450"/>
      <c r="BL23" s="544">
        <f t="shared" si="20"/>
        <v>0</v>
      </c>
      <c r="BM23" s="544"/>
      <c r="BN23" s="450"/>
      <c r="BO23" s="450"/>
      <c r="BP23" s="105">
        <f t="shared" si="21"/>
        <v>0</v>
      </c>
      <c r="BQ23" s="105"/>
      <c r="BR23" s="450"/>
      <c r="BS23" s="450"/>
      <c r="BT23" s="105">
        <f t="shared" si="22"/>
        <v>0</v>
      </c>
      <c r="BU23" s="105"/>
      <c r="BV23" s="450"/>
      <c r="BW23" s="450"/>
      <c r="BX23" s="93">
        <f t="shared" si="23"/>
        <v>0</v>
      </c>
      <c r="BY23" s="105"/>
    </row>
    <row r="24" spans="1:77" ht="120" customHeight="1" x14ac:dyDescent="0.25">
      <c r="A24" s="27">
        <v>22</v>
      </c>
      <c r="B24" s="40" t="s">
        <v>49</v>
      </c>
      <c r="C24" s="55">
        <v>8</v>
      </c>
      <c r="D24" s="55">
        <v>15</v>
      </c>
      <c r="E24" s="271">
        <f t="shared" si="0"/>
        <v>60</v>
      </c>
      <c r="F24" s="386">
        <f t="shared" si="1"/>
        <v>47</v>
      </c>
      <c r="G24" s="386">
        <f t="shared" si="2"/>
        <v>13</v>
      </c>
      <c r="H24" s="387">
        <f t="shared" si="3"/>
        <v>0</v>
      </c>
      <c r="I24" s="227">
        <f t="shared" si="24"/>
        <v>60</v>
      </c>
      <c r="J24" s="274">
        <f t="shared" si="25"/>
        <v>13</v>
      </c>
      <c r="K24" s="391">
        <v>0</v>
      </c>
      <c r="L24" s="381">
        <v>2</v>
      </c>
      <c r="M24" s="81">
        <f t="shared" si="28"/>
        <v>-2</v>
      </c>
      <c r="N24" s="81">
        <v>0</v>
      </c>
      <c r="O24" s="389">
        <f t="shared" si="27"/>
        <v>0</v>
      </c>
      <c r="P24" s="391">
        <v>0</v>
      </c>
      <c r="Q24" s="381">
        <v>6</v>
      </c>
      <c r="R24" s="81">
        <f t="shared" si="4"/>
        <v>-6</v>
      </c>
      <c r="S24" s="81">
        <v>0</v>
      </c>
      <c r="T24" s="389">
        <f t="shared" si="5"/>
        <v>0</v>
      </c>
      <c r="U24" s="391">
        <v>0</v>
      </c>
      <c r="V24" s="381">
        <v>5</v>
      </c>
      <c r="W24" s="81">
        <f t="shared" si="6"/>
        <v>-5</v>
      </c>
      <c r="X24" s="81">
        <v>0</v>
      </c>
      <c r="Y24" s="389">
        <f t="shared" si="7"/>
        <v>0</v>
      </c>
      <c r="Z24" s="391">
        <v>0</v>
      </c>
      <c r="AA24" s="381">
        <v>1</v>
      </c>
      <c r="AB24" s="81">
        <f t="shared" si="8"/>
        <v>-1</v>
      </c>
      <c r="AC24" s="81">
        <v>0</v>
      </c>
      <c r="AD24" s="389">
        <f t="shared" si="9"/>
        <v>0</v>
      </c>
      <c r="AE24" s="391">
        <v>60</v>
      </c>
      <c r="AF24" s="381">
        <v>25</v>
      </c>
      <c r="AG24" s="81">
        <f t="shared" si="10"/>
        <v>35</v>
      </c>
      <c r="AH24" s="50">
        <v>0</v>
      </c>
      <c r="AI24" s="389">
        <f t="shared" si="11"/>
        <v>60</v>
      </c>
      <c r="AJ24" s="391">
        <v>0</v>
      </c>
      <c r="AK24" s="381">
        <v>2</v>
      </c>
      <c r="AL24" s="81">
        <f t="shared" si="12"/>
        <v>-2</v>
      </c>
      <c r="AM24" s="81">
        <v>0</v>
      </c>
      <c r="AN24" s="389">
        <f t="shared" si="13"/>
        <v>0</v>
      </c>
      <c r="AO24" s="391">
        <v>0</v>
      </c>
      <c r="AP24" s="381">
        <v>6</v>
      </c>
      <c r="AQ24" s="81">
        <f t="shared" si="14"/>
        <v>-6</v>
      </c>
      <c r="AR24" s="81">
        <v>0</v>
      </c>
      <c r="AS24" s="389">
        <f t="shared" si="15"/>
        <v>0</v>
      </c>
      <c r="AT24" s="279"/>
      <c r="AU24" s="368"/>
      <c r="AV24" s="542">
        <f t="shared" si="16"/>
        <v>0</v>
      </c>
      <c r="AW24" s="542"/>
      <c r="AX24" s="368"/>
      <c r="AY24" s="368"/>
      <c r="AZ24" s="542">
        <f t="shared" si="17"/>
        <v>0</v>
      </c>
      <c r="BA24" s="542"/>
      <c r="BB24" s="368"/>
      <c r="BC24" s="368"/>
      <c r="BD24" s="542">
        <f t="shared" si="18"/>
        <v>0</v>
      </c>
      <c r="BE24" s="542"/>
      <c r="BF24" s="368"/>
      <c r="BG24" s="368"/>
      <c r="BH24" s="542">
        <f t="shared" si="19"/>
        <v>0</v>
      </c>
      <c r="BI24" s="542"/>
      <c r="BJ24" s="368"/>
      <c r="BK24" s="368"/>
      <c r="BL24" s="542">
        <f t="shared" si="20"/>
        <v>0</v>
      </c>
      <c r="BM24" s="542"/>
      <c r="BN24" s="368"/>
      <c r="BO24" s="368"/>
      <c r="BP24" s="81">
        <f t="shared" si="21"/>
        <v>0</v>
      </c>
      <c r="BQ24" s="81"/>
      <c r="BR24" s="368"/>
      <c r="BS24" s="368"/>
      <c r="BT24" s="81">
        <f t="shared" si="22"/>
        <v>0</v>
      </c>
      <c r="BU24" s="81"/>
      <c r="BV24" s="368"/>
      <c r="BW24" s="368"/>
      <c r="BX24" s="95">
        <f t="shared" si="23"/>
        <v>0</v>
      </c>
      <c r="BY24" s="81"/>
    </row>
    <row r="25" spans="1:77" ht="120" customHeight="1" x14ac:dyDescent="0.25">
      <c r="A25" s="39">
        <v>23</v>
      </c>
      <c r="B25" s="40" t="s">
        <v>126</v>
      </c>
      <c r="C25" s="58">
        <v>8</v>
      </c>
      <c r="D25" s="58">
        <v>15</v>
      </c>
      <c r="E25" s="271">
        <f t="shared" si="0"/>
        <v>0</v>
      </c>
      <c r="F25" s="386">
        <f t="shared" si="1"/>
        <v>23</v>
      </c>
      <c r="G25" s="386">
        <f t="shared" si="2"/>
        <v>-23</v>
      </c>
      <c r="H25" s="387">
        <f t="shared" si="3"/>
        <v>23</v>
      </c>
      <c r="I25" s="227">
        <f t="shared" si="24"/>
        <v>23</v>
      </c>
      <c r="J25" s="274">
        <f t="shared" si="25"/>
        <v>0</v>
      </c>
      <c r="K25" s="391">
        <v>0</v>
      </c>
      <c r="L25" s="381">
        <v>4</v>
      </c>
      <c r="M25" s="81">
        <f t="shared" si="28"/>
        <v>-4</v>
      </c>
      <c r="N25" s="81">
        <v>0</v>
      </c>
      <c r="O25" s="389">
        <f t="shared" si="27"/>
        <v>0</v>
      </c>
      <c r="P25" s="391">
        <v>0</v>
      </c>
      <c r="Q25" s="381">
        <v>5</v>
      </c>
      <c r="R25" s="81">
        <f t="shared" si="4"/>
        <v>-5</v>
      </c>
      <c r="S25" s="182">
        <v>5</v>
      </c>
      <c r="T25" s="389">
        <f t="shared" si="5"/>
        <v>5</v>
      </c>
      <c r="U25" s="391">
        <v>0</v>
      </c>
      <c r="V25" s="381">
        <v>2</v>
      </c>
      <c r="W25" s="81">
        <f t="shared" si="6"/>
        <v>-2</v>
      </c>
      <c r="X25" s="182">
        <v>2</v>
      </c>
      <c r="Y25" s="389">
        <f t="shared" si="7"/>
        <v>2</v>
      </c>
      <c r="Z25" s="391">
        <v>0</v>
      </c>
      <c r="AA25" s="381">
        <v>1</v>
      </c>
      <c r="AB25" s="81">
        <f t="shared" si="8"/>
        <v>-1</v>
      </c>
      <c r="AC25" s="182">
        <v>1</v>
      </c>
      <c r="AD25" s="389">
        <f t="shared" si="9"/>
        <v>1</v>
      </c>
      <c r="AE25" s="391">
        <v>0</v>
      </c>
      <c r="AF25" s="381">
        <v>7</v>
      </c>
      <c r="AG25" s="81">
        <f t="shared" si="10"/>
        <v>-7</v>
      </c>
      <c r="AH25" s="50">
        <v>15</v>
      </c>
      <c r="AI25" s="389">
        <f t="shared" si="11"/>
        <v>15</v>
      </c>
      <c r="AJ25" s="391">
        <v>0</v>
      </c>
      <c r="AK25" s="381">
        <v>2</v>
      </c>
      <c r="AL25" s="81">
        <f t="shared" si="12"/>
        <v>-2</v>
      </c>
      <c r="AM25" s="81">
        <v>0</v>
      </c>
      <c r="AN25" s="389">
        <f t="shared" si="13"/>
        <v>0</v>
      </c>
      <c r="AO25" s="391">
        <v>0</v>
      </c>
      <c r="AP25" s="381">
        <v>2</v>
      </c>
      <c r="AQ25" s="81">
        <f t="shared" si="14"/>
        <v>-2</v>
      </c>
      <c r="AR25" s="81">
        <v>0</v>
      </c>
      <c r="AS25" s="389">
        <f t="shared" si="15"/>
        <v>0</v>
      </c>
      <c r="AT25" s="280"/>
      <c r="AU25" s="450"/>
      <c r="AV25" s="544">
        <f t="shared" si="16"/>
        <v>0</v>
      </c>
      <c r="AW25" s="544"/>
      <c r="AX25" s="450"/>
      <c r="AY25" s="450"/>
      <c r="AZ25" s="544">
        <f t="shared" si="17"/>
        <v>0</v>
      </c>
      <c r="BA25" s="544"/>
      <c r="BB25" s="450"/>
      <c r="BC25" s="450"/>
      <c r="BD25" s="544">
        <f t="shared" si="18"/>
        <v>0</v>
      </c>
      <c r="BE25" s="544"/>
      <c r="BF25" s="450"/>
      <c r="BG25" s="450"/>
      <c r="BH25" s="544">
        <f t="shared" si="19"/>
        <v>0</v>
      </c>
      <c r="BI25" s="544"/>
      <c r="BJ25" s="450"/>
      <c r="BK25" s="450"/>
      <c r="BL25" s="544">
        <f t="shared" si="20"/>
        <v>0</v>
      </c>
      <c r="BM25" s="544"/>
      <c r="BN25" s="450"/>
      <c r="BO25" s="450"/>
      <c r="BP25" s="105">
        <f t="shared" si="21"/>
        <v>0</v>
      </c>
      <c r="BQ25" s="105"/>
      <c r="BR25" s="450"/>
      <c r="BS25" s="450"/>
      <c r="BT25" s="105">
        <f t="shared" si="22"/>
        <v>0</v>
      </c>
      <c r="BU25" s="105"/>
      <c r="BV25" s="450"/>
      <c r="BW25" s="450"/>
      <c r="BX25" s="93">
        <f t="shared" si="23"/>
        <v>0</v>
      </c>
      <c r="BY25" s="105"/>
    </row>
    <row r="26" spans="1:77" ht="49.9" customHeight="1" x14ac:dyDescent="0.25">
      <c r="A26" s="27">
        <v>24</v>
      </c>
      <c r="B26" s="61" t="s">
        <v>322</v>
      </c>
      <c r="C26" s="67">
        <v>15</v>
      </c>
      <c r="D26" s="67">
        <v>30</v>
      </c>
      <c r="E26" s="271">
        <f t="shared" ref="E26:E30" si="29">K26+P26+U26+Z26+AE26+AJ26+AO26+AT26+AX26+BB26+BF26+BJ26+BN26+BR26+BV26</f>
        <v>0</v>
      </c>
      <c r="F26" s="386">
        <f t="shared" ref="F26:F30" si="30">L26+Q26+V26+AA26+AF26+AK26+AP26+AU26+AY26+BC26+BG26+BK26+BO26+BS26+BW26</f>
        <v>0</v>
      </c>
      <c r="G26" s="386">
        <f t="shared" ref="G26:G30" si="31">M26+R26+W26+AB26+AG26+AL26+AQ26+AV26+AZ26+BD26+BH26+BL26+BP26+BT26+BX26</f>
        <v>0</v>
      </c>
      <c r="H26" s="387">
        <f t="shared" ref="H26:H30" si="32">N26+S26+X26+AC26+AH26+AM26+AR26+AW26+BA26+BE26+BI26+BM26+BQ26+BU26+BY26</f>
        <v>0</v>
      </c>
      <c r="I26" s="227">
        <f t="shared" si="24"/>
        <v>0</v>
      </c>
      <c r="J26" s="274">
        <f t="shared" si="25"/>
        <v>0</v>
      </c>
      <c r="K26" s="117">
        <v>0</v>
      </c>
      <c r="L26" s="81">
        <v>0</v>
      </c>
      <c r="M26" s="81">
        <f t="shared" si="28"/>
        <v>0</v>
      </c>
      <c r="N26" s="50">
        <v>0</v>
      </c>
      <c r="O26" s="389">
        <f t="shared" si="27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389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389">
        <f t="shared" si="7"/>
        <v>0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389">
        <f t="shared" si="9"/>
        <v>0</v>
      </c>
      <c r="AE26" s="117">
        <v>0</v>
      </c>
      <c r="AF26" s="81">
        <v>0</v>
      </c>
      <c r="AG26" s="81">
        <v>0</v>
      </c>
      <c r="AH26" s="26">
        <v>0</v>
      </c>
      <c r="AI26" s="389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389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389">
        <f t="shared" si="15"/>
        <v>0</v>
      </c>
      <c r="AT26" s="393"/>
      <c r="AU26" s="105"/>
      <c r="AV26" s="105">
        <f t="shared" si="16"/>
        <v>0</v>
      </c>
      <c r="AW26" s="105"/>
      <c r="AX26" s="105"/>
      <c r="AY26" s="105"/>
      <c r="AZ26" s="105">
        <f t="shared" si="17"/>
        <v>0</v>
      </c>
      <c r="BA26" s="105"/>
      <c r="BB26" s="105"/>
      <c r="BC26" s="105"/>
      <c r="BD26" s="105">
        <f t="shared" si="18"/>
        <v>0</v>
      </c>
      <c r="BE26" s="82"/>
      <c r="BF26" s="82"/>
      <c r="BG26" s="82"/>
      <c r="BH26" s="82">
        <f t="shared" si="19"/>
        <v>0</v>
      </c>
      <c r="BI26" s="82"/>
      <c r="BJ26" s="82"/>
      <c r="BK26" s="82"/>
      <c r="BL26" s="82">
        <f t="shared" si="20"/>
        <v>0</v>
      </c>
      <c r="BM26" s="82"/>
      <c r="BN26" s="82"/>
      <c r="BO26" s="82"/>
      <c r="BP26" s="82">
        <f t="shared" si="21"/>
        <v>0</v>
      </c>
      <c r="BQ26" s="82"/>
      <c r="BR26" s="82"/>
      <c r="BS26" s="82"/>
      <c r="BT26" s="82">
        <f t="shared" si="22"/>
        <v>0</v>
      </c>
      <c r="BU26" s="82"/>
      <c r="BV26" s="82"/>
      <c r="BW26" s="82"/>
      <c r="BX26" s="82">
        <f t="shared" si="23"/>
        <v>0</v>
      </c>
      <c r="BY26" s="93"/>
    </row>
    <row r="27" spans="1:77" ht="42" customHeight="1" x14ac:dyDescent="0.25">
      <c r="A27" s="39">
        <v>25</v>
      </c>
      <c r="B27" s="25" t="s">
        <v>54</v>
      </c>
      <c r="C27" s="26">
        <v>10</v>
      </c>
      <c r="D27" s="26">
        <v>15</v>
      </c>
      <c r="E27" s="271">
        <f t="shared" si="29"/>
        <v>0</v>
      </c>
      <c r="F27" s="386">
        <f t="shared" si="30"/>
        <v>13</v>
      </c>
      <c r="G27" s="386">
        <f t="shared" si="31"/>
        <v>-13</v>
      </c>
      <c r="H27" s="387">
        <f t="shared" si="32"/>
        <v>13</v>
      </c>
      <c r="I27" s="227">
        <f t="shared" si="24"/>
        <v>13</v>
      </c>
      <c r="J27" s="274">
        <f t="shared" si="25"/>
        <v>0</v>
      </c>
      <c r="K27" s="117">
        <v>0</v>
      </c>
      <c r="L27" s="81">
        <v>1</v>
      </c>
      <c r="M27" s="81">
        <f t="shared" si="28"/>
        <v>-1</v>
      </c>
      <c r="N27" s="182">
        <v>1</v>
      </c>
      <c r="O27" s="389">
        <f t="shared" si="27"/>
        <v>1</v>
      </c>
      <c r="P27" s="117">
        <v>0</v>
      </c>
      <c r="Q27" s="81">
        <v>2</v>
      </c>
      <c r="R27" s="81">
        <f t="shared" si="4"/>
        <v>-2</v>
      </c>
      <c r="S27" s="182">
        <v>2</v>
      </c>
      <c r="T27" s="389">
        <f t="shared" si="5"/>
        <v>2</v>
      </c>
      <c r="U27" s="117">
        <v>0</v>
      </c>
      <c r="V27" s="81">
        <v>3</v>
      </c>
      <c r="W27" s="81">
        <f t="shared" si="6"/>
        <v>-3</v>
      </c>
      <c r="X27" s="182">
        <v>3</v>
      </c>
      <c r="Y27" s="389">
        <f t="shared" si="7"/>
        <v>3</v>
      </c>
      <c r="Z27" s="117">
        <v>0</v>
      </c>
      <c r="AA27" s="81">
        <v>1</v>
      </c>
      <c r="AB27" s="81">
        <f t="shared" si="8"/>
        <v>-1</v>
      </c>
      <c r="AC27" s="182">
        <v>1</v>
      </c>
      <c r="AD27" s="389">
        <f t="shared" si="9"/>
        <v>1</v>
      </c>
      <c r="AE27" s="117">
        <v>0</v>
      </c>
      <c r="AF27" s="81">
        <v>4</v>
      </c>
      <c r="AG27" s="81">
        <f t="shared" ref="AG27:AG30" si="33">AE27-AF27</f>
        <v>-4</v>
      </c>
      <c r="AH27" s="182">
        <v>4</v>
      </c>
      <c r="AI27" s="389">
        <f t="shared" si="11"/>
        <v>4</v>
      </c>
      <c r="AJ27" s="117">
        <v>0</v>
      </c>
      <c r="AK27" s="81">
        <v>1</v>
      </c>
      <c r="AL27" s="81">
        <f t="shared" si="12"/>
        <v>-1</v>
      </c>
      <c r="AM27" s="182">
        <v>1</v>
      </c>
      <c r="AN27" s="389">
        <f t="shared" si="13"/>
        <v>1</v>
      </c>
      <c r="AO27" s="117">
        <v>0</v>
      </c>
      <c r="AP27" s="81">
        <v>1</v>
      </c>
      <c r="AQ27" s="81">
        <f t="shared" si="14"/>
        <v>-1</v>
      </c>
      <c r="AR27" s="182">
        <v>1</v>
      </c>
      <c r="AS27" s="389">
        <f t="shared" si="15"/>
        <v>1</v>
      </c>
      <c r="AT27" s="388"/>
      <c r="AU27" s="81"/>
      <c r="AV27" s="81">
        <f t="shared" si="16"/>
        <v>0</v>
      </c>
      <c r="AW27" s="81"/>
      <c r="AX27" s="81"/>
      <c r="AY27" s="81"/>
      <c r="AZ27" s="81">
        <f t="shared" si="17"/>
        <v>0</v>
      </c>
      <c r="BA27" s="81"/>
      <c r="BB27" s="81"/>
      <c r="BC27" s="81"/>
      <c r="BD27" s="81">
        <f t="shared" si="18"/>
        <v>0</v>
      </c>
      <c r="BE27" s="79"/>
      <c r="BF27" s="79"/>
      <c r="BG27" s="79"/>
      <c r="BH27" s="79">
        <f t="shared" si="19"/>
        <v>0</v>
      </c>
      <c r="BI27" s="79"/>
      <c r="BJ27" s="79"/>
      <c r="BK27" s="79"/>
      <c r="BL27" s="79">
        <f t="shared" si="20"/>
        <v>0</v>
      </c>
      <c r="BM27" s="79"/>
      <c r="BN27" s="79"/>
      <c r="BO27" s="79"/>
      <c r="BP27" s="79">
        <f t="shared" si="21"/>
        <v>0</v>
      </c>
      <c r="BQ27" s="79"/>
      <c r="BR27" s="79"/>
      <c r="BS27" s="79"/>
      <c r="BT27" s="79">
        <f t="shared" si="22"/>
        <v>0</v>
      </c>
      <c r="BU27" s="79"/>
      <c r="BV27" s="79"/>
      <c r="BW27" s="79"/>
      <c r="BX27" s="79">
        <f t="shared" si="23"/>
        <v>0</v>
      </c>
      <c r="BY27" s="95"/>
    </row>
    <row r="28" spans="1:77" ht="62.45" customHeight="1" x14ac:dyDescent="0.25">
      <c r="A28" s="27">
        <v>26</v>
      </c>
      <c r="B28" s="19" t="s">
        <v>321</v>
      </c>
      <c r="C28" s="27">
        <v>4</v>
      </c>
      <c r="D28" s="27">
        <v>6</v>
      </c>
      <c r="E28" s="271">
        <f t="shared" si="29"/>
        <v>0</v>
      </c>
      <c r="F28" s="386">
        <f t="shared" si="30"/>
        <v>0</v>
      </c>
      <c r="G28" s="386">
        <f t="shared" si="31"/>
        <v>0</v>
      </c>
      <c r="H28" s="387">
        <f t="shared" si="32"/>
        <v>0</v>
      </c>
      <c r="I28" s="227">
        <f t="shared" si="24"/>
        <v>0</v>
      </c>
      <c r="J28" s="274">
        <f t="shared" si="25"/>
        <v>0</v>
      </c>
      <c r="K28" s="117">
        <v>0</v>
      </c>
      <c r="L28" s="81">
        <v>0</v>
      </c>
      <c r="M28" s="81">
        <f t="shared" si="28"/>
        <v>0</v>
      </c>
      <c r="N28" s="50">
        <v>0</v>
      </c>
      <c r="O28" s="389">
        <f t="shared" si="27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389">
        <f t="shared" si="5"/>
        <v>0</v>
      </c>
      <c r="U28" s="117">
        <v>0</v>
      </c>
      <c r="V28" s="81">
        <v>0</v>
      </c>
      <c r="W28" s="81">
        <v>0</v>
      </c>
      <c r="X28" s="26">
        <v>0</v>
      </c>
      <c r="Y28" s="389">
        <f t="shared" si="7"/>
        <v>0</v>
      </c>
      <c r="Z28" s="117">
        <v>0</v>
      </c>
      <c r="AA28" s="81">
        <v>0</v>
      </c>
      <c r="AB28" s="81">
        <f t="shared" si="8"/>
        <v>0</v>
      </c>
      <c r="AC28" s="26">
        <v>0</v>
      </c>
      <c r="AD28" s="389">
        <f t="shared" si="9"/>
        <v>0</v>
      </c>
      <c r="AE28" s="117">
        <v>0</v>
      </c>
      <c r="AF28" s="81">
        <v>0</v>
      </c>
      <c r="AG28" s="81">
        <f t="shared" si="33"/>
        <v>0</v>
      </c>
      <c r="AH28" s="26">
        <v>0</v>
      </c>
      <c r="AI28" s="389">
        <f t="shared" si="11"/>
        <v>0</v>
      </c>
      <c r="AJ28" s="117">
        <v>0</v>
      </c>
      <c r="AK28" s="81">
        <v>0</v>
      </c>
      <c r="AL28" s="81">
        <f t="shared" si="12"/>
        <v>0</v>
      </c>
      <c r="AM28" s="26">
        <v>0</v>
      </c>
      <c r="AN28" s="389">
        <f t="shared" si="13"/>
        <v>0</v>
      </c>
      <c r="AO28" s="117">
        <v>0</v>
      </c>
      <c r="AP28" s="81">
        <v>0</v>
      </c>
      <c r="AQ28" s="81">
        <f t="shared" si="14"/>
        <v>0</v>
      </c>
      <c r="AR28" s="26">
        <v>0</v>
      </c>
      <c r="AS28" s="389">
        <f t="shared" si="15"/>
        <v>0</v>
      </c>
      <c r="AT28" s="393"/>
      <c r="AU28" s="105"/>
      <c r="AV28" s="105">
        <f t="shared" si="16"/>
        <v>0</v>
      </c>
      <c r="AW28" s="105"/>
      <c r="AX28" s="105"/>
      <c r="AY28" s="105"/>
      <c r="AZ28" s="105">
        <f t="shared" si="17"/>
        <v>0</v>
      </c>
      <c r="BA28" s="105"/>
      <c r="BB28" s="105"/>
      <c r="BC28" s="105"/>
      <c r="BD28" s="105">
        <f t="shared" si="18"/>
        <v>0</v>
      </c>
      <c r="BE28" s="82"/>
      <c r="BF28" s="82"/>
      <c r="BG28" s="82"/>
      <c r="BH28" s="82">
        <f t="shared" si="19"/>
        <v>0</v>
      </c>
      <c r="BI28" s="82"/>
      <c r="BJ28" s="82"/>
      <c r="BK28" s="82"/>
      <c r="BL28" s="82">
        <f t="shared" si="20"/>
        <v>0</v>
      </c>
      <c r="BM28" s="82"/>
      <c r="BN28" s="82"/>
      <c r="BO28" s="82"/>
      <c r="BP28" s="82">
        <f t="shared" si="21"/>
        <v>0</v>
      </c>
      <c r="BQ28" s="82"/>
      <c r="BR28" s="82"/>
      <c r="BS28" s="82"/>
      <c r="BT28" s="82">
        <f t="shared" si="22"/>
        <v>0</v>
      </c>
      <c r="BU28" s="82"/>
      <c r="BV28" s="82"/>
      <c r="BW28" s="82"/>
      <c r="BX28" s="82">
        <f t="shared" si="23"/>
        <v>0</v>
      </c>
      <c r="BY28" s="93"/>
    </row>
    <row r="29" spans="1:77" ht="80.45" customHeight="1" x14ac:dyDescent="0.25">
      <c r="A29" s="39">
        <v>27</v>
      </c>
      <c r="B29" s="25" t="s">
        <v>55</v>
      </c>
      <c r="C29" s="27">
        <v>6</v>
      </c>
      <c r="D29" s="27">
        <v>10</v>
      </c>
      <c r="E29" s="271">
        <f>K29+P29+U29+Z29+AE29+AJ29+AO29+AT29+AX29+BB29+BF29+BJ29+BN29+BR29+BV29</f>
        <v>13</v>
      </c>
      <c r="F29" s="386">
        <f t="shared" si="30"/>
        <v>11</v>
      </c>
      <c r="G29" s="386">
        <f t="shared" si="31"/>
        <v>2</v>
      </c>
      <c r="H29" s="387">
        <f t="shared" si="32"/>
        <v>0</v>
      </c>
      <c r="I29" s="227">
        <f t="shared" si="24"/>
        <v>13</v>
      </c>
      <c r="J29" s="274">
        <f t="shared" si="25"/>
        <v>2</v>
      </c>
      <c r="K29" s="124">
        <v>9</v>
      </c>
      <c r="L29" s="83">
        <v>1</v>
      </c>
      <c r="M29" s="81">
        <f t="shared" si="28"/>
        <v>8</v>
      </c>
      <c r="N29" s="182">
        <v>0</v>
      </c>
      <c r="O29" s="389">
        <f t="shared" si="27"/>
        <v>9</v>
      </c>
      <c r="P29" s="124">
        <v>0</v>
      </c>
      <c r="Q29" s="83">
        <v>1</v>
      </c>
      <c r="R29" s="81">
        <f t="shared" si="4"/>
        <v>-1</v>
      </c>
      <c r="S29" s="26">
        <v>0</v>
      </c>
      <c r="T29" s="389">
        <f t="shared" si="5"/>
        <v>0</v>
      </c>
      <c r="U29" s="124">
        <v>0</v>
      </c>
      <c r="V29" s="83">
        <v>2</v>
      </c>
      <c r="W29" s="81">
        <f t="shared" si="6"/>
        <v>-2</v>
      </c>
      <c r="X29" s="26">
        <v>0</v>
      </c>
      <c r="Y29" s="389">
        <f t="shared" si="7"/>
        <v>0</v>
      </c>
      <c r="Z29" s="124">
        <v>0</v>
      </c>
      <c r="AA29" s="83">
        <v>1</v>
      </c>
      <c r="AB29" s="81">
        <f t="shared" si="8"/>
        <v>-1</v>
      </c>
      <c r="AC29" s="26">
        <v>0</v>
      </c>
      <c r="AD29" s="389">
        <f t="shared" si="9"/>
        <v>0</v>
      </c>
      <c r="AE29" s="124">
        <v>4</v>
      </c>
      <c r="AF29" s="83">
        <v>4</v>
      </c>
      <c r="AG29" s="81">
        <f t="shared" si="33"/>
        <v>0</v>
      </c>
      <c r="AH29" s="26">
        <v>0</v>
      </c>
      <c r="AI29" s="389">
        <f t="shared" si="11"/>
        <v>4</v>
      </c>
      <c r="AJ29" s="124">
        <v>0</v>
      </c>
      <c r="AK29" s="83">
        <v>1</v>
      </c>
      <c r="AL29" s="81">
        <f t="shared" si="12"/>
        <v>-1</v>
      </c>
      <c r="AM29" s="26">
        <v>0</v>
      </c>
      <c r="AN29" s="389">
        <f t="shared" si="13"/>
        <v>0</v>
      </c>
      <c r="AO29" s="124">
        <v>0</v>
      </c>
      <c r="AP29" s="83">
        <v>1</v>
      </c>
      <c r="AQ29" s="81">
        <f t="shared" si="14"/>
        <v>-1</v>
      </c>
      <c r="AR29" s="26">
        <v>0</v>
      </c>
      <c r="AS29" s="389">
        <f t="shared" si="15"/>
        <v>0</v>
      </c>
      <c r="AT29" s="342"/>
      <c r="AU29" s="100"/>
      <c r="AV29" s="81">
        <f t="shared" si="16"/>
        <v>0</v>
      </c>
      <c r="AW29" s="81"/>
      <c r="AX29" s="100"/>
      <c r="AY29" s="100"/>
      <c r="AZ29" s="81">
        <f t="shared" si="17"/>
        <v>0</v>
      </c>
      <c r="BA29" s="81"/>
      <c r="BB29" s="100"/>
      <c r="BC29" s="100"/>
      <c r="BD29" s="81">
        <f t="shared" si="18"/>
        <v>0</v>
      </c>
      <c r="BE29" s="79"/>
      <c r="BF29" s="263"/>
      <c r="BG29" s="263"/>
      <c r="BH29" s="79">
        <f t="shared" si="19"/>
        <v>0</v>
      </c>
      <c r="BI29" s="79"/>
      <c r="BJ29" s="263"/>
      <c r="BK29" s="263"/>
      <c r="BL29" s="79">
        <f t="shared" si="20"/>
        <v>0</v>
      </c>
      <c r="BM29" s="79"/>
      <c r="BN29" s="85"/>
      <c r="BO29" s="85"/>
      <c r="BP29" s="79">
        <f t="shared" si="21"/>
        <v>0</v>
      </c>
      <c r="BQ29" s="79"/>
      <c r="BR29" s="85"/>
      <c r="BS29" s="85"/>
      <c r="BT29" s="79">
        <f t="shared" si="22"/>
        <v>0</v>
      </c>
      <c r="BU29" s="79"/>
      <c r="BV29" s="85"/>
      <c r="BW29" s="85"/>
      <c r="BX29" s="79">
        <f t="shared" si="23"/>
        <v>0</v>
      </c>
      <c r="BY29" s="95"/>
    </row>
    <row r="30" spans="1:77" ht="79.150000000000006" customHeight="1" thickBot="1" x14ac:dyDescent="0.3">
      <c r="A30" s="27">
        <v>28</v>
      </c>
      <c r="B30" s="19" t="s">
        <v>56</v>
      </c>
      <c r="C30" s="26">
        <v>6</v>
      </c>
      <c r="D30" s="26">
        <v>10</v>
      </c>
      <c r="E30" s="271">
        <f t="shared" si="29"/>
        <v>10</v>
      </c>
      <c r="F30" s="386">
        <f t="shared" si="30"/>
        <v>15</v>
      </c>
      <c r="G30" s="386">
        <f t="shared" si="31"/>
        <v>-5</v>
      </c>
      <c r="H30" s="387">
        <f t="shared" si="32"/>
        <v>6</v>
      </c>
      <c r="I30" s="227">
        <f t="shared" si="24"/>
        <v>16</v>
      </c>
      <c r="J30" s="274">
        <f t="shared" si="25"/>
        <v>1</v>
      </c>
      <c r="K30" s="169">
        <v>0</v>
      </c>
      <c r="L30" s="392">
        <v>1</v>
      </c>
      <c r="M30" s="294">
        <f t="shared" si="28"/>
        <v>-1</v>
      </c>
      <c r="N30" s="240">
        <v>1</v>
      </c>
      <c r="O30" s="389">
        <f t="shared" si="27"/>
        <v>1</v>
      </c>
      <c r="P30" s="169">
        <v>0</v>
      </c>
      <c r="Q30" s="392">
        <v>2</v>
      </c>
      <c r="R30" s="294">
        <f t="shared" si="4"/>
        <v>-2</v>
      </c>
      <c r="S30" s="240">
        <v>2</v>
      </c>
      <c r="T30" s="389">
        <f t="shared" si="5"/>
        <v>2</v>
      </c>
      <c r="U30" s="169">
        <v>0</v>
      </c>
      <c r="V30" s="392">
        <v>3</v>
      </c>
      <c r="W30" s="294">
        <f t="shared" si="6"/>
        <v>-3</v>
      </c>
      <c r="X30" s="166">
        <v>0</v>
      </c>
      <c r="Y30" s="389">
        <f t="shared" si="7"/>
        <v>0</v>
      </c>
      <c r="Z30" s="169">
        <v>0</v>
      </c>
      <c r="AA30" s="392">
        <v>1</v>
      </c>
      <c r="AB30" s="294">
        <f t="shared" si="8"/>
        <v>-1</v>
      </c>
      <c r="AC30" s="166">
        <v>0</v>
      </c>
      <c r="AD30" s="389">
        <f t="shared" si="9"/>
        <v>0</v>
      </c>
      <c r="AE30" s="169">
        <v>10</v>
      </c>
      <c r="AF30" s="392">
        <v>5</v>
      </c>
      <c r="AG30" s="294">
        <f t="shared" si="33"/>
        <v>5</v>
      </c>
      <c r="AH30" s="166">
        <v>0</v>
      </c>
      <c r="AI30" s="389">
        <f t="shared" si="11"/>
        <v>10</v>
      </c>
      <c r="AJ30" s="169">
        <v>0</v>
      </c>
      <c r="AK30" s="392">
        <v>1</v>
      </c>
      <c r="AL30" s="294">
        <f t="shared" si="12"/>
        <v>-1</v>
      </c>
      <c r="AM30" s="240">
        <v>1</v>
      </c>
      <c r="AN30" s="389">
        <f t="shared" si="13"/>
        <v>1</v>
      </c>
      <c r="AO30" s="169">
        <v>0</v>
      </c>
      <c r="AP30" s="392">
        <v>2</v>
      </c>
      <c r="AQ30" s="294">
        <f t="shared" si="14"/>
        <v>-2</v>
      </c>
      <c r="AR30" s="240">
        <v>2</v>
      </c>
      <c r="AS30" s="389">
        <f t="shared" si="15"/>
        <v>2</v>
      </c>
      <c r="AT30" s="183"/>
      <c r="AU30" s="107"/>
      <c r="AV30" s="81">
        <f t="shared" si="16"/>
        <v>0</v>
      </c>
      <c r="AW30" s="81"/>
      <c r="AX30" s="107"/>
      <c r="AY30" s="107"/>
      <c r="AZ30" s="81">
        <f t="shared" si="17"/>
        <v>0</v>
      </c>
      <c r="BA30" s="81"/>
      <c r="BB30" s="107"/>
      <c r="BC30" s="107"/>
      <c r="BD30" s="81">
        <f t="shared" si="18"/>
        <v>0</v>
      </c>
      <c r="BE30" s="79"/>
      <c r="BF30" s="107"/>
      <c r="BG30" s="107"/>
      <c r="BH30" s="79">
        <f t="shared" si="19"/>
        <v>0</v>
      </c>
      <c r="BI30" s="79"/>
      <c r="BJ30" s="107"/>
      <c r="BK30" s="107"/>
      <c r="BL30" s="79">
        <f t="shared" si="20"/>
        <v>0</v>
      </c>
      <c r="BM30" s="79"/>
      <c r="BN30" s="451"/>
      <c r="BO30" s="451"/>
      <c r="BP30" s="79">
        <f t="shared" si="21"/>
        <v>0</v>
      </c>
      <c r="BQ30" s="79"/>
      <c r="BR30" s="451"/>
      <c r="BS30" s="451"/>
      <c r="BT30" s="79">
        <f t="shared" si="22"/>
        <v>0</v>
      </c>
      <c r="BU30" s="79"/>
      <c r="BV30" s="451"/>
      <c r="BW30" s="451"/>
      <c r="BX30" s="79">
        <f t="shared" si="23"/>
        <v>0</v>
      </c>
      <c r="BY30" s="95"/>
    </row>
  </sheetData>
  <sheetProtection password="C611" sheet="1" objects="1" scenarios="1" selectLockedCells="1" selectUnlockedCells="1"/>
  <customSheetViews>
    <customSheetView guid="{F2E46030-49F3-46E6-9036-40A255D924CC}" scale="80">
      <selection activeCell="A15" sqref="A15:XFD15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1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3"/>
    </customSheetView>
    <customSheetView guid="{9CEE0026-06FE-43C5-B7E2-4C27C1B1B851}" scale="70">
      <pane xSplit="9" ySplit="2" topLeftCell="J18" activePane="bottomRight" state="frozen"/>
      <selection pane="bottomRight" activeCell="AH22" sqref="AH22"/>
      <pageMargins left="0.7" right="0.7" top="0.75" bottom="0.75" header="0.3" footer="0.3"/>
      <pageSetup paperSize="9" orientation="portrait" horizontalDpi="0" verticalDpi="0" r:id="rId4"/>
    </customSheetView>
  </customSheetViews>
  <mergeCells count="18">
    <mergeCell ref="BB1:BE1"/>
    <mergeCell ref="A1:D1"/>
    <mergeCell ref="AT1:AW1"/>
    <mergeCell ref="AX1:BA1"/>
    <mergeCell ref="J1:J2"/>
    <mergeCell ref="K1:O1"/>
    <mergeCell ref="P1:T1"/>
    <mergeCell ref="U1:Y1"/>
    <mergeCell ref="Z1:AD1"/>
    <mergeCell ref="AE1:AI1"/>
    <mergeCell ref="AJ1:AN1"/>
    <mergeCell ref="AO1:AS1"/>
    <mergeCell ref="E1:I1"/>
    <mergeCell ref="BF1:BI1"/>
    <mergeCell ref="BJ1:BM1"/>
    <mergeCell ref="BN1:BQ1"/>
    <mergeCell ref="BR1:BU1"/>
    <mergeCell ref="BV1:BY1"/>
  </mergeCells>
  <pageMargins left="0.7" right="0.7" top="0.75" bottom="0.75" header="0.3" footer="0.3"/>
  <pageSetup paperSize="9" orientation="portrait" horizontalDpi="0" verticalDpi="0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V31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6" sqref="B26"/>
    </sheetView>
  </sheetViews>
  <sheetFormatPr defaultRowHeight="41.45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6" width="5.28515625" customWidth="1"/>
    <col min="37" max="38" width="4.5703125" customWidth="1"/>
    <col min="39" max="40" width="5.42578125" customWidth="1"/>
    <col min="41" max="42" width="5.28515625" customWidth="1"/>
    <col min="43" max="44" width="5.5703125" customWidth="1"/>
    <col min="45" max="48" width="5.140625" customWidth="1"/>
    <col min="49" max="50" width="5" customWidth="1"/>
    <col min="51" max="51" width="5.85546875" customWidth="1"/>
    <col min="52" max="52" width="5.28515625" customWidth="1"/>
    <col min="53" max="56" width="5.42578125" customWidth="1"/>
    <col min="57" max="58" width="5.5703125" customWidth="1"/>
    <col min="59" max="63" width="5.42578125" customWidth="1"/>
    <col min="64" max="64" width="6.7109375" customWidth="1"/>
    <col min="65" max="66" width="5.85546875" customWidth="1"/>
    <col min="67" max="68" width="5.42578125" customWidth="1"/>
    <col min="69" max="70" width="6.140625" customWidth="1"/>
    <col min="71" max="72" width="5.42578125" customWidth="1"/>
    <col min="73" max="74" width="5.85546875" customWidth="1"/>
  </cols>
  <sheetData>
    <row r="1" spans="1:74" ht="41.45" customHeight="1" thickBot="1" x14ac:dyDescent="0.3">
      <c r="A1" s="729" t="s">
        <v>0</v>
      </c>
      <c r="B1" s="729"/>
      <c r="C1" s="729"/>
      <c r="D1" s="726"/>
      <c r="E1" s="740" t="s">
        <v>84</v>
      </c>
      <c r="F1" s="740"/>
      <c r="G1" s="740"/>
      <c r="H1" s="740"/>
      <c r="I1" s="740"/>
      <c r="J1" s="747" t="s">
        <v>359</v>
      </c>
      <c r="K1" s="731" t="s">
        <v>85</v>
      </c>
      <c r="L1" s="731"/>
      <c r="M1" s="731"/>
      <c r="N1" s="731"/>
      <c r="O1" s="731"/>
      <c r="P1" s="731" t="s">
        <v>86</v>
      </c>
      <c r="Q1" s="731"/>
      <c r="R1" s="731"/>
      <c r="S1" s="731"/>
      <c r="T1" s="731"/>
      <c r="U1" s="732" t="s">
        <v>87</v>
      </c>
      <c r="V1" s="732"/>
      <c r="W1" s="732"/>
      <c r="X1" s="732"/>
      <c r="Y1" s="732"/>
      <c r="Z1" s="746" t="s">
        <v>88</v>
      </c>
      <c r="AA1" s="746"/>
      <c r="AB1" s="746"/>
      <c r="AC1" s="746"/>
      <c r="AD1" s="746"/>
      <c r="AE1" s="720" t="s">
        <v>89</v>
      </c>
      <c r="AF1" s="720"/>
      <c r="AG1" s="720"/>
      <c r="AH1" s="721"/>
      <c r="AI1" s="722" t="s">
        <v>90</v>
      </c>
      <c r="AJ1" s="720"/>
      <c r="AK1" s="720"/>
      <c r="AL1" s="721"/>
      <c r="AM1" s="717" t="s">
        <v>79</v>
      </c>
      <c r="AN1" s="718"/>
      <c r="AO1" s="718"/>
      <c r="AP1" s="719"/>
      <c r="AQ1" s="717" t="s">
        <v>80</v>
      </c>
      <c r="AR1" s="718"/>
      <c r="AS1" s="718"/>
      <c r="AT1" s="719"/>
      <c r="AU1" s="717" t="s">
        <v>81</v>
      </c>
      <c r="AV1" s="718"/>
      <c r="AW1" s="718"/>
      <c r="AX1" s="719"/>
      <c r="AY1" s="722" t="s">
        <v>82</v>
      </c>
      <c r="AZ1" s="720"/>
      <c r="BA1" s="720"/>
      <c r="BB1" s="721"/>
      <c r="BC1" s="717" t="s">
        <v>83</v>
      </c>
      <c r="BD1" s="718"/>
      <c r="BE1" s="718"/>
      <c r="BF1" s="719"/>
      <c r="BG1" s="722" t="s">
        <v>70</v>
      </c>
      <c r="BH1" s="720"/>
      <c r="BI1" s="720"/>
      <c r="BJ1" s="721"/>
      <c r="BK1" s="722" t="s">
        <v>71</v>
      </c>
      <c r="BL1" s="720"/>
      <c r="BM1" s="720"/>
      <c r="BN1" s="721"/>
      <c r="BO1" s="717" t="s">
        <v>15</v>
      </c>
      <c r="BP1" s="718"/>
      <c r="BQ1" s="718"/>
      <c r="BR1" s="719"/>
      <c r="BS1" s="717" t="s">
        <v>16</v>
      </c>
      <c r="BT1" s="718"/>
      <c r="BU1" s="718"/>
      <c r="BV1" s="719"/>
    </row>
    <row r="2" spans="1:74" ht="41.45" customHeight="1" thickBot="1" x14ac:dyDescent="0.3">
      <c r="A2" s="5" t="s">
        <v>17</v>
      </c>
      <c r="B2" s="5" t="s">
        <v>18</v>
      </c>
      <c r="C2" s="3" t="s">
        <v>19</v>
      </c>
      <c r="D2" s="346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47"/>
      <c r="K2" s="5" t="s">
        <v>21</v>
      </c>
      <c r="L2" s="5" t="s">
        <v>22</v>
      </c>
      <c r="M2" s="5" t="s">
        <v>23</v>
      </c>
      <c r="N2" s="5" t="s">
        <v>24</v>
      </c>
      <c r="O2" s="5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21</v>
      </c>
      <c r="AJ2" s="4" t="s">
        <v>22</v>
      </c>
      <c r="AK2" s="5" t="s">
        <v>23</v>
      </c>
      <c r="AL2" s="4" t="s">
        <v>24</v>
      </c>
      <c r="AM2" s="4" t="s">
        <v>21</v>
      </c>
      <c r="AN2" s="4" t="s">
        <v>22</v>
      </c>
      <c r="AO2" s="5" t="s">
        <v>23</v>
      </c>
      <c r="AP2" s="5" t="s">
        <v>24</v>
      </c>
      <c r="AQ2" s="4" t="s">
        <v>21</v>
      </c>
      <c r="AR2" s="4" t="s">
        <v>22</v>
      </c>
      <c r="AS2" s="5" t="s">
        <v>23</v>
      </c>
      <c r="AT2" s="4" t="s">
        <v>24</v>
      </c>
      <c r="AU2" s="4" t="s">
        <v>21</v>
      </c>
      <c r="AV2" s="4" t="s">
        <v>22</v>
      </c>
      <c r="AW2" s="5" t="s">
        <v>23</v>
      </c>
      <c r="AX2" s="4" t="s">
        <v>24</v>
      </c>
      <c r="AY2" s="4" t="s">
        <v>21</v>
      </c>
      <c r="AZ2" s="4" t="s">
        <v>22</v>
      </c>
      <c r="BA2" s="1" t="s">
        <v>23</v>
      </c>
      <c r="BB2" s="7" t="s">
        <v>24</v>
      </c>
      <c r="BC2" s="2" t="s">
        <v>21</v>
      </c>
      <c r="BD2" s="5" t="s">
        <v>22</v>
      </c>
      <c r="BE2" s="4" t="s">
        <v>23</v>
      </c>
      <c r="BF2" s="4" t="s">
        <v>24</v>
      </c>
      <c r="BG2" s="5" t="s">
        <v>21</v>
      </c>
      <c r="BH2" s="5" t="s">
        <v>22</v>
      </c>
      <c r="BI2" s="8" t="s">
        <v>23</v>
      </c>
      <c r="BJ2" s="7" t="s">
        <v>24</v>
      </c>
      <c r="BK2" s="2" t="s">
        <v>21</v>
      </c>
      <c r="BL2" s="5" t="s">
        <v>22</v>
      </c>
      <c r="BM2" s="5" t="s">
        <v>23</v>
      </c>
      <c r="BN2" s="5" t="s">
        <v>24</v>
      </c>
      <c r="BO2" s="7" t="s">
        <v>21</v>
      </c>
      <c r="BP2" s="5" t="s">
        <v>22</v>
      </c>
      <c r="BQ2" s="4" t="s">
        <v>23</v>
      </c>
      <c r="BR2" s="4" t="s">
        <v>24</v>
      </c>
      <c r="BS2" s="5" t="s">
        <v>21</v>
      </c>
      <c r="BT2" s="5" t="s">
        <v>22</v>
      </c>
      <c r="BU2" s="4" t="s">
        <v>23</v>
      </c>
      <c r="BV2" s="5" t="s">
        <v>24</v>
      </c>
    </row>
    <row r="3" spans="1:74" ht="120" customHeight="1" x14ac:dyDescent="0.25">
      <c r="A3" s="11">
        <v>1</v>
      </c>
      <c r="B3" s="10" t="s">
        <v>25</v>
      </c>
      <c r="C3" s="11">
        <v>10</v>
      </c>
      <c r="D3" s="12">
        <v>40</v>
      </c>
      <c r="E3" s="552">
        <f t="shared" ref="E3:E25" si="0">K3+P3+U3+Z3+AE3+AI3+AM3+AQ3+AU3+AY3+BC3+BG3+BK3+BO3+BS3</f>
        <v>0</v>
      </c>
      <c r="F3" s="315">
        <f t="shared" ref="F3:F25" si="1">L3+Q3+V3+AA3+AF3+AJ3+AN3+AR3+AV3+AZ3+BD3+BH3+BL3+BP3+BT3</f>
        <v>66</v>
      </c>
      <c r="G3" s="315">
        <f t="shared" ref="G3:G25" si="2">M3+R3+W3+AB3+AG3+AK3+AO3+AS3+AW3+BA3+BE3+BI3+BM3+BQ3+BU3</f>
        <v>-66</v>
      </c>
      <c r="H3" s="315">
        <f t="shared" ref="H3:H25" si="3">N3+S3+X3+AC3+AH3+AL3+AP3+AT3+AX3+BB3+BF3+BJ3+BN3+BR3+BV3</f>
        <v>66</v>
      </c>
      <c r="I3" s="233">
        <f>SUM(O3+T3+Y3+AD3)</f>
        <v>66</v>
      </c>
      <c r="J3" s="553">
        <f>E3+H3-F3</f>
        <v>0</v>
      </c>
      <c r="K3" s="9">
        <v>0</v>
      </c>
      <c r="L3" s="79">
        <v>6</v>
      </c>
      <c r="M3" s="79">
        <f>K3-L3</f>
        <v>-6</v>
      </c>
      <c r="N3" s="181">
        <v>6</v>
      </c>
      <c r="O3" s="233">
        <f>SUM(K3+N3)</f>
        <v>6</v>
      </c>
      <c r="P3" s="9">
        <v>0</v>
      </c>
      <c r="Q3" s="79">
        <v>12</v>
      </c>
      <c r="R3" s="79">
        <f t="shared" ref="R3:R30" si="4">P3-Q3</f>
        <v>-12</v>
      </c>
      <c r="S3" s="79">
        <v>12</v>
      </c>
      <c r="T3" s="233">
        <f t="shared" ref="T3:T30" si="5">SUM(P3+S3)</f>
        <v>12</v>
      </c>
      <c r="U3" s="9">
        <v>0</v>
      </c>
      <c r="V3" s="79">
        <v>43</v>
      </c>
      <c r="W3" s="79">
        <f t="shared" ref="W3:W30" si="6">U3-V3</f>
        <v>-43</v>
      </c>
      <c r="X3" s="79">
        <v>43</v>
      </c>
      <c r="Y3" s="233">
        <f t="shared" ref="Y3:Y30" si="7">SUM(U3+X3)</f>
        <v>43</v>
      </c>
      <c r="Z3" s="9">
        <v>0</v>
      </c>
      <c r="AA3" s="79">
        <v>5</v>
      </c>
      <c r="AB3" s="79">
        <f t="shared" ref="AB3:AB30" si="8">Z3-AA3</f>
        <v>-5</v>
      </c>
      <c r="AC3" s="181">
        <v>5</v>
      </c>
      <c r="AD3" s="233">
        <f t="shared" ref="AD3:AD30" si="9">SUM(Z3+AC3)</f>
        <v>5</v>
      </c>
      <c r="AE3" s="13"/>
      <c r="AF3" s="77"/>
      <c r="AG3" s="79">
        <f t="shared" ref="AG3:AG30" si="10">AE3-AF3</f>
        <v>0</v>
      </c>
      <c r="AH3" s="77"/>
      <c r="AI3" s="77"/>
      <c r="AJ3" s="77"/>
      <c r="AK3" s="79">
        <f t="shared" ref="AK3:AK30" si="11">AI3-AJ3</f>
        <v>0</v>
      </c>
      <c r="AL3" s="77"/>
      <c r="AM3" s="77"/>
      <c r="AN3" s="77"/>
      <c r="AO3" s="79">
        <f t="shared" ref="AO3:AO30" si="12">AM3-AN3</f>
        <v>0</v>
      </c>
      <c r="AP3" s="508"/>
      <c r="AQ3" s="77"/>
      <c r="AR3" s="77"/>
      <c r="AS3" s="79">
        <f t="shared" ref="AS3:AS30" si="13">AQ3-AR3</f>
        <v>0</v>
      </c>
      <c r="AT3" s="77"/>
      <c r="AU3" s="77"/>
      <c r="AV3" s="77"/>
      <c r="AW3" s="79">
        <f t="shared" ref="AW3:AW30" si="14">AU3-AV3</f>
        <v>0</v>
      </c>
      <c r="AX3" s="77"/>
      <c r="AY3" s="77"/>
      <c r="AZ3" s="78"/>
      <c r="BA3" s="79">
        <f t="shared" ref="BA3:BA30" si="15">AY3-AZ3</f>
        <v>0</v>
      </c>
      <c r="BB3" s="79"/>
      <c r="BC3" s="79"/>
      <c r="BD3" s="79"/>
      <c r="BE3" s="79">
        <f t="shared" ref="BE3:BE30" si="16">BC3-BD3</f>
        <v>0</v>
      </c>
      <c r="BF3" s="79"/>
      <c r="BG3" s="79"/>
      <c r="BH3" s="79"/>
      <c r="BI3" s="79">
        <f t="shared" ref="BI3:BI30" si="17">BG3-BH3</f>
        <v>0</v>
      </c>
      <c r="BJ3" s="79"/>
      <c r="BK3" s="79"/>
      <c r="BL3" s="79"/>
      <c r="BM3" s="79">
        <f t="shared" ref="BM3:BM30" si="18">BK3-BL3</f>
        <v>0</v>
      </c>
      <c r="BN3" s="79"/>
      <c r="BO3" s="79"/>
      <c r="BP3" s="79"/>
      <c r="BQ3" s="79">
        <f t="shared" ref="BQ3:BQ30" si="19">BO3-BP3</f>
        <v>0</v>
      </c>
      <c r="BR3" s="79"/>
      <c r="BS3" s="79"/>
      <c r="BT3" s="79"/>
      <c r="BU3" s="261">
        <f t="shared" ref="BU3:BU30" si="20">BS3-BT3</f>
        <v>0</v>
      </c>
      <c r="BV3" s="79"/>
    </row>
    <row r="4" spans="1:74" ht="52.9" customHeight="1" x14ac:dyDescent="0.25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92</v>
      </c>
      <c r="G4" s="272">
        <f t="shared" si="2"/>
        <v>-92</v>
      </c>
      <c r="H4" s="272">
        <f t="shared" si="3"/>
        <v>92</v>
      </c>
      <c r="I4" s="233">
        <f t="shared" ref="I4:I30" si="21">SUM(O4+T4+Y4+AD4)</f>
        <v>92</v>
      </c>
      <c r="J4" s="503">
        <f t="shared" ref="J4:J30" si="22">E4+H4-F4</f>
        <v>0</v>
      </c>
      <c r="K4" s="117">
        <v>0</v>
      </c>
      <c r="L4" s="81">
        <v>9</v>
      </c>
      <c r="M4" s="81">
        <f t="shared" ref="M4:M11" si="23">K4-L4</f>
        <v>-9</v>
      </c>
      <c r="N4" s="81">
        <v>9</v>
      </c>
      <c r="O4" s="233">
        <f t="shared" ref="O4:O30" si="24">SUM(K4+N4)</f>
        <v>9</v>
      </c>
      <c r="P4" s="117">
        <v>0</v>
      </c>
      <c r="Q4" s="81">
        <v>16</v>
      </c>
      <c r="R4" s="81">
        <f t="shared" si="4"/>
        <v>-16</v>
      </c>
      <c r="S4" s="81">
        <v>16</v>
      </c>
      <c r="T4" s="233">
        <f t="shared" si="5"/>
        <v>16</v>
      </c>
      <c r="U4" s="117">
        <v>0</v>
      </c>
      <c r="V4" s="81">
        <v>60</v>
      </c>
      <c r="W4" s="81">
        <f t="shared" si="6"/>
        <v>-60</v>
      </c>
      <c r="X4" s="81">
        <v>60</v>
      </c>
      <c r="Y4" s="233">
        <f t="shared" si="7"/>
        <v>60</v>
      </c>
      <c r="Z4" s="117">
        <v>0</v>
      </c>
      <c r="AA4" s="81">
        <v>7</v>
      </c>
      <c r="AB4" s="81">
        <f t="shared" si="8"/>
        <v>-7</v>
      </c>
      <c r="AC4" s="81">
        <v>7</v>
      </c>
      <c r="AD4" s="233">
        <f t="shared" si="9"/>
        <v>7</v>
      </c>
      <c r="AE4" s="13"/>
      <c r="AF4" s="77"/>
      <c r="AG4" s="79">
        <f t="shared" si="10"/>
        <v>0</v>
      </c>
      <c r="AH4" s="77"/>
      <c r="AI4" s="77"/>
      <c r="AJ4" s="77"/>
      <c r="AK4" s="79">
        <f t="shared" si="11"/>
        <v>0</v>
      </c>
      <c r="AL4" s="77"/>
      <c r="AM4" s="77"/>
      <c r="AN4" s="77"/>
      <c r="AO4" s="79">
        <f t="shared" si="12"/>
        <v>0</v>
      </c>
      <c r="AP4" s="375"/>
      <c r="AQ4" s="77"/>
      <c r="AR4" s="77"/>
      <c r="AS4" s="79">
        <f t="shared" si="13"/>
        <v>0</v>
      </c>
      <c r="AT4" s="77"/>
      <c r="AU4" s="77"/>
      <c r="AV4" s="77"/>
      <c r="AW4" s="79">
        <f t="shared" si="14"/>
        <v>0</v>
      </c>
      <c r="AX4" s="77"/>
      <c r="AY4" s="77"/>
      <c r="AZ4" s="78"/>
      <c r="BA4" s="79">
        <f t="shared" si="15"/>
        <v>0</v>
      </c>
      <c r="BB4" s="79"/>
      <c r="BC4" s="79"/>
      <c r="BD4" s="79"/>
      <c r="BE4" s="79">
        <f t="shared" si="16"/>
        <v>0</v>
      </c>
      <c r="BF4" s="79"/>
      <c r="BG4" s="79"/>
      <c r="BH4" s="79"/>
      <c r="BI4" s="79">
        <f t="shared" si="17"/>
        <v>0</v>
      </c>
      <c r="BJ4" s="79"/>
      <c r="BK4" s="79"/>
      <c r="BL4" s="79"/>
      <c r="BM4" s="79">
        <f t="shared" si="18"/>
        <v>0</v>
      </c>
      <c r="BN4" s="79"/>
      <c r="BO4" s="79"/>
      <c r="BP4" s="79"/>
      <c r="BQ4" s="79">
        <f t="shared" si="19"/>
        <v>0</v>
      </c>
      <c r="BR4" s="79"/>
      <c r="BS4" s="79"/>
      <c r="BT4" s="79"/>
      <c r="BU4" s="261">
        <f t="shared" si="20"/>
        <v>0</v>
      </c>
      <c r="BV4" s="81"/>
    </row>
    <row r="5" spans="1:74" ht="41.45" customHeight="1" x14ac:dyDescent="0.25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198</v>
      </c>
      <c r="F5" s="272">
        <f t="shared" si="1"/>
        <v>286</v>
      </c>
      <c r="G5" s="272">
        <f t="shared" si="2"/>
        <v>-88</v>
      </c>
      <c r="H5" s="272">
        <f t="shared" si="3"/>
        <v>88</v>
      </c>
      <c r="I5" s="233">
        <f t="shared" si="21"/>
        <v>286</v>
      </c>
      <c r="J5" s="503">
        <f t="shared" si="22"/>
        <v>0</v>
      </c>
      <c r="K5" s="117">
        <v>19</v>
      </c>
      <c r="L5" s="81">
        <v>26</v>
      </c>
      <c r="M5" s="81">
        <f t="shared" si="23"/>
        <v>-7</v>
      </c>
      <c r="N5" s="81">
        <v>7</v>
      </c>
      <c r="O5" s="233">
        <f t="shared" si="24"/>
        <v>26</v>
      </c>
      <c r="P5" s="117">
        <v>15</v>
      </c>
      <c r="Q5" s="81">
        <v>49</v>
      </c>
      <c r="R5" s="81">
        <f t="shared" si="4"/>
        <v>-34</v>
      </c>
      <c r="S5" s="81">
        <v>34</v>
      </c>
      <c r="T5" s="233">
        <f t="shared" si="5"/>
        <v>49</v>
      </c>
      <c r="U5" s="390">
        <v>141</v>
      </c>
      <c r="V5" s="81">
        <v>188</v>
      </c>
      <c r="W5" s="81">
        <f t="shared" si="6"/>
        <v>-47</v>
      </c>
      <c r="X5" s="182">
        <v>47</v>
      </c>
      <c r="Y5" s="233">
        <f t="shared" si="7"/>
        <v>188</v>
      </c>
      <c r="Z5" s="390">
        <v>23</v>
      </c>
      <c r="AA5" s="81">
        <v>23</v>
      </c>
      <c r="AB5" s="81">
        <f t="shared" si="8"/>
        <v>0</v>
      </c>
      <c r="AC5" s="182">
        <v>0</v>
      </c>
      <c r="AD5" s="233">
        <f t="shared" si="9"/>
        <v>23</v>
      </c>
      <c r="AE5" s="13"/>
      <c r="AF5" s="77"/>
      <c r="AG5" s="79">
        <f t="shared" si="10"/>
        <v>0</v>
      </c>
      <c r="AH5" s="77"/>
      <c r="AI5" s="77"/>
      <c r="AJ5" s="77"/>
      <c r="AK5" s="79">
        <f t="shared" si="11"/>
        <v>0</v>
      </c>
      <c r="AL5" s="77"/>
      <c r="AM5" s="77"/>
      <c r="AN5" s="77"/>
      <c r="AO5" s="79">
        <f t="shared" si="12"/>
        <v>0</v>
      </c>
      <c r="AP5" s="375"/>
      <c r="AQ5" s="77"/>
      <c r="AR5" s="77"/>
      <c r="AS5" s="79">
        <f t="shared" si="13"/>
        <v>0</v>
      </c>
      <c r="AT5" s="77"/>
      <c r="AU5" s="77"/>
      <c r="AV5" s="77"/>
      <c r="AW5" s="79">
        <f t="shared" si="14"/>
        <v>0</v>
      </c>
      <c r="AX5" s="77"/>
      <c r="AY5" s="77"/>
      <c r="AZ5" s="78"/>
      <c r="BA5" s="79">
        <f t="shared" si="15"/>
        <v>0</v>
      </c>
      <c r="BB5" s="79"/>
      <c r="BC5" s="79"/>
      <c r="BD5" s="79"/>
      <c r="BE5" s="79">
        <f t="shared" si="16"/>
        <v>0</v>
      </c>
      <c r="BF5" s="79"/>
      <c r="BG5" s="79"/>
      <c r="BH5" s="79"/>
      <c r="BI5" s="79">
        <f t="shared" si="17"/>
        <v>0</v>
      </c>
      <c r="BJ5" s="79"/>
      <c r="BK5" s="79"/>
      <c r="BL5" s="79"/>
      <c r="BM5" s="79">
        <f t="shared" si="18"/>
        <v>0</v>
      </c>
      <c r="BN5" s="79"/>
      <c r="BO5" s="79"/>
      <c r="BP5" s="79"/>
      <c r="BQ5" s="79">
        <f t="shared" si="19"/>
        <v>0</v>
      </c>
      <c r="BR5" s="79"/>
      <c r="BS5" s="79"/>
      <c r="BT5" s="79"/>
      <c r="BU5" s="261">
        <f t="shared" si="20"/>
        <v>0</v>
      </c>
      <c r="BV5" s="81"/>
    </row>
    <row r="6" spans="1:74" ht="41.45" customHeight="1" x14ac:dyDescent="0.25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162</v>
      </c>
      <c r="F6" s="272">
        <f t="shared" si="1"/>
        <v>199</v>
      </c>
      <c r="G6" s="272">
        <f t="shared" si="2"/>
        <v>-37</v>
      </c>
      <c r="H6" s="272">
        <f t="shared" si="3"/>
        <v>37</v>
      </c>
      <c r="I6" s="233">
        <f t="shared" si="21"/>
        <v>199</v>
      </c>
      <c r="J6" s="503">
        <f t="shared" si="22"/>
        <v>0</v>
      </c>
      <c r="K6" s="117">
        <v>17</v>
      </c>
      <c r="L6" s="81">
        <v>18</v>
      </c>
      <c r="M6" s="81">
        <f t="shared" si="23"/>
        <v>-1</v>
      </c>
      <c r="N6" s="81">
        <v>1</v>
      </c>
      <c r="O6" s="233">
        <f t="shared" si="24"/>
        <v>18</v>
      </c>
      <c r="P6" s="390">
        <v>11</v>
      </c>
      <c r="Q6" s="81">
        <v>34</v>
      </c>
      <c r="R6" s="81">
        <f t="shared" si="4"/>
        <v>-23</v>
      </c>
      <c r="S6" s="81">
        <v>23</v>
      </c>
      <c r="T6" s="233">
        <f t="shared" si="5"/>
        <v>34</v>
      </c>
      <c r="U6" s="390">
        <v>131</v>
      </c>
      <c r="V6" s="81">
        <v>132</v>
      </c>
      <c r="W6" s="81">
        <f t="shared" si="6"/>
        <v>-1</v>
      </c>
      <c r="X6" s="182">
        <v>1</v>
      </c>
      <c r="Y6" s="233">
        <f t="shared" si="7"/>
        <v>132</v>
      </c>
      <c r="Z6" s="117">
        <v>3</v>
      </c>
      <c r="AA6" s="81">
        <v>15</v>
      </c>
      <c r="AB6" s="81">
        <f t="shared" si="8"/>
        <v>-12</v>
      </c>
      <c r="AC6" s="182">
        <v>12</v>
      </c>
      <c r="AD6" s="233">
        <f t="shared" si="9"/>
        <v>15</v>
      </c>
      <c r="AE6" s="13"/>
      <c r="AF6" s="77"/>
      <c r="AG6" s="79">
        <f t="shared" si="10"/>
        <v>0</v>
      </c>
      <c r="AH6" s="77"/>
      <c r="AI6" s="77"/>
      <c r="AJ6" s="77"/>
      <c r="AK6" s="79">
        <f t="shared" si="11"/>
        <v>0</v>
      </c>
      <c r="AL6" s="77"/>
      <c r="AM6" s="77"/>
      <c r="AN6" s="77"/>
      <c r="AO6" s="79">
        <f t="shared" si="12"/>
        <v>0</v>
      </c>
      <c r="AP6" s="375"/>
      <c r="AQ6" s="77"/>
      <c r="AR6" s="77"/>
      <c r="AS6" s="79">
        <f t="shared" si="13"/>
        <v>0</v>
      </c>
      <c r="AT6" s="77"/>
      <c r="AU6" s="77"/>
      <c r="AV6" s="77"/>
      <c r="AW6" s="79">
        <f t="shared" si="14"/>
        <v>0</v>
      </c>
      <c r="AX6" s="77"/>
      <c r="AY6" s="77"/>
      <c r="AZ6" s="78"/>
      <c r="BA6" s="79">
        <f t="shared" si="15"/>
        <v>0</v>
      </c>
      <c r="BB6" s="79"/>
      <c r="BC6" s="79"/>
      <c r="BD6" s="79"/>
      <c r="BE6" s="79">
        <f t="shared" si="16"/>
        <v>0</v>
      </c>
      <c r="BF6" s="79"/>
      <c r="BG6" s="79"/>
      <c r="BH6" s="79"/>
      <c r="BI6" s="79">
        <f t="shared" si="17"/>
        <v>0</v>
      </c>
      <c r="BJ6" s="79"/>
      <c r="BK6" s="79"/>
      <c r="BL6" s="79"/>
      <c r="BM6" s="79">
        <f t="shared" si="18"/>
        <v>0</v>
      </c>
      <c r="BN6" s="79"/>
      <c r="BO6" s="79"/>
      <c r="BP6" s="79"/>
      <c r="BQ6" s="79">
        <f t="shared" si="19"/>
        <v>0</v>
      </c>
      <c r="BR6" s="79"/>
      <c r="BS6" s="79"/>
      <c r="BT6" s="79"/>
      <c r="BU6" s="261">
        <f t="shared" si="20"/>
        <v>0</v>
      </c>
      <c r="BV6" s="81"/>
    </row>
    <row r="7" spans="1:74" ht="41.4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177</v>
      </c>
      <c r="F7" s="272">
        <f t="shared" si="1"/>
        <v>354</v>
      </c>
      <c r="G7" s="272">
        <f t="shared" si="2"/>
        <v>-177</v>
      </c>
      <c r="H7" s="272">
        <f t="shared" si="3"/>
        <v>187</v>
      </c>
      <c r="I7" s="233">
        <f t="shared" si="21"/>
        <v>364</v>
      </c>
      <c r="J7" s="503">
        <f t="shared" si="22"/>
        <v>10</v>
      </c>
      <c r="K7" s="124">
        <v>42</v>
      </c>
      <c r="L7" s="83">
        <v>32</v>
      </c>
      <c r="M7" s="81">
        <f t="shared" si="23"/>
        <v>10</v>
      </c>
      <c r="N7" s="81">
        <v>0</v>
      </c>
      <c r="O7" s="233">
        <f t="shared" si="24"/>
        <v>42</v>
      </c>
      <c r="P7" s="124">
        <v>14</v>
      </c>
      <c r="Q7" s="83">
        <v>61</v>
      </c>
      <c r="R7" s="81">
        <f t="shared" si="4"/>
        <v>-47</v>
      </c>
      <c r="S7" s="81">
        <v>47</v>
      </c>
      <c r="T7" s="233">
        <f t="shared" si="5"/>
        <v>61</v>
      </c>
      <c r="U7" s="188">
        <v>121</v>
      </c>
      <c r="V7" s="83">
        <v>234</v>
      </c>
      <c r="W7" s="81">
        <f t="shared" si="6"/>
        <v>-113</v>
      </c>
      <c r="X7" s="182">
        <v>113</v>
      </c>
      <c r="Y7" s="233">
        <f t="shared" si="7"/>
        <v>234</v>
      </c>
      <c r="Z7" s="124">
        <v>0</v>
      </c>
      <c r="AA7" s="83">
        <v>27</v>
      </c>
      <c r="AB7" s="81">
        <f t="shared" si="8"/>
        <v>-27</v>
      </c>
      <c r="AC7" s="182">
        <v>27</v>
      </c>
      <c r="AD7" s="233">
        <f t="shared" si="9"/>
        <v>27</v>
      </c>
      <c r="AE7" s="123"/>
      <c r="AF7" s="83"/>
      <c r="AG7" s="79">
        <f t="shared" si="10"/>
        <v>0</v>
      </c>
      <c r="AH7" s="79"/>
      <c r="AI7" s="110"/>
      <c r="AJ7" s="110"/>
      <c r="AK7" s="79">
        <f t="shared" si="11"/>
        <v>0</v>
      </c>
      <c r="AL7" s="79"/>
      <c r="AM7" s="110"/>
      <c r="AN7" s="110"/>
      <c r="AO7" s="79">
        <f t="shared" si="12"/>
        <v>0</v>
      </c>
      <c r="AP7" s="375"/>
      <c r="AQ7" s="110"/>
      <c r="AR7" s="110"/>
      <c r="AS7" s="79">
        <f t="shared" si="13"/>
        <v>0</v>
      </c>
      <c r="AT7" s="79"/>
      <c r="AU7" s="110"/>
      <c r="AV7" s="110"/>
      <c r="AW7" s="79">
        <f t="shared" si="14"/>
        <v>0</v>
      </c>
      <c r="AX7" s="79"/>
      <c r="AY7" s="110"/>
      <c r="AZ7" s="110"/>
      <c r="BA7" s="79">
        <f t="shared" si="15"/>
        <v>0</v>
      </c>
      <c r="BB7" s="79"/>
      <c r="BC7" s="84"/>
      <c r="BD7" s="84"/>
      <c r="BE7" s="79">
        <f t="shared" si="16"/>
        <v>0</v>
      </c>
      <c r="BF7" s="79"/>
      <c r="BG7" s="84"/>
      <c r="BH7" s="84"/>
      <c r="BI7" s="79">
        <f t="shared" si="17"/>
        <v>0</v>
      </c>
      <c r="BJ7" s="79"/>
      <c r="BK7" s="84"/>
      <c r="BL7" s="84"/>
      <c r="BM7" s="79">
        <f t="shared" si="18"/>
        <v>0</v>
      </c>
      <c r="BN7" s="79"/>
      <c r="BO7" s="84"/>
      <c r="BP7" s="84"/>
      <c r="BQ7" s="79">
        <f t="shared" si="19"/>
        <v>0</v>
      </c>
      <c r="BR7" s="79"/>
      <c r="BS7" s="84"/>
      <c r="BT7" s="84"/>
      <c r="BU7" s="261">
        <f t="shared" si="20"/>
        <v>0</v>
      </c>
      <c r="BV7" s="81"/>
    </row>
    <row r="8" spans="1:74" ht="41.45" customHeight="1" x14ac:dyDescent="0.25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191</v>
      </c>
      <c r="F8" s="272">
        <f t="shared" si="1"/>
        <v>242</v>
      </c>
      <c r="G8" s="272">
        <f t="shared" si="2"/>
        <v>-51</v>
      </c>
      <c r="H8" s="272">
        <f t="shared" si="3"/>
        <v>60</v>
      </c>
      <c r="I8" s="233">
        <f t="shared" si="21"/>
        <v>251</v>
      </c>
      <c r="J8" s="503">
        <f t="shared" si="22"/>
        <v>9</v>
      </c>
      <c r="K8" s="124">
        <v>32</v>
      </c>
      <c r="L8" s="83">
        <v>23</v>
      </c>
      <c r="M8" s="81">
        <f t="shared" si="23"/>
        <v>9</v>
      </c>
      <c r="N8" s="81">
        <v>0</v>
      </c>
      <c r="O8" s="233">
        <f t="shared" si="24"/>
        <v>32</v>
      </c>
      <c r="P8" s="124">
        <v>15</v>
      </c>
      <c r="Q8" s="83">
        <v>41</v>
      </c>
      <c r="R8" s="81">
        <f t="shared" si="4"/>
        <v>-26</v>
      </c>
      <c r="S8" s="81">
        <v>26</v>
      </c>
      <c r="T8" s="233">
        <f t="shared" si="5"/>
        <v>41</v>
      </c>
      <c r="U8" s="188">
        <v>138</v>
      </c>
      <c r="V8" s="83">
        <v>159</v>
      </c>
      <c r="W8" s="81">
        <f t="shared" si="6"/>
        <v>-21</v>
      </c>
      <c r="X8" s="182">
        <v>21</v>
      </c>
      <c r="Y8" s="233">
        <f t="shared" si="7"/>
        <v>159</v>
      </c>
      <c r="Z8" s="124">
        <v>6</v>
      </c>
      <c r="AA8" s="83">
        <v>19</v>
      </c>
      <c r="AB8" s="81">
        <f t="shared" si="8"/>
        <v>-13</v>
      </c>
      <c r="AC8" s="182">
        <v>13</v>
      </c>
      <c r="AD8" s="233">
        <f t="shared" si="9"/>
        <v>19</v>
      </c>
      <c r="AE8" s="123"/>
      <c r="AF8" s="83"/>
      <c r="AG8" s="79">
        <f t="shared" si="10"/>
        <v>0</v>
      </c>
      <c r="AH8" s="79"/>
      <c r="AI8" s="110"/>
      <c r="AJ8" s="110"/>
      <c r="AK8" s="79">
        <f t="shared" si="11"/>
        <v>0</v>
      </c>
      <c r="AL8" s="79"/>
      <c r="AM8" s="110"/>
      <c r="AN8" s="110"/>
      <c r="AO8" s="79">
        <f t="shared" si="12"/>
        <v>0</v>
      </c>
      <c r="AP8" s="375"/>
      <c r="AQ8" s="110"/>
      <c r="AR8" s="110"/>
      <c r="AS8" s="79">
        <f t="shared" si="13"/>
        <v>0</v>
      </c>
      <c r="AT8" s="79"/>
      <c r="AU8" s="110"/>
      <c r="AV8" s="110"/>
      <c r="AW8" s="79">
        <f t="shared" si="14"/>
        <v>0</v>
      </c>
      <c r="AX8" s="79"/>
      <c r="AY8" s="110"/>
      <c r="AZ8" s="110"/>
      <c r="BA8" s="79">
        <f t="shared" si="15"/>
        <v>0</v>
      </c>
      <c r="BB8" s="79"/>
      <c r="BC8" s="84"/>
      <c r="BD8" s="84"/>
      <c r="BE8" s="79">
        <f t="shared" si="16"/>
        <v>0</v>
      </c>
      <c r="BF8" s="79"/>
      <c r="BG8" s="84"/>
      <c r="BH8" s="84"/>
      <c r="BI8" s="79">
        <f t="shared" si="17"/>
        <v>0</v>
      </c>
      <c r="BJ8" s="79"/>
      <c r="BK8" s="84"/>
      <c r="BL8" s="84"/>
      <c r="BM8" s="79">
        <f t="shared" si="18"/>
        <v>0</v>
      </c>
      <c r="BN8" s="79"/>
      <c r="BO8" s="84"/>
      <c r="BP8" s="84"/>
      <c r="BQ8" s="79">
        <f t="shared" si="19"/>
        <v>0</v>
      </c>
      <c r="BR8" s="79"/>
      <c r="BS8" s="84"/>
      <c r="BT8" s="84"/>
      <c r="BU8" s="261">
        <f t="shared" si="20"/>
        <v>0</v>
      </c>
      <c r="BV8" s="81"/>
    </row>
    <row r="9" spans="1:74" ht="41.45" customHeight="1" x14ac:dyDescent="0.25">
      <c r="A9" s="91">
        <v>7</v>
      </c>
      <c r="B9" s="25" t="s">
        <v>32</v>
      </c>
      <c r="C9" s="26">
        <v>8</v>
      </c>
      <c r="D9" s="65">
        <v>30</v>
      </c>
      <c r="E9" s="425">
        <f t="shared" si="0"/>
        <v>51</v>
      </c>
      <c r="F9" s="272">
        <f t="shared" si="1"/>
        <v>103</v>
      </c>
      <c r="G9" s="272">
        <f t="shared" si="2"/>
        <v>-52</v>
      </c>
      <c r="H9" s="272">
        <f t="shared" si="3"/>
        <v>52</v>
      </c>
      <c r="I9" s="233">
        <f t="shared" si="21"/>
        <v>103</v>
      </c>
      <c r="J9" s="503">
        <f t="shared" si="22"/>
        <v>0</v>
      </c>
      <c r="K9" s="185">
        <v>9</v>
      </c>
      <c r="L9" s="107">
        <v>10</v>
      </c>
      <c r="M9" s="81">
        <f t="shared" si="23"/>
        <v>-1</v>
      </c>
      <c r="N9" s="182">
        <v>1</v>
      </c>
      <c r="O9" s="233">
        <f t="shared" si="24"/>
        <v>10</v>
      </c>
      <c r="P9" s="185">
        <v>4</v>
      </c>
      <c r="Q9" s="107">
        <v>18</v>
      </c>
      <c r="R9" s="81">
        <f t="shared" si="4"/>
        <v>-14</v>
      </c>
      <c r="S9" s="81">
        <v>14</v>
      </c>
      <c r="T9" s="233">
        <f t="shared" si="5"/>
        <v>18</v>
      </c>
      <c r="U9" s="189">
        <v>38</v>
      </c>
      <c r="V9" s="107">
        <v>66</v>
      </c>
      <c r="W9" s="81">
        <f t="shared" si="6"/>
        <v>-28</v>
      </c>
      <c r="X9" s="182">
        <v>28</v>
      </c>
      <c r="Y9" s="233">
        <f t="shared" si="7"/>
        <v>66</v>
      </c>
      <c r="Z9" s="185">
        <v>0</v>
      </c>
      <c r="AA9" s="107">
        <v>9</v>
      </c>
      <c r="AB9" s="81">
        <f t="shared" si="8"/>
        <v>-9</v>
      </c>
      <c r="AC9" s="182">
        <v>9</v>
      </c>
      <c r="AD9" s="233">
        <f t="shared" si="9"/>
        <v>9</v>
      </c>
      <c r="AE9" s="183"/>
      <c r="AF9" s="107"/>
      <c r="AG9" s="79">
        <f t="shared" si="10"/>
        <v>0</v>
      </c>
      <c r="AH9" s="79"/>
      <c r="AI9" s="554"/>
      <c r="AJ9" s="554"/>
      <c r="AK9" s="79">
        <f t="shared" si="11"/>
        <v>0</v>
      </c>
      <c r="AL9" s="79"/>
      <c r="AM9" s="554"/>
      <c r="AN9" s="466"/>
      <c r="AO9" s="79">
        <f t="shared" si="12"/>
        <v>0</v>
      </c>
      <c r="AP9" s="375"/>
      <c r="AQ9" s="466"/>
      <c r="AR9" s="466"/>
      <c r="AS9" s="79">
        <f t="shared" si="13"/>
        <v>0</v>
      </c>
      <c r="AT9" s="79"/>
      <c r="AU9" s="466"/>
      <c r="AV9" s="466"/>
      <c r="AW9" s="79">
        <f t="shared" si="14"/>
        <v>0</v>
      </c>
      <c r="AX9" s="79"/>
      <c r="AY9" s="466"/>
      <c r="AZ9" s="466"/>
      <c r="BA9" s="79">
        <f t="shared" si="15"/>
        <v>0</v>
      </c>
      <c r="BB9" s="79"/>
      <c r="BC9" s="466"/>
      <c r="BD9" s="466"/>
      <c r="BE9" s="79">
        <f t="shared" si="16"/>
        <v>0</v>
      </c>
      <c r="BF9" s="79"/>
      <c r="BG9" s="466"/>
      <c r="BH9" s="466"/>
      <c r="BI9" s="79">
        <f t="shared" si="17"/>
        <v>0</v>
      </c>
      <c r="BJ9" s="79"/>
      <c r="BK9" s="466"/>
      <c r="BL9" s="466"/>
      <c r="BM9" s="79">
        <f t="shared" si="18"/>
        <v>0</v>
      </c>
      <c r="BN9" s="79"/>
      <c r="BO9" s="466"/>
      <c r="BP9" s="466"/>
      <c r="BQ9" s="79">
        <f t="shared" si="19"/>
        <v>0</v>
      </c>
      <c r="BR9" s="79"/>
      <c r="BS9" s="466"/>
      <c r="BT9" s="466"/>
      <c r="BU9" s="261">
        <f t="shared" si="20"/>
        <v>0</v>
      </c>
      <c r="BV9" s="81"/>
    </row>
    <row r="10" spans="1:74" ht="41.45" customHeight="1" x14ac:dyDescent="0.25">
      <c r="A10" s="486">
        <v>8</v>
      </c>
      <c r="B10" s="25" t="s">
        <v>33</v>
      </c>
      <c r="C10" s="26">
        <v>20</v>
      </c>
      <c r="D10" s="65">
        <v>30</v>
      </c>
      <c r="E10" s="425">
        <f t="shared" si="0"/>
        <v>78</v>
      </c>
      <c r="F10" s="272">
        <f t="shared" si="1"/>
        <v>134</v>
      </c>
      <c r="G10" s="272">
        <f t="shared" si="2"/>
        <v>-56</v>
      </c>
      <c r="H10" s="272">
        <f t="shared" si="3"/>
        <v>56</v>
      </c>
      <c r="I10" s="233">
        <f t="shared" si="21"/>
        <v>134</v>
      </c>
      <c r="J10" s="503">
        <f t="shared" si="22"/>
        <v>0</v>
      </c>
      <c r="K10" s="185">
        <v>0</v>
      </c>
      <c r="L10" s="107">
        <v>11</v>
      </c>
      <c r="M10" s="81">
        <f t="shared" si="23"/>
        <v>-11</v>
      </c>
      <c r="N10" s="182">
        <v>11</v>
      </c>
      <c r="O10" s="233">
        <f t="shared" si="24"/>
        <v>11</v>
      </c>
      <c r="P10" s="185">
        <v>18</v>
      </c>
      <c r="Q10" s="107">
        <v>24</v>
      </c>
      <c r="R10" s="81">
        <f t="shared" si="4"/>
        <v>-6</v>
      </c>
      <c r="S10" s="182">
        <v>6</v>
      </c>
      <c r="T10" s="233">
        <f t="shared" si="5"/>
        <v>24</v>
      </c>
      <c r="U10" s="185">
        <v>60</v>
      </c>
      <c r="V10" s="107">
        <v>88</v>
      </c>
      <c r="W10" s="81">
        <f t="shared" si="6"/>
        <v>-28</v>
      </c>
      <c r="X10" s="182">
        <v>28</v>
      </c>
      <c r="Y10" s="233">
        <f t="shared" si="7"/>
        <v>88</v>
      </c>
      <c r="Z10" s="185">
        <v>0</v>
      </c>
      <c r="AA10" s="107">
        <v>11</v>
      </c>
      <c r="AB10" s="81">
        <f t="shared" si="8"/>
        <v>-11</v>
      </c>
      <c r="AC10" s="182">
        <v>11</v>
      </c>
      <c r="AD10" s="233">
        <f t="shared" si="9"/>
        <v>11</v>
      </c>
      <c r="AE10" s="183"/>
      <c r="AF10" s="107"/>
      <c r="AG10" s="79">
        <f t="shared" si="10"/>
        <v>0</v>
      </c>
      <c r="AH10" s="79"/>
      <c r="AI10" s="451"/>
      <c r="AJ10" s="451"/>
      <c r="AK10" s="79">
        <f t="shared" si="11"/>
        <v>0</v>
      </c>
      <c r="AL10" s="79"/>
      <c r="AM10" s="451"/>
      <c r="AN10" s="470"/>
      <c r="AO10" s="79">
        <f t="shared" si="12"/>
        <v>0</v>
      </c>
      <c r="AP10" s="375"/>
      <c r="AQ10" s="470"/>
      <c r="AR10" s="470"/>
      <c r="AS10" s="79">
        <f t="shared" si="13"/>
        <v>0</v>
      </c>
      <c r="AT10" s="79"/>
      <c r="AU10" s="470"/>
      <c r="AV10" s="470"/>
      <c r="AW10" s="79">
        <f t="shared" si="14"/>
        <v>0</v>
      </c>
      <c r="AX10" s="79"/>
      <c r="AY10" s="470"/>
      <c r="AZ10" s="470"/>
      <c r="BA10" s="79">
        <f t="shared" si="15"/>
        <v>0</v>
      </c>
      <c r="BB10" s="79"/>
      <c r="BC10" s="470"/>
      <c r="BD10" s="470"/>
      <c r="BE10" s="79">
        <f t="shared" si="16"/>
        <v>0</v>
      </c>
      <c r="BF10" s="79"/>
      <c r="BG10" s="470"/>
      <c r="BH10" s="470"/>
      <c r="BI10" s="79">
        <f t="shared" si="17"/>
        <v>0</v>
      </c>
      <c r="BJ10" s="79"/>
      <c r="BK10" s="470"/>
      <c r="BL10" s="470"/>
      <c r="BM10" s="79">
        <f t="shared" si="18"/>
        <v>0</v>
      </c>
      <c r="BN10" s="79"/>
      <c r="BO10" s="470"/>
      <c r="BP10" s="470"/>
      <c r="BQ10" s="79">
        <f t="shared" si="19"/>
        <v>0</v>
      </c>
      <c r="BR10" s="79"/>
      <c r="BS10" s="470"/>
      <c r="BT10" s="470"/>
      <c r="BU10" s="261">
        <f t="shared" si="20"/>
        <v>0</v>
      </c>
      <c r="BV10" s="81"/>
    </row>
    <row r="11" spans="1:74" ht="41.45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45</v>
      </c>
      <c r="F11" s="272">
        <f t="shared" si="1"/>
        <v>287</v>
      </c>
      <c r="G11" s="272">
        <f t="shared" si="2"/>
        <v>-242</v>
      </c>
      <c r="H11" s="272">
        <f t="shared" si="3"/>
        <v>242</v>
      </c>
      <c r="I11" s="233">
        <f t="shared" si="21"/>
        <v>287</v>
      </c>
      <c r="J11" s="503">
        <f t="shared" si="22"/>
        <v>0</v>
      </c>
      <c r="K11" s="185">
        <v>0</v>
      </c>
      <c r="L11" s="107">
        <v>29</v>
      </c>
      <c r="M11" s="81">
        <f t="shared" si="23"/>
        <v>-29</v>
      </c>
      <c r="N11" s="182">
        <v>29</v>
      </c>
      <c r="O11" s="233">
        <f t="shared" si="24"/>
        <v>29</v>
      </c>
      <c r="P11" s="185">
        <v>0</v>
      </c>
      <c r="Q11" s="107">
        <v>51</v>
      </c>
      <c r="R11" s="81">
        <f t="shared" si="4"/>
        <v>-51</v>
      </c>
      <c r="S11" s="182">
        <v>51</v>
      </c>
      <c r="T11" s="233">
        <f t="shared" si="5"/>
        <v>51</v>
      </c>
      <c r="U11" s="185">
        <v>45</v>
      </c>
      <c r="V11" s="107">
        <v>185</v>
      </c>
      <c r="W11" s="81">
        <f t="shared" si="6"/>
        <v>-140</v>
      </c>
      <c r="X11" s="182">
        <v>140</v>
      </c>
      <c r="Y11" s="233">
        <f t="shared" si="7"/>
        <v>185</v>
      </c>
      <c r="Z11" s="185">
        <v>0</v>
      </c>
      <c r="AA11" s="107">
        <v>22</v>
      </c>
      <c r="AB11" s="81">
        <f t="shared" si="8"/>
        <v>-22</v>
      </c>
      <c r="AC11" s="182">
        <v>22</v>
      </c>
      <c r="AD11" s="233">
        <f t="shared" si="9"/>
        <v>22</v>
      </c>
      <c r="AE11" s="183"/>
      <c r="AF11" s="107"/>
      <c r="AG11" s="79">
        <f t="shared" si="10"/>
        <v>0</v>
      </c>
      <c r="AH11" s="79"/>
      <c r="AI11" s="554"/>
      <c r="AJ11" s="554"/>
      <c r="AK11" s="79">
        <f t="shared" si="11"/>
        <v>0</v>
      </c>
      <c r="AL11" s="79"/>
      <c r="AM11" s="554"/>
      <c r="AN11" s="466"/>
      <c r="AO11" s="79">
        <f t="shared" si="12"/>
        <v>0</v>
      </c>
      <c r="AP11" s="375"/>
      <c r="AQ11" s="466"/>
      <c r="AR11" s="466"/>
      <c r="AS11" s="79">
        <f t="shared" si="13"/>
        <v>0</v>
      </c>
      <c r="AT11" s="79"/>
      <c r="AU11" s="466"/>
      <c r="AV11" s="466"/>
      <c r="AW11" s="79">
        <f t="shared" si="14"/>
        <v>0</v>
      </c>
      <c r="AX11" s="79"/>
      <c r="AY11" s="466"/>
      <c r="AZ11" s="466"/>
      <c r="BA11" s="79">
        <f t="shared" si="15"/>
        <v>0</v>
      </c>
      <c r="BB11" s="79"/>
      <c r="BC11" s="466"/>
      <c r="BD11" s="466"/>
      <c r="BE11" s="79">
        <f t="shared" si="16"/>
        <v>0</v>
      </c>
      <c r="BF11" s="79"/>
      <c r="BG11" s="466"/>
      <c r="BH11" s="466"/>
      <c r="BI11" s="79">
        <f t="shared" si="17"/>
        <v>0</v>
      </c>
      <c r="BJ11" s="79"/>
      <c r="BK11" s="466"/>
      <c r="BL11" s="466"/>
      <c r="BM11" s="79">
        <f t="shared" si="18"/>
        <v>0</v>
      </c>
      <c r="BN11" s="79"/>
      <c r="BO11" s="466"/>
      <c r="BP11" s="466"/>
      <c r="BQ11" s="79">
        <f t="shared" si="19"/>
        <v>0</v>
      </c>
      <c r="BR11" s="79"/>
      <c r="BS11" s="466"/>
      <c r="BT11" s="466"/>
      <c r="BU11" s="261">
        <f t="shared" si="20"/>
        <v>0</v>
      </c>
      <c r="BV11" s="81"/>
    </row>
    <row r="12" spans="1:74" ht="41.45" customHeight="1" x14ac:dyDescent="0.25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20</v>
      </c>
      <c r="F12" s="272">
        <f t="shared" si="1"/>
        <v>11</v>
      </c>
      <c r="G12" s="272">
        <f t="shared" si="2"/>
        <v>9</v>
      </c>
      <c r="H12" s="272">
        <f t="shared" si="3"/>
        <v>4</v>
      </c>
      <c r="I12" s="233">
        <f t="shared" si="21"/>
        <v>24</v>
      </c>
      <c r="J12" s="503">
        <f t="shared" si="22"/>
        <v>13</v>
      </c>
      <c r="K12" s="117">
        <v>0</v>
      </c>
      <c r="L12" s="81">
        <v>1</v>
      </c>
      <c r="M12" s="81">
        <f>K12-L12</f>
        <v>-1</v>
      </c>
      <c r="N12" s="182">
        <v>1</v>
      </c>
      <c r="O12" s="233">
        <f t="shared" si="24"/>
        <v>1</v>
      </c>
      <c r="P12" s="117">
        <v>0</v>
      </c>
      <c r="Q12" s="81">
        <v>2</v>
      </c>
      <c r="R12" s="81">
        <f t="shared" si="4"/>
        <v>-2</v>
      </c>
      <c r="S12" s="182">
        <v>2</v>
      </c>
      <c r="T12" s="233">
        <f t="shared" si="5"/>
        <v>2</v>
      </c>
      <c r="U12" s="390">
        <v>20</v>
      </c>
      <c r="V12" s="81">
        <v>7</v>
      </c>
      <c r="W12" s="81">
        <f t="shared" si="6"/>
        <v>13</v>
      </c>
      <c r="X12" s="81">
        <v>0</v>
      </c>
      <c r="Y12" s="233">
        <f t="shared" si="7"/>
        <v>20</v>
      </c>
      <c r="Z12" s="117">
        <v>0</v>
      </c>
      <c r="AA12" s="81">
        <v>1</v>
      </c>
      <c r="AB12" s="81">
        <f t="shared" si="8"/>
        <v>-1</v>
      </c>
      <c r="AC12" s="182">
        <v>1</v>
      </c>
      <c r="AD12" s="233">
        <f t="shared" si="9"/>
        <v>1</v>
      </c>
      <c r="AE12" s="13"/>
      <c r="AF12" s="77"/>
      <c r="AG12" s="79">
        <f t="shared" si="10"/>
        <v>0</v>
      </c>
      <c r="AH12" s="79"/>
      <c r="AI12" s="77"/>
      <c r="AJ12" s="77"/>
      <c r="AK12" s="79">
        <f t="shared" si="11"/>
        <v>0</v>
      </c>
      <c r="AL12" s="79"/>
      <c r="AM12" s="77"/>
      <c r="AN12" s="77"/>
      <c r="AO12" s="79">
        <f t="shared" si="12"/>
        <v>0</v>
      </c>
      <c r="AP12" s="79"/>
      <c r="AQ12" s="77"/>
      <c r="AR12" s="77"/>
      <c r="AS12" s="79">
        <f t="shared" si="13"/>
        <v>0</v>
      </c>
      <c r="AT12" s="79"/>
      <c r="AU12" s="77"/>
      <c r="AV12" s="77"/>
      <c r="AW12" s="79">
        <f t="shared" si="14"/>
        <v>0</v>
      </c>
      <c r="AX12" s="77"/>
      <c r="AY12" s="77"/>
      <c r="AZ12" s="78"/>
      <c r="BA12" s="79">
        <f t="shared" si="15"/>
        <v>0</v>
      </c>
      <c r="BB12" s="79"/>
      <c r="BC12" s="79"/>
      <c r="BD12" s="79"/>
      <c r="BE12" s="79">
        <f t="shared" si="16"/>
        <v>0</v>
      </c>
      <c r="BF12" s="79"/>
      <c r="BG12" s="79"/>
      <c r="BH12" s="79"/>
      <c r="BI12" s="79">
        <f t="shared" si="17"/>
        <v>0</v>
      </c>
      <c r="BJ12" s="79"/>
      <c r="BK12" s="79"/>
      <c r="BL12" s="79"/>
      <c r="BM12" s="79">
        <f t="shared" si="18"/>
        <v>0</v>
      </c>
      <c r="BN12" s="79"/>
      <c r="BO12" s="79"/>
      <c r="BP12" s="79"/>
      <c r="BQ12" s="79">
        <f t="shared" si="19"/>
        <v>0</v>
      </c>
      <c r="BR12" s="79"/>
      <c r="BS12" s="79"/>
      <c r="BT12" s="79"/>
      <c r="BU12" s="79">
        <f t="shared" si="20"/>
        <v>0</v>
      </c>
      <c r="BV12" s="81"/>
    </row>
    <row r="13" spans="1:74" ht="41.45" customHeight="1" x14ac:dyDescent="0.25">
      <c r="A13" s="113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477</v>
      </c>
      <c r="F13" s="272">
        <f t="shared" si="1"/>
        <v>0</v>
      </c>
      <c r="G13" s="272">
        <f t="shared" si="2"/>
        <v>477</v>
      </c>
      <c r="H13" s="272">
        <f t="shared" si="3"/>
        <v>0</v>
      </c>
      <c r="I13" s="233">
        <f t="shared" si="21"/>
        <v>477</v>
      </c>
      <c r="J13" s="503">
        <f t="shared" si="22"/>
        <v>477</v>
      </c>
      <c r="K13" s="185">
        <v>80</v>
      </c>
      <c r="L13" s="107">
        <v>0</v>
      </c>
      <c r="M13" s="81">
        <f>K13-L13</f>
        <v>80</v>
      </c>
      <c r="N13" s="81">
        <v>0</v>
      </c>
      <c r="O13" s="233">
        <f t="shared" si="24"/>
        <v>80</v>
      </c>
      <c r="P13" s="185">
        <v>86</v>
      </c>
      <c r="Q13" s="107">
        <v>0</v>
      </c>
      <c r="R13" s="81">
        <f t="shared" si="4"/>
        <v>86</v>
      </c>
      <c r="S13" s="81">
        <v>0</v>
      </c>
      <c r="T13" s="233">
        <f t="shared" si="5"/>
        <v>86</v>
      </c>
      <c r="U13" s="185">
        <v>278</v>
      </c>
      <c r="V13" s="107">
        <v>0</v>
      </c>
      <c r="W13" s="81">
        <f t="shared" si="6"/>
        <v>278</v>
      </c>
      <c r="X13" s="81">
        <v>0</v>
      </c>
      <c r="Y13" s="233">
        <f t="shared" si="7"/>
        <v>278</v>
      </c>
      <c r="Z13" s="185">
        <v>33</v>
      </c>
      <c r="AA13" s="107">
        <v>0</v>
      </c>
      <c r="AB13" s="81">
        <f t="shared" si="8"/>
        <v>33</v>
      </c>
      <c r="AC13" s="81">
        <v>0</v>
      </c>
      <c r="AD13" s="233">
        <f t="shared" si="9"/>
        <v>33</v>
      </c>
      <c r="AE13" s="183"/>
      <c r="AF13" s="107"/>
      <c r="AG13" s="79">
        <f t="shared" si="10"/>
        <v>0</v>
      </c>
      <c r="AH13" s="79"/>
      <c r="AI13" s="555"/>
      <c r="AJ13" s="555"/>
      <c r="AK13" s="79">
        <f t="shared" si="11"/>
        <v>0</v>
      </c>
      <c r="AL13" s="79"/>
      <c r="AM13" s="555"/>
      <c r="AN13" s="475"/>
      <c r="AO13" s="79">
        <f t="shared" si="12"/>
        <v>0</v>
      </c>
      <c r="AP13" s="79"/>
      <c r="AQ13" s="475"/>
      <c r="AR13" s="475"/>
      <c r="AS13" s="79">
        <f t="shared" si="13"/>
        <v>0</v>
      </c>
      <c r="AT13" s="79"/>
      <c r="AU13" s="475"/>
      <c r="AV13" s="475"/>
      <c r="AW13" s="79">
        <f t="shared" si="14"/>
        <v>0</v>
      </c>
      <c r="AX13" s="77"/>
      <c r="AY13" s="475"/>
      <c r="AZ13" s="475"/>
      <c r="BA13" s="79">
        <f t="shared" si="15"/>
        <v>0</v>
      </c>
      <c r="BB13" s="79"/>
      <c r="BC13" s="475"/>
      <c r="BD13" s="475"/>
      <c r="BE13" s="79">
        <f t="shared" si="16"/>
        <v>0</v>
      </c>
      <c r="BF13" s="79"/>
      <c r="BG13" s="475"/>
      <c r="BH13" s="475"/>
      <c r="BI13" s="79">
        <f t="shared" si="17"/>
        <v>0</v>
      </c>
      <c r="BJ13" s="79"/>
      <c r="BK13" s="475"/>
      <c r="BL13" s="475"/>
      <c r="BM13" s="79">
        <f t="shared" si="18"/>
        <v>0</v>
      </c>
      <c r="BN13" s="79"/>
      <c r="BO13" s="475"/>
      <c r="BP13" s="475"/>
      <c r="BQ13" s="79">
        <f t="shared" si="19"/>
        <v>0</v>
      </c>
      <c r="BR13" s="79"/>
      <c r="BS13" s="475"/>
      <c r="BT13" s="475"/>
      <c r="BU13" s="79">
        <f t="shared" si="20"/>
        <v>0</v>
      </c>
      <c r="BV13" s="81"/>
    </row>
    <row r="14" spans="1:74" ht="41.45" customHeight="1" x14ac:dyDescent="0.25">
      <c r="A14" s="26">
        <v>12</v>
      </c>
      <c r="B14" s="40" t="s">
        <v>37</v>
      </c>
      <c r="C14" s="26">
        <v>8</v>
      </c>
      <c r="D14" s="65">
        <v>12</v>
      </c>
      <c r="E14" s="425">
        <f t="shared" si="0"/>
        <v>28</v>
      </c>
      <c r="F14" s="272">
        <f t="shared" si="1"/>
        <v>39</v>
      </c>
      <c r="G14" s="272">
        <f t="shared" si="2"/>
        <v>-11</v>
      </c>
      <c r="H14" s="272">
        <f t="shared" si="3"/>
        <v>11</v>
      </c>
      <c r="I14" s="233">
        <f t="shared" si="21"/>
        <v>39</v>
      </c>
      <c r="J14" s="503">
        <f t="shared" si="22"/>
        <v>0</v>
      </c>
      <c r="K14" s="117">
        <v>0</v>
      </c>
      <c r="L14" s="81">
        <v>3</v>
      </c>
      <c r="M14" s="81">
        <f>K14-L14</f>
        <v>-3</v>
      </c>
      <c r="N14" s="81">
        <v>0</v>
      </c>
      <c r="O14" s="233">
        <f t="shared" si="24"/>
        <v>0</v>
      </c>
      <c r="P14" s="117">
        <v>0</v>
      </c>
      <c r="Q14" s="81">
        <v>7</v>
      </c>
      <c r="R14" s="81">
        <f t="shared" si="4"/>
        <v>-7</v>
      </c>
      <c r="S14" s="182">
        <v>7</v>
      </c>
      <c r="T14" s="233">
        <f t="shared" si="5"/>
        <v>7</v>
      </c>
      <c r="U14" s="117">
        <v>28</v>
      </c>
      <c r="V14" s="81">
        <v>25</v>
      </c>
      <c r="W14" s="81">
        <f t="shared" si="6"/>
        <v>3</v>
      </c>
      <c r="X14" s="50">
        <v>0</v>
      </c>
      <c r="Y14" s="233">
        <f t="shared" si="7"/>
        <v>28</v>
      </c>
      <c r="Z14" s="117">
        <v>0</v>
      </c>
      <c r="AA14" s="81">
        <v>4</v>
      </c>
      <c r="AB14" s="81">
        <f t="shared" si="8"/>
        <v>-4</v>
      </c>
      <c r="AC14" s="182">
        <v>4</v>
      </c>
      <c r="AD14" s="233">
        <f t="shared" si="9"/>
        <v>4</v>
      </c>
      <c r="AE14" s="13"/>
      <c r="AF14" s="77"/>
      <c r="AG14" s="79">
        <f t="shared" si="10"/>
        <v>0</v>
      </c>
      <c r="AH14" s="77"/>
      <c r="AI14" s="77"/>
      <c r="AJ14" s="77"/>
      <c r="AK14" s="79">
        <f t="shared" si="11"/>
        <v>0</v>
      </c>
      <c r="AL14" s="77"/>
      <c r="AM14" s="77"/>
      <c r="AN14" s="77"/>
      <c r="AO14" s="79">
        <f t="shared" si="12"/>
        <v>0</v>
      </c>
      <c r="AP14" s="77"/>
      <c r="AQ14" s="77"/>
      <c r="AR14" s="77"/>
      <c r="AS14" s="79">
        <f t="shared" si="13"/>
        <v>0</v>
      </c>
      <c r="AT14" s="77"/>
      <c r="AU14" s="77"/>
      <c r="AV14" s="77"/>
      <c r="AW14" s="79">
        <f t="shared" si="14"/>
        <v>0</v>
      </c>
      <c r="AX14" s="77"/>
      <c r="AY14" s="77"/>
      <c r="AZ14" s="78"/>
      <c r="BA14" s="79">
        <f t="shared" si="15"/>
        <v>0</v>
      </c>
      <c r="BB14" s="79"/>
      <c r="BC14" s="79"/>
      <c r="BD14" s="79"/>
      <c r="BE14" s="79">
        <f t="shared" si="16"/>
        <v>0</v>
      </c>
      <c r="BF14" s="79"/>
      <c r="BG14" s="79"/>
      <c r="BH14" s="79"/>
      <c r="BI14" s="79">
        <f t="shared" si="17"/>
        <v>0</v>
      </c>
      <c r="BJ14" s="79"/>
      <c r="BK14" s="79"/>
      <c r="BL14" s="79"/>
      <c r="BM14" s="79">
        <f t="shared" si="18"/>
        <v>0</v>
      </c>
      <c r="BN14" s="79"/>
      <c r="BO14" s="79"/>
      <c r="BP14" s="79"/>
      <c r="BQ14" s="79">
        <f t="shared" si="19"/>
        <v>0</v>
      </c>
      <c r="BR14" s="79"/>
      <c r="BS14" s="79"/>
      <c r="BT14" s="79"/>
      <c r="BU14" s="261">
        <f t="shared" si="20"/>
        <v>0</v>
      </c>
      <c r="BV14" s="79"/>
    </row>
    <row r="15" spans="1:74" ht="41.45" customHeight="1" x14ac:dyDescent="0.25">
      <c r="A15" s="113">
        <v>13</v>
      </c>
      <c r="B15" s="40" t="s">
        <v>372</v>
      </c>
      <c r="C15" s="121" t="s">
        <v>39</v>
      </c>
      <c r="D15" s="122" t="s">
        <v>40</v>
      </c>
      <c r="E15" s="425">
        <f t="shared" si="0"/>
        <v>0</v>
      </c>
      <c r="F15" s="272">
        <f t="shared" si="1"/>
        <v>0</v>
      </c>
      <c r="G15" s="272">
        <f t="shared" si="2"/>
        <v>0</v>
      </c>
      <c r="H15" s="272">
        <f t="shared" si="3"/>
        <v>0</v>
      </c>
      <c r="I15" s="233">
        <f t="shared" si="21"/>
        <v>0</v>
      </c>
      <c r="J15" s="503">
        <f t="shared" si="22"/>
        <v>0</v>
      </c>
      <c r="K15" s="117">
        <v>0</v>
      </c>
      <c r="L15" s="81">
        <v>0</v>
      </c>
      <c r="M15" s="81">
        <f t="shared" ref="M15:M30" si="25">K15-L15</f>
        <v>0</v>
      </c>
      <c r="N15" s="50">
        <v>0</v>
      </c>
      <c r="O15" s="233">
        <f t="shared" si="24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3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3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3">
        <f t="shared" si="9"/>
        <v>0</v>
      </c>
      <c r="AE15" s="13"/>
      <c r="AF15" s="77"/>
      <c r="AG15" s="79">
        <f t="shared" si="10"/>
        <v>0</v>
      </c>
      <c r="AH15" s="77"/>
      <c r="AI15" s="77"/>
      <c r="AJ15" s="77"/>
      <c r="AK15" s="79">
        <f t="shared" si="11"/>
        <v>0</v>
      </c>
      <c r="AL15" s="77"/>
      <c r="AM15" s="77"/>
      <c r="AN15" s="77"/>
      <c r="AO15" s="79">
        <f t="shared" si="12"/>
        <v>0</v>
      </c>
      <c r="AP15" s="77"/>
      <c r="AQ15" s="77"/>
      <c r="AR15" s="77"/>
      <c r="AS15" s="79">
        <f t="shared" si="13"/>
        <v>0</v>
      </c>
      <c r="AT15" s="77"/>
      <c r="AU15" s="77"/>
      <c r="AV15" s="77"/>
      <c r="AW15" s="79">
        <f t="shared" si="14"/>
        <v>0</v>
      </c>
      <c r="AX15" s="77"/>
      <c r="AY15" s="77"/>
      <c r="AZ15" s="78"/>
      <c r="BA15" s="79">
        <f t="shared" si="15"/>
        <v>0</v>
      </c>
      <c r="BB15" s="79"/>
      <c r="BC15" s="79"/>
      <c r="BD15" s="79"/>
      <c r="BE15" s="79">
        <f t="shared" si="16"/>
        <v>0</v>
      </c>
      <c r="BF15" s="79"/>
      <c r="BG15" s="79"/>
      <c r="BH15" s="79"/>
      <c r="BI15" s="79">
        <f t="shared" si="17"/>
        <v>0</v>
      </c>
      <c r="BJ15" s="79"/>
      <c r="BK15" s="79"/>
      <c r="BL15" s="79"/>
      <c r="BM15" s="79">
        <f t="shared" si="18"/>
        <v>0</v>
      </c>
      <c r="BN15" s="79"/>
      <c r="BO15" s="79"/>
      <c r="BP15" s="79"/>
      <c r="BQ15" s="79">
        <f t="shared" si="19"/>
        <v>0</v>
      </c>
      <c r="BR15" s="79"/>
      <c r="BS15" s="79"/>
      <c r="BT15" s="79"/>
      <c r="BU15" s="261">
        <f t="shared" si="20"/>
        <v>0</v>
      </c>
      <c r="BV15" s="81"/>
    </row>
    <row r="16" spans="1:74" ht="41.45" customHeight="1" x14ac:dyDescent="0.25">
      <c r="A16" s="26">
        <v>14</v>
      </c>
      <c r="B16" s="40" t="s">
        <v>41</v>
      </c>
      <c r="C16" s="26">
        <v>8</v>
      </c>
      <c r="D16" s="65">
        <v>12</v>
      </c>
      <c r="E16" s="425">
        <f t="shared" si="0"/>
        <v>36</v>
      </c>
      <c r="F16" s="272">
        <f t="shared" si="1"/>
        <v>37</v>
      </c>
      <c r="G16" s="272">
        <f t="shared" si="2"/>
        <v>-1</v>
      </c>
      <c r="H16" s="272">
        <f t="shared" si="3"/>
        <v>0</v>
      </c>
      <c r="I16" s="233">
        <f t="shared" si="21"/>
        <v>36</v>
      </c>
      <c r="J16" s="503">
        <f t="shared" si="22"/>
        <v>-1</v>
      </c>
      <c r="K16" s="117">
        <v>14</v>
      </c>
      <c r="L16" s="81">
        <v>3</v>
      </c>
      <c r="M16" s="81">
        <f t="shared" si="25"/>
        <v>11</v>
      </c>
      <c r="N16" s="50">
        <v>0</v>
      </c>
      <c r="O16" s="233">
        <f t="shared" si="24"/>
        <v>14</v>
      </c>
      <c r="P16" s="117">
        <v>0</v>
      </c>
      <c r="Q16" s="81">
        <v>7</v>
      </c>
      <c r="R16" s="81">
        <f t="shared" si="4"/>
        <v>-7</v>
      </c>
      <c r="S16" s="81">
        <v>0</v>
      </c>
      <c r="T16" s="233">
        <f t="shared" si="5"/>
        <v>0</v>
      </c>
      <c r="U16" s="117">
        <v>22</v>
      </c>
      <c r="V16" s="81">
        <v>24</v>
      </c>
      <c r="W16" s="81">
        <f t="shared" si="6"/>
        <v>-2</v>
      </c>
      <c r="X16" s="50">
        <v>0</v>
      </c>
      <c r="Y16" s="233">
        <f t="shared" si="7"/>
        <v>22</v>
      </c>
      <c r="Z16" s="117">
        <v>0</v>
      </c>
      <c r="AA16" s="81">
        <v>3</v>
      </c>
      <c r="AB16" s="81">
        <f t="shared" si="8"/>
        <v>-3</v>
      </c>
      <c r="AC16" s="81">
        <v>0</v>
      </c>
      <c r="AD16" s="233">
        <f t="shared" si="9"/>
        <v>0</v>
      </c>
      <c r="AE16" s="13"/>
      <c r="AF16" s="77"/>
      <c r="AG16" s="79">
        <f t="shared" si="10"/>
        <v>0</v>
      </c>
      <c r="AH16" s="77"/>
      <c r="AI16" s="77"/>
      <c r="AJ16" s="77"/>
      <c r="AK16" s="79">
        <f t="shared" si="11"/>
        <v>0</v>
      </c>
      <c r="AL16" s="77"/>
      <c r="AM16" s="77"/>
      <c r="AN16" s="77"/>
      <c r="AO16" s="79">
        <f t="shared" si="12"/>
        <v>0</v>
      </c>
      <c r="AP16" s="77"/>
      <c r="AQ16" s="77"/>
      <c r="AR16" s="77"/>
      <c r="AS16" s="79">
        <f t="shared" si="13"/>
        <v>0</v>
      </c>
      <c r="AT16" s="77"/>
      <c r="AU16" s="77"/>
      <c r="AV16" s="77"/>
      <c r="AW16" s="79">
        <f t="shared" si="14"/>
        <v>0</v>
      </c>
      <c r="AX16" s="77"/>
      <c r="AY16" s="77"/>
      <c r="AZ16" s="78"/>
      <c r="BA16" s="79">
        <f t="shared" si="15"/>
        <v>0</v>
      </c>
      <c r="BB16" s="79"/>
      <c r="BC16" s="79"/>
      <c r="BD16" s="79"/>
      <c r="BE16" s="79">
        <f t="shared" si="16"/>
        <v>0</v>
      </c>
      <c r="BF16" s="79"/>
      <c r="BG16" s="79"/>
      <c r="BH16" s="79"/>
      <c r="BI16" s="79">
        <f t="shared" si="17"/>
        <v>0</v>
      </c>
      <c r="BJ16" s="79"/>
      <c r="BK16" s="79"/>
      <c r="BL16" s="79"/>
      <c r="BM16" s="79">
        <f t="shared" si="18"/>
        <v>0</v>
      </c>
      <c r="BN16" s="79"/>
      <c r="BO16" s="79"/>
      <c r="BP16" s="79"/>
      <c r="BQ16" s="79">
        <f t="shared" si="19"/>
        <v>0</v>
      </c>
      <c r="BR16" s="79"/>
      <c r="BS16" s="79"/>
      <c r="BT16" s="79"/>
      <c r="BU16" s="261">
        <f t="shared" si="20"/>
        <v>0</v>
      </c>
      <c r="BV16" s="81"/>
    </row>
    <row r="17" spans="1:74" ht="46.9" customHeight="1" x14ac:dyDescent="0.25">
      <c r="A17" s="113">
        <v>15</v>
      </c>
      <c r="B17" s="40" t="s">
        <v>42</v>
      </c>
      <c r="C17" s="26">
        <v>8</v>
      </c>
      <c r="D17" s="65">
        <v>20</v>
      </c>
      <c r="E17" s="425">
        <f t="shared" si="0"/>
        <v>135</v>
      </c>
      <c r="F17" s="272">
        <f t="shared" si="1"/>
        <v>134</v>
      </c>
      <c r="G17" s="272">
        <f t="shared" si="2"/>
        <v>1</v>
      </c>
      <c r="H17" s="272">
        <f t="shared" si="3"/>
        <v>0</v>
      </c>
      <c r="I17" s="233">
        <f t="shared" si="21"/>
        <v>135</v>
      </c>
      <c r="J17" s="503">
        <f t="shared" si="22"/>
        <v>1</v>
      </c>
      <c r="K17" s="117">
        <v>0</v>
      </c>
      <c r="L17" s="81">
        <v>11</v>
      </c>
      <c r="M17" s="81">
        <f t="shared" si="25"/>
        <v>-11</v>
      </c>
      <c r="N17" s="81">
        <v>0</v>
      </c>
      <c r="O17" s="233">
        <f t="shared" si="24"/>
        <v>0</v>
      </c>
      <c r="P17" s="117">
        <v>0</v>
      </c>
      <c r="Q17" s="81">
        <v>32</v>
      </c>
      <c r="R17" s="81">
        <f t="shared" si="4"/>
        <v>-32</v>
      </c>
      <c r="S17" s="81">
        <v>0</v>
      </c>
      <c r="T17" s="233">
        <f t="shared" si="5"/>
        <v>0</v>
      </c>
      <c r="U17" s="117">
        <v>15</v>
      </c>
      <c r="V17" s="81">
        <v>74</v>
      </c>
      <c r="W17" s="81">
        <f t="shared" si="6"/>
        <v>-59</v>
      </c>
      <c r="X17" s="81">
        <v>0</v>
      </c>
      <c r="Y17" s="233">
        <f t="shared" si="7"/>
        <v>15</v>
      </c>
      <c r="Z17" s="117">
        <v>120</v>
      </c>
      <c r="AA17" s="81">
        <v>17</v>
      </c>
      <c r="AB17" s="81">
        <f t="shared" si="8"/>
        <v>103</v>
      </c>
      <c r="AC17" s="50">
        <v>0</v>
      </c>
      <c r="AD17" s="233">
        <f t="shared" si="9"/>
        <v>120</v>
      </c>
      <c r="AE17" s="13"/>
      <c r="AF17" s="77"/>
      <c r="AG17" s="79">
        <f t="shared" si="10"/>
        <v>0</v>
      </c>
      <c r="AH17" s="77"/>
      <c r="AI17" s="77"/>
      <c r="AJ17" s="77"/>
      <c r="AK17" s="79">
        <f t="shared" si="11"/>
        <v>0</v>
      </c>
      <c r="AL17" s="77"/>
      <c r="AM17" s="77"/>
      <c r="AN17" s="77"/>
      <c r="AO17" s="79">
        <f t="shared" si="12"/>
        <v>0</v>
      </c>
      <c r="AP17" s="77"/>
      <c r="AQ17" s="77"/>
      <c r="AR17" s="77"/>
      <c r="AS17" s="79">
        <f t="shared" si="13"/>
        <v>0</v>
      </c>
      <c r="AT17" s="77"/>
      <c r="AU17" s="77"/>
      <c r="AV17" s="77"/>
      <c r="AW17" s="79">
        <f t="shared" si="14"/>
        <v>0</v>
      </c>
      <c r="AX17" s="77"/>
      <c r="AY17" s="77"/>
      <c r="AZ17" s="78"/>
      <c r="BA17" s="79">
        <f t="shared" si="15"/>
        <v>0</v>
      </c>
      <c r="BB17" s="79"/>
      <c r="BC17" s="79"/>
      <c r="BD17" s="79"/>
      <c r="BE17" s="79">
        <f t="shared" si="16"/>
        <v>0</v>
      </c>
      <c r="BF17" s="79"/>
      <c r="BG17" s="79"/>
      <c r="BH17" s="79"/>
      <c r="BI17" s="79">
        <f t="shared" si="17"/>
        <v>0</v>
      </c>
      <c r="BJ17" s="79"/>
      <c r="BK17" s="79"/>
      <c r="BL17" s="79"/>
      <c r="BM17" s="79">
        <f t="shared" si="18"/>
        <v>0</v>
      </c>
      <c r="BN17" s="79"/>
      <c r="BO17" s="79"/>
      <c r="BP17" s="79"/>
      <c r="BQ17" s="79">
        <f t="shared" si="19"/>
        <v>0</v>
      </c>
      <c r="BR17" s="79"/>
      <c r="BS17" s="79"/>
      <c r="BT17" s="79"/>
      <c r="BU17" s="261">
        <f t="shared" si="20"/>
        <v>0</v>
      </c>
      <c r="BV17" s="81"/>
    </row>
    <row r="18" spans="1:74" ht="47.45" customHeight="1" x14ac:dyDescent="0.25">
      <c r="A18" s="26">
        <v>16</v>
      </c>
      <c r="B18" s="40" t="s">
        <v>43</v>
      </c>
      <c r="C18" s="26">
        <v>8</v>
      </c>
      <c r="D18" s="65">
        <v>30</v>
      </c>
      <c r="E18" s="425">
        <f t="shared" si="0"/>
        <v>214</v>
      </c>
      <c r="F18" s="272">
        <f t="shared" si="1"/>
        <v>116</v>
      </c>
      <c r="G18" s="272">
        <f t="shared" si="2"/>
        <v>98</v>
      </c>
      <c r="H18" s="272">
        <f t="shared" si="3"/>
        <v>0</v>
      </c>
      <c r="I18" s="233">
        <f t="shared" si="21"/>
        <v>214</v>
      </c>
      <c r="J18" s="503">
        <f t="shared" si="22"/>
        <v>98</v>
      </c>
      <c r="K18" s="124">
        <v>0</v>
      </c>
      <c r="L18" s="83">
        <v>11</v>
      </c>
      <c r="M18" s="81">
        <f t="shared" si="25"/>
        <v>-11</v>
      </c>
      <c r="N18" s="50">
        <v>0</v>
      </c>
      <c r="O18" s="233">
        <f t="shared" si="24"/>
        <v>0</v>
      </c>
      <c r="P18" s="124">
        <v>8</v>
      </c>
      <c r="Q18" s="83">
        <v>17</v>
      </c>
      <c r="R18" s="81">
        <f t="shared" si="4"/>
        <v>-9</v>
      </c>
      <c r="S18" s="81">
        <v>0</v>
      </c>
      <c r="T18" s="233">
        <f t="shared" si="5"/>
        <v>8</v>
      </c>
      <c r="U18" s="188">
        <v>206</v>
      </c>
      <c r="V18" s="83">
        <v>75</v>
      </c>
      <c r="W18" s="81">
        <f t="shared" si="6"/>
        <v>131</v>
      </c>
      <c r="X18" s="81">
        <v>0</v>
      </c>
      <c r="Y18" s="233">
        <f t="shared" si="7"/>
        <v>206</v>
      </c>
      <c r="Z18" s="124">
        <v>0</v>
      </c>
      <c r="AA18" s="83">
        <v>13</v>
      </c>
      <c r="AB18" s="81">
        <f t="shared" si="8"/>
        <v>-13</v>
      </c>
      <c r="AC18" s="81">
        <v>0</v>
      </c>
      <c r="AD18" s="233">
        <f t="shared" si="9"/>
        <v>0</v>
      </c>
      <c r="AE18" s="123"/>
      <c r="AF18" s="83"/>
      <c r="AG18" s="79">
        <f t="shared" si="10"/>
        <v>0</v>
      </c>
      <c r="AH18" s="79"/>
      <c r="AI18" s="110"/>
      <c r="AJ18" s="110"/>
      <c r="AK18" s="79">
        <f t="shared" si="11"/>
        <v>0</v>
      </c>
      <c r="AL18" s="79"/>
      <c r="AM18" s="110"/>
      <c r="AN18" s="110"/>
      <c r="AO18" s="79">
        <f t="shared" si="12"/>
        <v>0</v>
      </c>
      <c r="AP18" s="79"/>
      <c r="AQ18" s="110"/>
      <c r="AR18" s="110"/>
      <c r="AS18" s="79">
        <f t="shared" si="13"/>
        <v>0</v>
      </c>
      <c r="AT18" s="79"/>
      <c r="AU18" s="110"/>
      <c r="AV18" s="110"/>
      <c r="AW18" s="79">
        <f t="shared" si="14"/>
        <v>0</v>
      </c>
      <c r="AX18" s="79"/>
      <c r="AY18" s="110"/>
      <c r="AZ18" s="110"/>
      <c r="BA18" s="79">
        <f t="shared" si="15"/>
        <v>0</v>
      </c>
      <c r="BB18" s="79"/>
      <c r="BC18" s="84"/>
      <c r="BD18" s="84"/>
      <c r="BE18" s="79">
        <f t="shared" si="16"/>
        <v>0</v>
      </c>
      <c r="BF18" s="79"/>
      <c r="BG18" s="84"/>
      <c r="BH18" s="84"/>
      <c r="BI18" s="79">
        <f t="shared" si="17"/>
        <v>0</v>
      </c>
      <c r="BJ18" s="79"/>
      <c r="BK18" s="84"/>
      <c r="BL18" s="84"/>
      <c r="BM18" s="79">
        <f t="shared" si="18"/>
        <v>0</v>
      </c>
      <c r="BN18" s="79"/>
      <c r="BO18" s="84"/>
      <c r="BP18" s="84"/>
      <c r="BQ18" s="79">
        <f t="shared" si="19"/>
        <v>0</v>
      </c>
      <c r="BR18" s="79"/>
      <c r="BS18" s="84"/>
      <c r="BT18" s="84"/>
      <c r="BU18" s="95">
        <f t="shared" si="20"/>
        <v>0</v>
      </c>
      <c r="BV18" s="81"/>
    </row>
    <row r="19" spans="1:74" ht="46.15" customHeight="1" x14ac:dyDescent="0.25">
      <c r="A19" s="113">
        <v>17</v>
      </c>
      <c r="B19" s="40" t="s">
        <v>44</v>
      </c>
      <c r="C19" s="26">
        <v>8</v>
      </c>
      <c r="D19" s="65">
        <v>30</v>
      </c>
      <c r="E19" s="425">
        <f t="shared" si="0"/>
        <v>0</v>
      </c>
      <c r="F19" s="272">
        <f t="shared" si="1"/>
        <v>283</v>
      </c>
      <c r="G19" s="272">
        <f t="shared" si="2"/>
        <v>-283</v>
      </c>
      <c r="H19" s="272">
        <f t="shared" si="3"/>
        <v>283</v>
      </c>
      <c r="I19" s="233">
        <f t="shared" si="21"/>
        <v>283</v>
      </c>
      <c r="J19" s="503">
        <f t="shared" si="22"/>
        <v>0</v>
      </c>
      <c r="K19" s="124">
        <v>0</v>
      </c>
      <c r="L19" s="83">
        <v>13</v>
      </c>
      <c r="M19" s="81">
        <f t="shared" si="25"/>
        <v>-13</v>
      </c>
      <c r="N19" s="182">
        <v>13</v>
      </c>
      <c r="O19" s="233">
        <f t="shared" si="24"/>
        <v>13</v>
      </c>
      <c r="P19" s="124">
        <v>0</v>
      </c>
      <c r="Q19" s="83">
        <v>18</v>
      </c>
      <c r="R19" s="81">
        <f t="shared" si="4"/>
        <v>-18</v>
      </c>
      <c r="S19" s="182">
        <v>18</v>
      </c>
      <c r="T19" s="233">
        <f t="shared" si="5"/>
        <v>18</v>
      </c>
      <c r="U19" s="124">
        <v>0</v>
      </c>
      <c r="V19" s="83">
        <v>234</v>
      </c>
      <c r="W19" s="81">
        <f t="shared" si="6"/>
        <v>-234</v>
      </c>
      <c r="X19" s="182">
        <v>234</v>
      </c>
      <c r="Y19" s="233">
        <f t="shared" si="7"/>
        <v>234</v>
      </c>
      <c r="Z19" s="124">
        <v>0</v>
      </c>
      <c r="AA19" s="83">
        <v>18</v>
      </c>
      <c r="AB19" s="81">
        <f t="shared" si="8"/>
        <v>-18</v>
      </c>
      <c r="AC19" s="182">
        <v>18</v>
      </c>
      <c r="AD19" s="233">
        <f t="shared" si="9"/>
        <v>18</v>
      </c>
      <c r="AE19" s="123"/>
      <c r="AF19" s="83"/>
      <c r="AG19" s="79">
        <f t="shared" si="10"/>
        <v>0</v>
      </c>
      <c r="AH19" s="79"/>
      <c r="AI19" s="110"/>
      <c r="AJ19" s="110"/>
      <c r="AK19" s="79">
        <f t="shared" si="11"/>
        <v>0</v>
      </c>
      <c r="AL19" s="79"/>
      <c r="AM19" s="110"/>
      <c r="AN19" s="110"/>
      <c r="AO19" s="79">
        <f t="shared" si="12"/>
        <v>0</v>
      </c>
      <c r="AP19" s="79"/>
      <c r="AQ19" s="110"/>
      <c r="AR19" s="110"/>
      <c r="AS19" s="79">
        <f t="shared" si="13"/>
        <v>0</v>
      </c>
      <c r="AT19" s="79"/>
      <c r="AU19" s="110"/>
      <c r="AV19" s="110"/>
      <c r="AW19" s="79">
        <f t="shared" si="14"/>
        <v>0</v>
      </c>
      <c r="AX19" s="79"/>
      <c r="AY19" s="110"/>
      <c r="AZ19" s="110"/>
      <c r="BA19" s="79">
        <f t="shared" si="15"/>
        <v>0</v>
      </c>
      <c r="BB19" s="79"/>
      <c r="BC19" s="84"/>
      <c r="BD19" s="84"/>
      <c r="BE19" s="79">
        <f t="shared" si="16"/>
        <v>0</v>
      </c>
      <c r="BF19" s="79"/>
      <c r="BG19" s="84"/>
      <c r="BH19" s="84"/>
      <c r="BI19" s="79">
        <f t="shared" si="17"/>
        <v>0</v>
      </c>
      <c r="BJ19" s="79"/>
      <c r="BK19" s="84"/>
      <c r="BL19" s="84"/>
      <c r="BM19" s="79">
        <f t="shared" si="18"/>
        <v>0</v>
      </c>
      <c r="BN19" s="79"/>
      <c r="BO19" s="84"/>
      <c r="BP19" s="84"/>
      <c r="BQ19" s="79">
        <f t="shared" si="19"/>
        <v>0</v>
      </c>
      <c r="BR19" s="79"/>
      <c r="BS19" s="84"/>
      <c r="BT19" s="84"/>
      <c r="BU19" s="261">
        <f t="shared" si="20"/>
        <v>0</v>
      </c>
      <c r="BV19" s="81"/>
    </row>
    <row r="20" spans="1:74" ht="49.9" customHeight="1" x14ac:dyDescent="0.25">
      <c r="A20" s="26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43</v>
      </c>
      <c r="G20" s="272">
        <f t="shared" si="2"/>
        <v>-43</v>
      </c>
      <c r="H20" s="272">
        <f t="shared" si="3"/>
        <v>43</v>
      </c>
      <c r="I20" s="233">
        <f t="shared" si="21"/>
        <v>43</v>
      </c>
      <c r="J20" s="503">
        <f t="shared" si="22"/>
        <v>0</v>
      </c>
      <c r="K20" s="185">
        <v>0</v>
      </c>
      <c r="L20" s="107">
        <v>4</v>
      </c>
      <c r="M20" s="81">
        <f t="shared" si="25"/>
        <v>-4</v>
      </c>
      <c r="N20" s="81">
        <v>0</v>
      </c>
      <c r="O20" s="233">
        <f t="shared" si="24"/>
        <v>0</v>
      </c>
      <c r="P20" s="185">
        <v>0</v>
      </c>
      <c r="Q20" s="107">
        <v>8</v>
      </c>
      <c r="R20" s="81">
        <f t="shared" si="4"/>
        <v>-8</v>
      </c>
      <c r="S20" s="50">
        <v>15</v>
      </c>
      <c r="T20" s="233">
        <f t="shared" si="5"/>
        <v>15</v>
      </c>
      <c r="U20" s="185">
        <v>0</v>
      </c>
      <c r="V20" s="107">
        <v>28</v>
      </c>
      <c r="W20" s="81">
        <f t="shared" si="6"/>
        <v>-28</v>
      </c>
      <c r="X20" s="182">
        <v>28</v>
      </c>
      <c r="Y20" s="233">
        <f t="shared" si="7"/>
        <v>28</v>
      </c>
      <c r="Z20" s="185">
        <v>0</v>
      </c>
      <c r="AA20" s="107">
        <v>3</v>
      </c>
      <c r="AB20" s="81">
        <f t="shared" si="8"/>
        <v>-3</v>
      </c>
      <c r="AC20" s="81">
        <v>0</v>
      </c>
      <c r="AD20" s="233">
        <f t="shared" si="9"/>
        <v>0</v>
      </c>
      <c r="AE20" s="183"/>
      <c r="AF20" s="107"/>
      <c r="AG20" s="79">
        <f t="shared" si="10"/>
        <v>0</v>
      </c>
      <c r="AH20" s="79"/>
      <c r="AI20" s="451"/>
      <c r="AJ20" s="451"/>
      <c r="AK20" s="79">
        <f t="shared" si="11"/>
        <v>0</v>
      </c>
      <c r="AL20" s="79"/>
      <c r="AM20" s="451"/>
      <c r="AN20" s="470"/>
      <c r="AO20" s="79">
        <f t="shared" si="12"/>
        <v>0</v>
      </c>
      <c r="AP20" s="79"/>
      <c r="AQ20" s="470"/>
      <c r="AR20" s="470"/>
      <c r="AS20" s="79">
        <f t="shared" si="13"/>
        <v>0</v>
      </c>
      <c r="AT20" s="79"/>
      <c r="AU20" s="470"/>
      <c r="AV20" s="470"/>
      <c r="AW20" s="79">
        <f t="shared" si="14"/>
        <v>0</v>
      </c>
      <c r="AX20" s="79"/>
      <c r="AY20" s="470"/>
      <c r="AZ20" s="470"/>
      <c r="BA20" s="79">
        <f t="shared" si="15"/>
        <v>0</v>
      </c>
      <c r="BB20" s="79"/>
      <c r="BC20" s="470"/>
      <c r="BD20" s="470"/>
      <c r="BE20" s="79">
        <f t="shared" si="16"/>
        <v>0</v>
      </c>
      <c r="BF20" s="79"/>
      <c r="BG20" s="470"/>
      <c r="BH20" s="470"/>
      <c r="BI20" s="79">
        <f t="shared" si="17"/>
        <v>0</v>
      </c>
      <c r="BJ20" s="79"/>
      <c r="BK20" s="470"/>
      <c r="BL20" s="470"/>
      <c r="BM20" s="79">
        <f t="shared" si="18"/>
        <v>0</v>
      </c>
      <c r="BN20" s="79"/>
      <c r="BO20" s="470"/>
      <c r="BP20" s="470"/>
      <c r="BQ20" s="79">
        <f t="shared" si="19"/>
        <v>0</v>
      </c>
      <c r="BR20" s="79"/>
      <c r="BS20" s="470"/>
      <c r="BT20" s="470"/>
      <c r="BU20" s="261">
        <f t="shared" si="20"/>
        <v>0</v>
      </c>
      <c r="BV20" s="81"/>
    </row>
    <row r="21" spans="1:74" ht="47.45" customHeight="1" x14ac:dyDescent="0.25">
      <c r="A21" s="113">
        <v>19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21</v>
      </c>
      <c r="G21" s="272">
        <f t="shared" si="2"/>
        <v>-21</v>
      </c>
      <c r="H21" s="272">
        <f t="shared" si="3"/>
        <v>21</v>
      </c>
      <c r="I21" s="233">
        <f t="shared" si="21"/>
        <v>21</v>
      </c>
      <c r="J21" s="503">
        <f t="shared" si="22"/>
        <v>0</v>
      </c>
      <c r="K21" s="185">
        <v>0</v>
      </c>
      <c r="L21" s="107">
        <v>3</v>
      </c>
      <c r="M21" s="81">
        <f t="shared" si="25"/>
        <v>-3</v>
      </c>
      <c r="N21" s="182">
        <v>3</v>
      </c>
      <c r="O21" s="233">
        <f t="shared" si="24"/>
        <v>3</v>
      </c>
      <c r="P21" s="185">
        <v>0</v>
      </c>
      <c r="Q21" s="107">
        <v>3</v>
      </c>
      <c r="R21" s="81">
        <f t="shared" si="4"/>
        <v>-3</v>
      </c>
      <c r="S21" s="182">
        <v>3</v>
      </c>
      <c r="T21" s="233">
        <f t="shared" si="5"/>
        <v>3</v>
      </c>
      <c r="U21" s="185">
        <v>0</v>
      </c>
      <c r="V21" s="107">
        <v>13</v>
      </c>
      <c r="W21" s="81">
        <f t="shared" si="6"/>
        <v>-13</v>
      </c>
      <c r="X21" s="182">
        <v>13</v>
      </c>
      <c r="Y21" s="233">
        <f t="shared" si="7"/>
        <v>13</v>
      </c>
      <c r="Z21" s="185">
        <v>0</v>
      </c>
      <c r="AA21" s="107">
        <v>2</v>
      </c>
      <c r="AB21" s="81">
        <f t="shared" si="8"/>
        <v>-2</v>
      </c>
      <c r="AC21" s="182">
        <v>2</v>
      </c>
      <c r="AD21" s="233">
        <f t="shared" si="9"/>
        <v>2</v>
      </c>
      <c r="AE21" s="183"/>
      <c r="AF21" s="107"/>
      <c r="AG21" s="81">
        <f t="shared" si="10"/>
        <v>0</v>
      </c>
      <c r="AH21" s="81"/>
      <c r="AI21" s="451"/>
      <c r="AJ21" s="451"/>
      <c r="AK21" s="81">
        <f t="shared" si="11"/>
        <v>0</v>
      </c>
      <c r="AL21" s="81"/>
      <c r="AM21" s="451"/>
      <c r="AN21" s="470"/>
      <c r="AO21" s="81">
        <f t="shared" si="12"/>
        <v>0</v>
      </c>
      <c r="AP21" s="81"/>
      <c r="AQ21" s="470"/>
      <c r="AR21" s="470"/>
      <c r="AS21" s="81">
        <f t="shared" si="13"/>
        <v>0</v>
      </c>
      <c r="AT21" s="81"/>
      <c r="AU21" s="470"/>
      <c r="AV21" s="470"/>
      <c r="AW21" s="81">
        <f t="shared" si="14"/>
        <v>0</v>
      </c>
      <c r="AX21" s="81"/>
      <c r="AY21" s="470"/>
      <c r="AZ21" s="470"/>
      <c r="BA21" s="81">
        <f t="shared" si="15"/>
        <v>0</v>
      </c>
      <c r="BB21" s="81"/>
      <c r="BC21" s="470"/>
      <c r="BD21" s="470"/>
      <c r="BE21" s="81">
        <f t="shared" si="16"/>
        <v>0</v>
      </c>
      <c r="BF21" s="81"/>
      <c r="BG21" s="470"/>
      <c r="BH21" s="470"/>
      <c r="BI21" s="81">
        <f t="shared" si="17"/>
        <v>0</v>
      </c>
      <c r="BJ21" s="81"/>
      <c r="BK21" s="470"/>
      <c r="BL21" s="470"/>
      <c r="BM21" s="81">
        <f t="shared" si="18"/>
        <v>0</v>
      </c>
      <c r="BN21" s="81"/>
      <c r="BO21" s="470"/>
      <c r="BP21" s="470"/>
      <c r="BQ21" s="81">
        <f t="shared" si="19"/>
        <v>0</v>
      </c>
      <c r="BR21" s="81"/>
      <c r="BS21" s="470"/>
      <c r="BT21" s="470"/>
      <c r="BU21" s="95">
        <f t="shared" si="20"/>
        <v>0</v>
      </c>
      <c r="BV21" s="81"/>
    </row>
    <row r="22" spans="1:74" ht="41.45" customHeight="1" x14ac:dyDescent="0.25">
      <c r="A22" s="26">
        <v>20</v>
      </c>
      <c r="B22" s="40" t="s">
        <v>47</v>
      </c>
      <c r="C22" s="114">
        <v>15</v>
      </c>
      <c r="D22" s="498">
        <v>120</v>
      </c>
      <c r="E22" s="425">
        <f t="shared" si="0"/>
        <v>174</v>
      </c>
      <c r="F22" s="272">
        <f t="shared" si="1"/>
        <v>235</v>
      </c>
      <c r="G22" s="272">
        <f t="shared" si="2"/>
        <v>-61</v>
      </c>
      <c r="H22" s="272">
        <f t="shared" si="3"/>
        <v>61</v>
      </c>
      <c r="I22" s="233">
        <f t="shared" si="21"/>
        <v>235</v>
      </c>
      <c r="J22" s="503">
        <f t="shared" si="22"/>
        <v>0</v>
      </c>
      <c r="K22" s="185">
        <v>0</v>
      </c>
      <c r="L22" s="107">
        <v>23</v>
      </c>
      <c r="M22" s="81">
        <f t="shared" si="25"/>
        <v>-23</v>
      </c>
      <c r="N22" s="50">
        <v>20</v>
      </c>
      <c r="O22" s="233">
        <f t="shared" si="24"/>
        <v>20</v>
      </c>
      <c r="P22" s="185">
        <v>54</v>
      </c>
      <c r="Q22" s="107">
        <v>44</v>
      </c>
      <c r="R22" s="81">
        <f t="shared" si="4"/>
        <v>10</v>
      </c>
      <c r="S22" s="50">
        <v>0</v>
      </c>
      <c r="T22" s="233">
        <f t="shared" si="5"/>
        <v>54</v>
      </c>
      <c r="U22" s="185">
        <v>120</v>
      </c>
      <c r="V22" s="107">
        <v>152</v>
      </c>
      <c r="W22" s="81">
        <f t="shared" si="6"/>
        <v>-32</v>
      </c>
      <c r="X22" s="50">
        <v>21</v>
      </c>
      <c r="Y22" s="233">
        <f t="shared" si="7"/>
        <v>141</v>
      </c>
      <c r="Z22" s="185">
        <v>0</v>
      </c>
      <c r="AA22" s="107">
        <v>16</v>
      </c>
      <c r="AB22" s="81">
        <f t="shared" si="8"/>
        <v>-16</v>
      </c>
      <c r="AC22" s="50">
        <v>20</v>
      </c>
      <c r="AD22" s="233">
        <f t="shared" si="9"/>
        <v>20</v>
      </c>
      <c r="AE22" s="183"/>
      <c r="AF22" s="107"/>
      <c r="AG22" s="81">
        <f t="shared" si="10"/>
        <v>0</v>
      </c>
      <c r="AH22" s="81"/>
      <c r="AI22" s="555"/>
      <c r="AJ22" s="555"/>
      <c r="AK22" s="81">
        <f t="shared" si="11"/>
        <v>0</v>
      </c>
      <c r="AL22" s="81"/>
      <c r="AM22" s="555"/>
      <c r="AN22" s="475"/>
      <c r="AO22" s="81">
        <f t="shared" si="12"/>
        <v>0</v>
      </c>
      <c r="AP22" s="81"/>
      <c r="AQ22" s="475"/>
      <c r="AR22" s="475"/>
      <c r="AS22" s="81">
        <f t="shared" si="13"/>
        <v>0</v>
      </c>
      <c r="AT22" s="81"/>
      <c r="AU22" s="475"/>
      <c r="AV22" s="475"/>
      <c r="AW22" s="81">
        <f t="shared" si="14"/>
        <v>0</v>
      </c>
      <c r="AX22" s="81"/>
      <c r="AY22" s="475"/>
      <c r="AZ22" s="475"/>
      <c r="BA22" s="81">
        <f t="shared" si="15"/>
        <v>0</v>
      </c>
      <c r="BB22" s="81"/>
      <c r="BC22" s="475"/>
      <c r="BD22" s="475"/>
      <c r="BE22" s="81">
        <f t="shared" si="16"/>
        <v>0</v>
      </c>
      <c r="BF22" s="81"/>
      <c r="BG22" s="475"/>
      <c r="BH22" s="475"/>
      <c r="BI22" s="81">
        <f t="shared" si="17"/>
        <v>0</v>
      </c>
      <c r="BJ22" s="81"/>
      <c r="BK22" s="475"/>
      <c r="BL22" s="475"/>
      <c r="BM22" s="81">
        <f t="shared" si="18"/>
        <v>0</v>
      </c>
      <c r="BN22" s="81"/>
      <c r="BO22" s="475"/>
      <c r="BP22" s="475"/>
      <c r="BQ22" s="81">
        <f t="shared" si="19"/>
        <v>0</v>
      </c>
      <c r="BR22" s="81"/>
      <c r="BS22" s="475"/>
      <c r="BT22" s="475"/>
      <c r="BU22" s="95">
        <f t="shared" si="20"/>
        <v>0</v>
      </c>
      <c r="BV22" s="81"/>
    </row>
    <row r="23" spans="1:74" ht="120" customHeight="1" x14ac:dyDescent="0.25">
      <c r="A23" s="113">
        <v>21</v>
      </c>
      <c r="B23" s="40" t="s">
        <v>48</v>
      </c>
      <c r="C23" s="479">
        <v>6</v>
      </c>
      <c r="D23" s="481">
        <v>9</v>
      </c>
      <c r="E23" s="425">
        <f t="shared" si="0"/>
        <v>0</v>
      </c>
      <c r="F23" s="272">
        <f t="shared" si="1"/>
        <v>10</v>
      </c>
      <c r="G23" s="272">
        <f t="shared" si="2"/>
        <v>-10</v>
      </c>
      <c r="H23" s="272">
        <f t="shared" si="3"/>
        <v>10</v>
      </c>
      <c r="I23" s="233">
        <f t="shared" si="21"/>
        <v>10</v>
      </c>
      <c r="J23" s="503">
        <f t="shared" si="22"/>
        <v>0</v>
      </c>
      <c r="K23" s="185">
        <v>0</v>
      </c>
      <c r="L23" s="107">
        <v>1</v>
      </c>
      <c r="M23" s="81">
        <f t="shared" si="25"/>
        <v>-1</v>
      </c>
      <c r="N23" s="182">
        <v>1</v>
      </c>
      <c r="O23" s="233">
        <f t="shared" si="24"/>
        <v>1</v>
      </c>
      <c r="P23" s="185">
        <v>0</v>
      </c>
      <c r="Q23" s="107">
        <v>2</v>
      </c>
      <c r="R23" s="81">
        <f t="shared" si="4"/>
        <v>-2</v>
      </c>
      <c r="S23" s="182">
        <v>2</v>
      </c>
      <c r="T23" s="233">
        <f t="shared" si="5"/>
        <v>2</v>
      </c>
      <c r="U23" s="185">
        <v>0</v>
      </c>
      <c r="V23" s="107">
        <v>6</v>
      </c>
      <c r="W23" s="81">
        <f t="shared" si="6"/>
        <v>-6</v>
      </c>
      <c r="X23" s="182">
        <v>6</v>
      </c>
      <c r="Y23" s="233">
        <f t="shared" si="7"/>
        <v>6</v>
      </c>
      <c r="Z23" s="185">
        <v>0</v>
      </c>
      <c r="AA23" s="107">
        <v>1</v>
      </c>
      <c r="AB23" s="81">
        <f t="shared" si="8"/>
        <v>-1</v>
      </c>
      <c r="AC23" s="182">
        <v>1</v>
      </c>
      <c r="AD23" s="233">
        <f t="shared" si="9"/>
        <v>1</v>
      </c>
      <c r="AE23" s="183"/>
      <c r="AF23" s="107"/>
      <c r="AG23" s="81">
        <f t="shared" si="10"/>
        <v>0</v>
      </c>
      <c r="AH23" s="81"/>
      <c r="AI23" s="556"/>
      <c r="AJ23" s="556"/>
      <c r="AK23" s="81">
        <f t="shared" si="11"/>
        <v>0</v>
      </c>
      <c r="AL23" s="81"/>
      <c r="AM23" s="556"/>
      <c r="AN23" s="478"/>
      <c r="AO23" s="81">
        <f t="shared" si="12"/>
        <v>0</v>
      </c>
      <c r="AP23" s="81"/>
      <c r="AQ23" s="478"/>
      <c r="AR23" s="478"/>
      <c r="AS23" s="81">
        <f t="shared" si="13"/>
        <v>0</v>
      </c>
      <c r="AT23" s="81"/>
      <c r="AU23" s="478"/>
      <c r="AV23" s="478"/>
      <c r="AW23" s="81">
        <f t="shared" si="14"/>
        <v>0</v>
      </c>
      <c r="AX23" s="81"/>
      <c r="AY23" s="478"/>
      <c r="AZ23" s="478"/>
      <c r="BA23" s="81">
        <f t="shared" si="15"/>
        <v>0</v>
      </c>
      <c r="BB23" s="81"/>
      <c r="BC23" s="478"/>
      <c r="BD23" s="478"/>
      <c r="BE23" s="81">
        <f t="shared" si="16"/>
        <v>0</v>
      </c>
      <c r="BF23" s="81"/>
      <c r="BG23" s="478"/>
      <c r="BH23" s="478"/>
      <c r="BI23" s="81">
        <f t="shared" si="17"/>
        <v>0</v>
      </c>
      <c r="BJ23" s="81"/>
      <c r="BK23" s="478"/>
      <c r="BL23" s="478"/>
      <c r="BM23" s="81">
        <f t="shared" si="18"/>
        <v>0</v>
      </c>
      <c r="BN23" s="81"/>
      <c r="BO23" s="478"/>
      <c r="BP23" s="478"/>
      <c r="BQ23" s="81">
        <f t="shared" si="19"/>
        <v>0</v>
      </c>
      <c r="BR23" s="81"/>
      <c r="BS23" s="478"/>
      <c r="BT23" s="478"/>
      <c r="BU23" s="95">
        <f t="shared" si="20"/>
        <v>0</v>
      </c>
      <c r="BV23" s="81"/>
    </row>
    <row r="24" spans="1:74" ht="120" customHeight="1" x14ac:dyDescent="0.25">
      <c r="A24" s="26">
        <v>22</v>
      </c>
      <c r="B24" s="40" t="s">
        <v>49</v>
      </c>
      <c r="C24" s="114">
        <v>8</v>
      </c>
      <c r="D24" s="498">
        <v>15</v>
      </c>
      <c r="E24" s="425">
        <f t="shared" si="0"/>
        <v>0</v>
      </c>
      <c r="F24" s="272">
        <f t="shared" si="1"/>
        <v>36</v>
      </c>
      <c r="G24" s="272">
        <f t="shared" si="2"/>
        <v>-36</v>
      </c>
      <c r="H24" s="272">
        <f t="shared" si="3"/>
        <v>36</v>
      </c>
      <c r="I24" s="233">
        <f t="shared" si="21"/>
        <v>36</v>
      </c>
      <c r="J24" s="503">
        <f t="shared" si="22"/>
        <v>0</v>
      </c>
      <c r="K24" s="185">
        <v>0</v>
      </c>
      <c r="L24" s="107">
        <v>4</v>
      </c>
      <c r="M24" s="81">
        <f t="shared" si="25"/>
        <v>-4</v>
      </c>
      <c r="N24" s="182">
        <v>4</v>
      </c>
      <c r="O24" s="233">
        <f t="shared" si="24"/>
        <v>4</v>
      </c>
      <c r="P24" s="185">
        <v>0</v>
      </c>
      <c r="Q24" s="107">
        <v>6</v>
      </c>
      <c r="R24" s="81">
        <f t="shared" si="4"/>
        <v>-6</v>
      </c>
      <c r="S24" s="182">
        <v>6</v>
      </c>
      <c r="T24" s="233">
        <f t="shared" si="5"/>
        <v>6</v>
      </c>
      <c r="U24" s="185">
        <v>0</v>
      </c>
      <c r="V24" s="107">
        <v>23</v>
      </c>
      <c r="W24" s="81">
        <f t="shared" si="6"/>
        <v>-23</v>
      </c>
      <c r="X24" s="182">
        <v>23</v>
      </c>
      <c r="Y24" s="233">
        <f t="shared" si="7"/>
        <v>23</v>
      </c>
      <c r="Z24" s="185">
        <v>0</v>
      </c>
      <c r="AA24" s="107">
        <v>3</v>
      </c>
      <c r="AB24" s="81">
        <f t="shared" si="8"/>
        <v>-3</v>
      </c>
      <c r="AC24" s="182">
        <v>3</v>
      </c>
      <c r="AD24" s="233">
        <f t="shared" si="9"/>
        <v>3</v>
      </c>
      <c r="AE24" s="183"/>
      <c r="AF24" s="107"/>
      <c r="AG24" s="81">
        <f t="shared" si="10"/>
        <v>0</v>
      </c>
      <c r="AH24" s="81"/>
      <c r="AI24" s="555"/>
      <c r="AJ24" s="555"/>
      <c r="AK24" s="81">
        <f t="shared" si="11"/>
        <v>0</v>
      </c>
      <c r="AL24" s="81"/>
      <c r="AM24" s="555"/>
      <c r="AN24" s="475"/>
      <c r="AO24" s="81">
        <f t="shared" si="12"/>
        <v>0</v>
      </c>
      <c r="AP24" s="81"/>
      <c r="AQ24" s="475"/>
      <c r="AR24" s="475"/>
      <c r="AS24" s="81">
        <f t="shared" si="13"/>
        <v>0</v>
      </c>
      <c r="AT24" s="81"/>
      <c r="AU24" s="475"/>
      <c r="AV24" s="475"/>
      <c r="AW24" s="81">
        <f t="shared" si="14"/>
        <v>0</v>
      </c>
      <c r="AX24" s="81"/>
      <c r="AY24" s="475"/>
      <c r="AZ24" s="475"/>
      <c r="BA24" s="81">
        <f t="shared" si="15"/>
        <v>0</v>
      </c>
      <c r="BB24" s="81"/>
      <c r="BC24" s="475"/>
      <c r="BD24" s="475"/>
      <c r="BE24" s="81">
        <f t="shared" si="16"/>
        <v>0</v>
      </c>
      <c r="BF24" s="81"/>
      <c r="BG24" s="475"/>
      <c r="BH24" s="475"/>
      <c r="BI24" s="81">
        <f t="shared" si="17"/>
        <v>0</v>
      </c>
      <c r="BJ24" s="81"/>
      <c r="BK24" s="475"/>
      <c r="BL24" s="475"/>
      <c r="BM24" s="81">
        <f t="shared" si="18"/>
        <v>0</v>
      </c>
      <c r="BN24" s="81"/>
      <c r="BO24" s="475"/>
      <c r="BP24" s="475"/>
      <c r="BQ24" s="81">
        <f t="shared" si="19"/>
        <v>0</v>
      </c>
      <c r="BR24" s="81"/>
      <c r="BS24" s="475"/>
      <c r="BT24" s="475"/>
      <c r="BU24" s="95">
        <f t="shared" si="20"/>
        <v>0</v>
      </c>
      <c r="BV24" s="81"/>
    </row>
    <row r="25" spans="1:74" ht="120" customHeight="1" x14ac:dyDescent="0.25">
      <c r="A25" s="113">
        <v>23</v>
      </c>
      <c r="B25" s="40" t="s">
        <v>50</v>
      </c>
      <c r="C25" s="479">
        <v>8</v>
      </c>
      <c r="D25" s="481">
        <v>15</v>
      </c>
      <c r="E25" s="425">
        <f t="shared" si="0"/>
        <v>0</v>
      </c>
      <c r="F25" s="272">
        <f t="shared" si="1"/>
        <v>28</v>
      </c>
      <c r="G25" s="272">
        <f t="shared" si="2"/>
        <v>-28</v>
      </c>
      <c r="H25" s="272">
        <f t="shared" si="3"/>
        <v>28</v>
      </c>
      <c r="I25" s="233">
        <f t="shared" si="21"/>
        <v>28</v>
      </c>
      <c r="J25" s="503">
        <f t="shared" si="22"/>
        <v>0</v>
      </c>
      <c r="K25" s="185">
        <v>0</v>
      </c>
      <c r="L25" s="107">
        <v>3</v>
      </c>
      <c r="M25" s="81">
        <f t="shared" si="25"/>
        <v>-3</v>
      </c>
      <c r="N25" s="81">
        <v>0</v>
      </c>
      <c r="O25" s="233">
        <f t="shared" si="24"/>
        <v>0</v>
      </c>
      <c r="P25" s="185">
        <v>0</v>
      </c>
      <c r="Q25" s="107">
        <v>9</v>
      </c>
      <c r="R25" s="81">
        <f t="shared" si="4"/>
        <v>-9</v>
      </c>
      <c r="S25" s="81">
        <v>15</v>
      </c>
      <c r="T25" s="233">
        <f t="shared" si="5"/>
        <v>15</v>
      </c>
      <c r="U25" s="185">
        <v>0</v>
      </c>
      <c r="V25" s="107">
        <v>14</v>
      </c>
      <c r="W25" s="81">
        <f t="shared" si="6"/>
        <v>-14</v>
      </c>
      <c r="X25" s="182">
        <v>13</v>
      </c>
      <c r="Y25" s="233">
        <f t="shared" si="7"/>
        <v>13</v>
      </c>
      <c r="Z25" s="185">
        <v>0</v>
      </c>
      <c r="AA25" s="107">
        <v>2</v>
      </c>
      <c r="AB25" s="81">
        <f t="shared" si="8"/>
        <v>-2</v>
      </c>
      <c r="AC25" s="81">
        <v>0</v>
      </c>
      <c r="AD25" s="233">
        <f t="shared" si="9"/>
        <v>0</v>
      </c>
      <c r="AE25" s="183"/>
      <c r="AF25" s="107"/>
      <c r="AG25" s="81">
        <f t="shared" si="10"/>
        <v>0</v>
      </c>
      <c r="AH25" s="81"/>
      <c r="AI25" s="556"/>
      <c r="AJ25" s="556"/>
      <c r="AK25" s="81">
        <f t="shared" si="11"/>
        <v>0</v>
      </c>
      <c r="AL25" s="81"/>
      <c r="AM25" s="556"/>
      <c r="AN25" s="478"/>
      <c r="AO25" s="81">
        <f t="shared" si="12"/>
        <v>0</v>
      </c>
      <c r="AP25" s="81"/>
      <c r="AQ25" s="478"/>
      <c r="AR25" s="478"/>
      <c r="AS25" s="81">
        <f t="shared" si="13"/>
        <v>0</v>
      </c>
      <c r="AT25" s="81"/>
      <c r="AU25" s="478"/>
      <c r="AV25" s="478"/>
      <c r="AW25" s="81">
        <f t="shared" si="14"/>
        <v>0</v>
      </c>
      <c r="AX25" s="81"/>
      <c r="AY25" s="478"/>
      <c r="AZ25" s="478"/>
      <c r="BA25" s="81">
        <f t="shared" si="15"/>
        <v>0</v>
      </c>
      <c r="BB25" s="81"/>
      <c r="BC25" s="478"/>
      <c r="BD25" s="478"/>
      <c r="BE25" s="81">
        <f t="shared" si="16"/>
        <v>0</v>
      </c>
      <c r="BF25" s="81"/>
      <c r="BG25" s="478"/>
      <c r="BH25" s="478"/>
      <c r="BI25" s="81">
        <f t="shared" si="17"/>
        <v>0</v>
      </c>
      <c r="BJ25" s="81"/>
      <c r="BK25" s="478"/>
      <c r="BL25" s="478"/>
      <c r="BM25" s="81">
        <f t="shared" si="18"/>
        <v>0</v>
      </c>
      <c r="BN25" s="81"/>
      <c r="BO25" s="478"/>
      <c r="BP25" s="478"/>
      <c r="BQ25" s="81">
        <f t="shared" si="19"/>
        <v>0</v>
      </c>
      <c r="BR25" s="81"/>
      <c r="BS25" s="478"/>
      <c r="BT25" s="478"/>
      <c r="BU25" s="95">
        <f t="shared" si="20"/>
        <v>0</v>
      </c>
      <c r="BV25" s="81"/>
    </row>
    <row r="26" spans="1:74" ht="55.15" customHeight="1" x14ac:dyDescent="0.25">
      <c r="A26" s="26">
        <v>24</v>
      </c>
      <c r="B26" s="138" t="s">
        <v>322</v>
      </c>
      <c r="C26" s="121" t="s">
        <v>52</v>
      </c>
      <c r="D26" s="122" t="s">
        <v>53</v>
      </c>
      <c r="E26" s="425">
        <f t="shared" ref="E26:E29" si="26">K26+P26+U26+Z26+AE26+AI26+AM26+AQ26+AU26+AY26+BC26+BG26+BK26+BO26+BS26</f>
        <v>40</v>
      </c>
      <c r="F26" s="272">
        <f t="shared" ref="F26:F30" si="27">L26+Q26+V26+AA26+AF26+AJ26+AN26+AR26+AV26+AZ26+BD26+BH26+BL26+BP26+BT26</f>
        <v>0</v>
      </c>
      <c r="G26" s="272">
        <f t="shared" ref="G26:G30" si="28">M26+R26+W26+AB26+AG26+AK26+AO26+AS26+AW26+BA26+BE26+BI26+BM26+BQ26+BU26</f>
        <v>40</v>
      </c>
      <c r="H26" s="272">
        <f t="shared" ref="H26:H30" si="29">N26+S26+X26+AC26+AH26+AL26+AP26+AT26+AX26+BB26+BF26+BJ26+BN26+BR26+BV26</f>
        <v>0</v>
      </c>
      <c r="I26" s="233">
        <f t="shared" si="21"/>
        <v>40</v>
      </c>
      <c r="J26" s="503">
        <f t="shared" si="22"/>
        <v>40</v>
      </c>
      <c r="K26" s="390">
        <v>25</v>
      </c>
      <c r="L26" s="81">
        <v>0</v>
      </c>
      <c r="M26" s="81">
        <f t="shared" si="25"/>
        <v>25</v>
      </c>
      <c r="N26" s="50">
        <v>0</v>
      </c>
      <c r="O26" s="233">
        <f t="shared" si="24"/>
        <v>25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3">
        <f t="shared" si="5"/>
        <v>0</v>
      </c>
      <c r="U26" s="117">
        <v>15</v>
      </c>
      <c r="V26" s="81">
        <v>0</v>
      </c>
      <c r="W26" s="81">
        <f t="shared" si="6"/>
        <v>15</v>
      </c>
      <c r="X26" s="26">
        <v>0</v>
      </c>
      <c r="Y26" s="233">
        <f t="shared" si="7"/>
        <v>15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233">
        <f t="shared" si="9"/>
        <v>0</v>
      </c>
      <c r="AE26" s="13"/>
      <c r="AF26" s="77"/>
      <c r="AG26" s="79">
        <f t="shared" si="10"/>
        <v>0</v>
      </c>
      <c r="AH26" s="79"/>
      <c r="AI26" s="77"/>
      <c r="AJ26" s="77"/>
      <c r="AK26" s="79">
        <f t="shared" si="11"/>
        <v>0</v>
      </c>
      <c r="AL26" s="79"/>
      <c r="AM26" s="77"/>
      <c r="AN26" s="77"/>
      <c r="AO26" s="79">
        <f t="shared" si="12"/>
        <v>0</v>
      </c>
      <c r="AP26" s="79"/>
      <c r="AQ26" s="77"/>
      <c r="AR26" s="77"/>
      <c r="AS26" s="79">
        <f t="shared" si="13"/>
        <v>0</v>
      </c>
      <c r="AT26" s="79"/>
      <c r="AU26" s="77"/>
      <c r="AV26" s="77"/>
      <c r="AW26" s="79">
        <f t="shared" si="14"/>
        <v>0</v>
      </c>
      <c r="AX26" s="77"/>
      <c r="AY26" s="77"/>
      <c r="AZ26" s="78"/>
      <c r="BA26" s="79">
        <f t="shared" si="15"/>
        <v>0</v>
      </c>
      <c r="BB26" s="79"/>
      <c r="BC26" s="79"/>
      <c r="BD26" s="79"/>
      <c r="BE26" s="79">
        <f t="shared" si="16"/>
        <v>0</v>
      </c>
      <c r="BF26" s="79"/>
      <c r="BG26" s="79"/>
      <c r="BH26" s="79"/>
      <c r="BI26" s="79">
        <f t="shared" si="17"/>
        <v>0</v>
      </c>
      <c r="BJ26" s="79"/>
      <c r="BK26" s="79"/>
      <c r="BL26" s="79"/>
      <c r="BM26" s="79">
        <f t="shared" si="18"/>
        <v>0</v>
      </c>
      <c r="BN26" s="79"/>
      <c r="BO26" s="79"/>
      <c r="BP26" s="79"/>
      <c r="BQ26" s="79">
        <f t="shared" si="19"/>
        <v>0</v>
      </c>
      <c r="BR26" s="79"/>
      <c r="BS26" s="79"/>
      <c r="BT26" s="79"/>
      <c r="BU26" s="79">
        <f t="shared" si="20"/>
        <v>0</v>
      </c>
      <c r="BV26" s="95"/>
    </row>
    <row r="27" spans="1:74" ht="57.6" customHeight="1" x14ac:dyDescent="0.25">
      <c r="A27" s="113">
        <v>25</v>
      </c>
      <c r="B27" s="25" t="s">
        <v>54</v>
      </c>
      <c r="C27" s="26">
        <v>10</v>
      </c>
      <c r="D27" s="65">
        <v>15</v>
      </c>
      <c r="E27" s="425">
        <f t="shared" si="26"/>
        <v>0</v>
      </c>
      <c r="F27" s="272">
        <f t="shared" si="27"/>
        <v>18</v>
      </c>
      <c r="G27" s="272">
        <f t="shared" si="28"/>
        <v>-18</v>
      </c>
      <c r="H27" s="272">
        <f t="shared" si="29"/>
        <v>18</v>
      </c>
      <c r="I27" s="233">
        <f t="shared" si="21"/>
        <v>18</v>
      </c>
      <c r="J27" s="503">
        <f t="shared" si="22"/>
        <v>0</v>
      </c>
      <c r="K27" s="117">
        <v>0</v>
      </c>
      <c r="L27" s="81">
        <v>2</v>
      </c>
      <c r="M27" s="81">
        <f t="shared" si="25"/>
        <v>-2</v>
      </c>
      <c r="N27" s="182">
        <v>2</v>
      </c>
      <c r="O27" s="233">
        <f t="shared" si="24"/>
        <v>2</v>
      </c>
      <c r="P27" s="117">
        <v>0</v>
      </c>
      <c r="Q27" s="81">
        <v>3</v>
      </c>
      <c r="R27" s="81">
        <f t="shared" si="4"/>
        <v>-3</v>
      </c>
      <c r="S27" s="182">
        <v>3</v>
      </c>
      <c r="T27" s="233">
        <f t="shared" si="5"/>
        <v>3</v>
      </c>
      <c r="U27" s="288">
        <v>0</v>
      </c>
      <c r="V27" s="81">
        <v>11</v>
      </c>
      <c r="W27" s="81">
        <f t="shared" si="6"/>
        <v>-11</v>
      </c>
      <c r="X27" s="182">
        <v>11</v>
      </c>
      <c r="Y27" s="233">
        <f t="shared" si="7"/>
        <v>11</v>
      </c>
      <c r="Z27" s="117">
        <v>0</v>
      </c>
      <c r="AA27" s="81">
        <v>2</v>
      </c>
      <c r="AB27" s="81">
        <f t="shared" si="8"/>
        <v>-2</v>
      </c>
      <c r="AC27" s="182">
        <v>2</v>
      </c>
      <c r="AD27" s="233">
        <f t="shared" si="9"/>
        <v>2</v>
      </c>
      <c r="AE27" s="13"/>
      <c r="AF27" s="77"/>
      <c r="AG27" s="79">
        <f t="shared" si="10"/>
        <v>0</v>
      </c>
      <c r="AH27" s="79"/>
      <c r="AI27" s="77"/>
      <c r="AJ27" s="77"/>
      <c r="AK27" s="79">
        <f t="shared" si="11"/>
        <v>0</v>
      </c>
      <c r="AL27" s="79"/>
      <c r="AM27" s="77"/>
      <c r="AN27" s="77"/>
      <c r="AO27" s="79">
        <f t="shared" si="12"/>
        <v>0</v>
      </c>
      <c r="AP27" s="79"/>
      <c r="AQ27" s="77"/>
      <c r="AR27" s="77"/>
      <c r="AS27" s="79">
        <f t="shared" si="13"/>
        <v>0</v>
      </c>
      <c r="AT27" s="79"/>
      <c r="AU27" s="77"/>
      <c r="AV27" s="77"/>
      <c r="AW27" s="79">
        <f t="shared" si="14"/>
        <v>0</v>
      </c>
      <c r="AX27" s="77"/>
      <c r="AY27" s="77"/>
      <c r="AZ27" s="78"/>
      <c r="BA27" s="79">
        <f t="shared" si="15"/>
        <v>0</v>
      </c>
      <c r="BB27" s="79"/>
      <c r="BC27" s="79"/>
      <c r="BD27" s="79"/>
      <c r="BE27" s="79">
        <f t="shared" si="16"/>
        <v>0</v>
      </c>
      <c r="BF27" s="79"/>
      <c r="BG27" s="79"/>
      <c r="BH27" s="79"/>
      <c r="BI27" s="79">
        <f t="shared" si="17"/>
        <v>0</v>
      </c>
      <c r="BJ27" s="79"/>
      <c r="BK27" s="79"/>
      <c r="BL27" s="79"/>
      <c r="BM27" s="79">
        <f t="shared" si="18"/>
        <v>0</v>
      </c>
      <c r="BN27" s="79"/>
      <c r="BO27" s="79"/>
      <c r="BP27" s="79"/>
      <c r="BQ27" s="79">
        <f t="shared" si="19"/>
        <v>0</v>
      </c>
      <c r="BR27" s="79"/>
      <c r="BS27" s="79"/>
      <c r="BT27" s="79"/>
      <c r="BU27" s="79">
        <f t="shared" si="20"/>
        <v>0</v>
      </c>
      <c r="BV27" s="95"/>
    </row>
    <row r="28" spans="1:74" ht="61.15" customHeight="1" x14ac:dyDescent="0.25">
      <c r="A28" s="26">
        <v>26</v>
      </c>
      <c r="B28" s="25" t="s">
        <v>321</v>
      </c>
      <c r="C28" s="26">
        <v>4</v>
      </c>
      <c r="D28" s="65">
        <v>6</v>
      </c>
      <c r="E28" s="425">
        <f t="shared" si="26"/>
        <v>4</v>
      </c>
      <c r="F28" s="272">
        <f t="shared" si="27"/>
        <v>0</v>
      </c>
      <c r="G28" s="272">
        <f t="shared" si="28"/>
        <v>4</v>
      </c>
      <c r="H28" s="272">
        <f t="shared" si="29"/>
        <v>0</v>
      </c>
      <c r="I28" s="233">
        <f t="shared" si="21"/>
        <v>4</v>
      </c>
      <c r="J28" s="503">
        <f t="shared" si="22"/>
        <v>4</v>
      </c>
      <c r="K28" s="117">
        <v>0</v>
      </c>
      <c r="L28" s="81">
        <v>0</v>
      </c>
      <c r="M28" s="81">
        <f t="shared" si="25"/>
        <v>0</v>
      </c>
      <c r="N28" s="50">
        <v>0</v>
      </c>
      <c r="O28" s="233">
        <f t="shared" si="24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3">
        <f t="shared" si="5"/>
        <v>0</v>
      </c>
      <c r="U28" s="117">
        <v>4</v>
      </c>
      <c r="V28" s="81">
        <v>0</v>
      </c>
      <c r="W28" s="81">
        <f t="shared" si="6"/>
        <v>4</v>
      </c>
      <c r="X28" s="26">
        <v>0</v>
      </c>
      <c r="Y28" s="233">
        <f t="shared" si="7"/>
        <v>4</v>
      </c>
      <c r="Z28" s="117">
        <v>0</v>
      </c>
      <c r="AA28" s="81">
        <v>0</v>
      </c>
      <c r="AB28" s="81">
        <f t="shared" si="8"/>
        <v>0</v>
      </c>
      <c r="AC28" s="26">
        <v>0</v>
      </c>
      <c r="AD28" s="233">
        <f t="shared" si="9"/>
        <v>0</v>
      </c>
      <c r="AE28" s="13"/>
      <c r="AF28" s="77"/>
      <c r="AG28" s="79">
        <f t="shared" si="10"/>
        <v>0</v>
      </c>
      <c r="AH28" s="79"/>
      <c r="AI28" s="77"/>
      <c r="AJ28" s="77"/>
      <c r="AK28" s="79">
        <f t="shared" si="11"/>
        <v>0</v>
      </c>
      <c r="AL28" s="79"/>
      <c r="AM28" s="77"/>
      <c r="AN28" s="77"/>
      <c r="AO28" s="79">
        <f t="shared" si="12"/>
        <v>0</v>
      </c>
      <c r="AP28" s="79"/>
      <c r="AQ28" s="77"/>
      <c r="AR28" s="77"/>
      <c r="AS28" s="79">
        <f t="shared" si="13"/>
        <v>0</v>
      </c>
      <c r="AT28" s="79"/>
      <c r="AU28" s="77"/>
      <c r="AV28" s="77"/>
      <c r="AW28" s="79">
        <f t="shared" si="14"/>
        <v>0</v>
      </c>
      <c r="AX28" s="77"/>
      <c r="AY28" s="77"/>
      <c r="AZ28" s="78"/>
      <c r="BA28" s="79">
        <f t="shared" si="15"/>
        <v>0</v>
      </c>
      <c r="BB28" s="79"/>
      <c r="BC28" s="79"/>
      <c r="BD28" s="79"/>
      <c r="BE28" s="79">
        <f t="shared" si="16"/>
        <v>0</v>
      </c>
      <c r="BF28" s="79"/>
      <c r="BG28" s="79"/>
      <c r="BH28" s="79"/>
      <c r="BI28" s="79">
        <f t="shared" si="17"/>
        <v>0</v>
      </c>
      <c r="BJ28" s="79"/>
      <c r="BK28" s="79"/>
      <c r="BL28" s="79"/>
      <c r="BM28" s="79">
        <f t="shared" si="18"/>
        <v>0</v>
      </c>
      <c r="BN28" s="79"/>
      <c r="BO28" s="79"/>
      <c r="BP28" s="79"/>
      <c r="BQ28" s="79">
        <f t="shared" si="19"/>
        <v>0</v>
      </c>
      <c r="BR28" s="79"/>
      <c r="BS28" s="79"/>
      <c r="BT28" s="79"/>
      <c r="BU28" s="79">
        <f t="shared" si="20"/>
        <v>0</v>
      </c>
      <c r="BV28" s="95"/>
    </row>
    <row r="29" spans="1:74" ht="77.45" customHeight="1" x14ac:dyDescent="0.25">
      <c r="A29" s="113">
        <v>27</v>
      </c>
      <c r="B29" s="25" t="s">
        <v>55</v>
      </c>
      <c r="C29" s="26">
        <v>6</v>
      </c>
      <c r="D29" s="65">
        <v>10</v>
      </c>
      <c r="E29" s="425">
        <f t="shared" si="26"/>
        <v>4</v>
      </c>
      <c r="F29" s="272">
        <f t="shared" si="27"/>
        <v>16</v>
      </c>
      <c r="G29" s="272">
        <f t="shared" si="28"/>
        <v>-12</v>
      </c>
      <c r="H29" s="272">
        <f t="shared" si="29"/>
        <v>12</v>
      </c>
      <c r="I29" s="233">
        <f t="shared" si="21"/>
        <v>16</v>
      </c>
      <c r="J29" s="503">
        <f t="shared" si="22"/>
        <v>0</v>
      </c>
      <c r="K29" s="124">
        <v>0</v>
      </c>
      <c r="L29" s="83">
        <v>2</v>
      </c>
      <c r="M29" s="81">
        <f t="shared" si="25"/>
        <v>-2</v>
      </c>
      <c r="N29" s="182">
        <v>2</v>
      </c>
      <c r="O29" s="233">
        <f t="shared" si="24"/>
        <v>2</v>
      </c>
      <c r="P29" s="124">
        <v>0</v>
      </c>
      <c r="Q29" s="83">
        <v>3</v>
      </c>
      <c r="R29" s="81">
        <f t="shared" si="4"/>
        <v>-3</v>
      </c>
      <c r="S29" s="182">
        <v>3</v>
      </c>
      <c r="T29" s="233">
        <f t="shared" si="5"/>
        <v>3</v>
      </c>
      <c r="U29" s="124">
        <v>4</v>
      </c>
      <c r="V29" s="83">
        <v>9</v>
      </c>
      <c r="W29" s="81">
        <f t="shared" si="6"/>
        <v>-5</v>
      </c>
      <c r="X29" s="182">
        <v>5</v>
      </c>
      <c r="Y29" s="233">
        <f t="shared" si="7"/>
        <v>9</v>
      </c>
      <c r="Z29" s="124">
        <v>0</v>
      </c>
      <c r="AA29" s="83">
        <v>2</v>
      </c>
      <c r="AB29" s="81">
        <f t="shared" si="8"/>
        <v>-2</v>
      </c>
      <c r="AC29" s="182">
        <v>2</v>
      </c>
      <c r="AD29" s="233">
        <f t="shared" si="9"/>
        <v>2</v>
      </c>
      <c r="AE29" s="123"/>
      <c r="AF29" s="83"/>
      <c r="AG29" s="79">
        <f t="shared" si="10"/>
        <v>0</v>
      </c>
      <c r="AH29" s="79"/>
      <c r="AI29" s="110"/>
      <c r="AJ29" s="110"/>
      <c r="AK29" s="79">
        <f t="shared" si="11"/>
        <v>0</v>
      </c>
      <c r="AL29" s="79"/>
      <c r="AM29" s="110"/>
      <c r="AN29" s="110"/>
      <c r="AO29" s="79">
        <f t="shared" si="12"/>
        <v>0</v>
      </c>
      <c r="AP29" s="79"/>
      <c r="AQ29" s="110"/>
      <c r="AR29" s="110"/>
      <c r="AS29" s="79">
        <f t="shared" si="13"/>
        <v>0</v>
      </c>
      <c r="AT29" s="79"/>
      <c r="AU29" s="110"/>
      <c r="AV29" s="110"/>
      <c r="AW29" s="79">
        <f t="shared" si="14"/>
        <v>0</v>
      </c>
      <c r="AX29" s="79"/>
      <c r="AY29" s="110"/>
      <c r="AZ29" s="110"/>
      <c r="BA29" s="79">
        <f t="shared" si="15"/>
        <v>0</v>
      </c>
      <c r="BB29" s="79"/>
      <c r="BC29" s="84"/>
      <c r="BD29" s="84"/>
      <c r="BE29" s="79">
        <f t="shared" si="16"/>
        <v>0</v>
      </c>
      <c r="BF29" s="79"/>
      <c r="BG29" s="84"/>
      <c r="BH29" s="84"/>
      <c r="BI29" s="79">
        <f t="shared" si="17"/>
        <v>0</v>
      </c>
      <c r="BJ29" s="79"/>
      <c r="BK29" s="84"/>
      <c r="BL29" s="84"/>
      <c r="BM29" s="79">
        <f t="shared" si="18"/>
        <v>0</v>
      </c>
      <c r="BN29" s="79"/>
      <c r="BO29" s="84"/>
      <c r="BP29" s="84"/>
      <c r="BQ29" s="79">
        <f t="shared" si="19"/>
        <v>0</v>
      </c>
      <c r="BR29" s="79"/>
      <c r="BS29" s="84"/>
      <c r="BT29" s="84"/>
      <c r="BU29" s="79">
        <f t="shared" si="20"/>
        <v>0</v>
      </c>
      <c r="BV29" s="95"/>
    </row>
    <row r="30" spans="1:74" ht="84" customHeight="1" thickBot="1" x14ac:dyDescent="0.3">
      <c r="A30" s="26">
        <v>28</v>
      </c>
      <c r="B30" s="25" t="s">
        <v>56</v>
      </c>
      <c r="C30" s="26">
        <v>6</v>
      </c>
      <c r="D30" s="65">
        <v>10</v>
      </c>
      <c r="E30" s="426">
        <f>K30+P30+U30+Z30+AE30+AI30+AM30+AQ30+AU30+AY30+BC30+BG30+BK30+BO30+BS30</f>
        <v>15</v>
      </c>
      <c r="F30" s="333">
        <f t="shared" si="27"/>
        <v>19</v>
      </c>
      <c r="G30" s="333">
        <f t="shared" si="28"/>
        <v>-4</v>
      </c>
      <c r="H30" s="333">
        <f t="shared" si="29"/>
        <v>4</v>
      </c>
      <c r="I30" s="233">
        <f t="shared" si="21"/>
        <v>19</v>
      </c>
      <c r="J30" s="503">
        <f t="shared" si="22"/>
        <v>0</v>
      </c>
      <c r="K30" s="169">
        <v>0</v>
      </c>
      <c r="L30" s="392">
        <v>2</v>
      </c>
      <c r="M30" s="294">
        <f t="shared" si="25"/>
        <v>-2</v>
      </c>
      <c r="N30" s="294">
        <v>0</v>
      </c>
      <c r="O30" s="233">
        <f t="shared" si="24"/>
        <v>0</v>
      </c>
      <c r="P30" s="169">
        <v>0</v>
      </c>
      <c r="Q30" s="392">
        <v>3</v>
      </c>
      <c r="R30" s="294">
        <f t="shared" si="4"/>
        <v>-3</v>
      </c>
      <c r="S30" s="240">
        <v>3</v>
      </c>
      <c r="T30" s="233">
        <f t="shared" si="5"/>
        <v>3</v>
      </c>
      <c r="U30" s="191">
        <v>15</v>
      </c>
      <c r="V30" s="392">
        <v>12</v>
      </c>
      <c r="W30" s="294">
        <f t="shared" si="6"/>
        <v>3</v>
      </c>
      <c r="X30" s="166">
        <v>0</v>
      </c>
      <c r="Y30" s="233">
        <f t="shared" si="7"/>
        <v>15</v>
      </c>
      <c r="Z30" s="169">
        <v>0</v>
      </c>
      <c r="AA30" s="392">
        <v>2</v>
      </c>
      <c r="AB30" s="294">
        <f t="shared" si="8"/>
        <v>-2</v>
      </c>
      <c r="AC30" s="240">
        <v>1</v>
      </c>
      <c r="AD30" s="233">
        <f t="shared" si="9"/>
        <v>1</v>
      </c>
      <c r="AE30" s="183"/>
      <c r="AF30" s="107"/>
      <c r="AG30" s="79">
        <f t="shared" si="10"/>
        <v>0</v>
      </c>
      <c r="AH30" s="79"/>
      <c r="AI30" s="451"/>
      <c r="AJ30" s="451"/>
      <c r="AK30" s="79">
        <f t="shared" si="11"/>
        <v>0</v>
      </c>
      <c r="AL30" s="79"/>
      <c r="AM30" s="451"/>
      <c r="AN30" s="451"/>
      <c r="AO30" s="79">
        <f t="shared" si="12"/>
        <v>0</v>
      </c>
      <c r="AP30" s="79"/>
      <c r="AQ30" s="451"/>
      <c r="AR30" s="451"/>
      <c r="AS30" s="79">
        <f t="shared" si="13"/>
        <v>0</v>
      </c>
      <c r="AT30" s="79"/>
      <c r="AU30" s="451"/>
      <c r="AV30" s="451"/>
      <c r="AW30" s="79">
        <f t="shared" si="14"/>
        <v>0</v>
      </c>
      <c r="AX30" s="79"/>
      <c r="AY30" s="451"/>
      <c r="AZ30" s="451"/>
      <c r="BA30" s="79">
        <f t="shared" si="15"/>
        <v>0</v>
      </c>
      <c r="BB30" s="79"/>
      <c r="BC30" s="451"/>
      <c r="BD30" s="451"/>
      <c r="BE30" s="79">
        <f t="shared" si="16"/>
        <v>0</v>
      </c>
      <c r="BF30" s="79"/>
      <c r="BG30" s="451"/>
      <c r="BH30" s="451"/>
      <c r="BI30" s="79">
        <f t="shared" si="17"/>
        <v>0</v>
      </c>
      <c r="BJ30" s="79"/>
      <c r="BK30" s="451"/>
      <c r="BL30" s="451"/>
      <c r="BM30" s="79">
        <f t="shared" si="18"/>
        <v>0</v>
      </c>
      <c r="BN30" s="79"/>
      <c r="BO30" s="451"/>
      <c r="BP30" s="451"/>
      <c r="BQ30" s="79">
        <f t="shared" si="19"/>
        <v>0</v>
      </c>
      <c r="BR30" s="79"/>
      <c r="BS30" s="451"/>
      <c r="BT30" s="451"/>
      <c r="BU30" s="79">
        <f t="shared" si="20"/>
        <v>0</v>
      </c>
      <c r="BV30" s="95"/>
    </row>
    <row r="31" spans="1:74" ht="41.45" customHeight="1" x14ac:dyDescent="0.25"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</row>
  </sheetData>
  <sheetProtection password="C611" sheet="1" objects="1" scenarios="1" selectLockedCells="1" selectUnlockedCells="1"/>
  <customSheetViews>
    <customSheetView guid="{F2E46030-49F3-46E6-9036-40A255D924CC}" scale="80">
      <pane xSplit="9" ySplit="2" topLeftCell="J12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1F1E3F11-2EEF-4BC4-A39B-8CB5D2CF0C2F}" scale="80">
      <pane xSplit="9" ySplit="2" topLeftCell="J21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5"/>
    </customSheetView>
    <customSheetView guid="{9CEE0026-06FE-43C5-B7E2-4C27C1B1B851}" scale="80">
      <pane xSplit="9" ySplit="2" topLeftCell="J3" activePane="bottomRight" state="frozen"/>
      <selection pane="bottomRight" activeCell="N3" sqref="N3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U1:Y1"/>
    <mergeCell ref="Z1:AD1"/>
    <mergeCell ref="AY1:BB1"/>
    <mergeCell ref="A1:D1"/>
    <mergeCell ref="AE1:AH1"/>
    <mergeCell ref="AI1:AL1"/>
    <mergeCell ref="AM1:AP1"/>
    <mergeCell ref="AQ1:AT1"/>
    <mergeCell ref="AU1:AX1"/>
    <mergeCell ref="J1:J2"/>
    <mergeCell ref="E1:I1"/>
    <mergeCell ref="K1:O1"/>
    <mergeCell ref="P1:T1"/>
    <mergeCell ref="BC1:BF1"/>
    <mergeCell ref="BG1:BJ1"/>
    <mergeCell ref="BK1:BN1"/>
    <mergeCell ref="BO1:BR1"/>
    <mergeCell ref="BS1:BV1"/>
  </mergeCells>
  <pageMargins left="0.7" right="0.7" top="0.75" bottom="0.75" header="0.3" footer="0.3"/>
  <pageSetup paperSize="9" orientation="portrait" horizontalDpi="0" verticalDpi="0" r:id="rId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B30"/>
  <sheetViews>
    <sheetView zoomScale="80" zoomScaleNormal="80" workbookViewId="0">
      <pane xSplit="10" ySplit="2" topLeftCell="AE3" activePane="bottomRight" state="frozen"/>
      <selection pane="topRight" activeCell="K1" sqref="K1"/>
      <selection pane="bottomLeft" activeCell="A3" sqref="A3"/>
      <selection pane="bottomRight" activeCell="B16" sqref="B16"/>
    </sheetView>
  </sheetViews>
  <sheetFormatPr defaultRowHeight="52.15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7" width="5.7109375" customWidth="1"/>
    <col min="8" max="8" width="4.140625" customWidth="1"/>
    <col min="9" max="9" width="6.140625" customWidth="1"/>
    <col min="10" max="10" width="13.7109375" bestFit="1" customWidth="1"/>
    <col min="11" max="60" width="5.7109375" customWidth="1"/>
    <col min="61" max="62" width="5.42578125" customWidth="1"/>
    <col min="63" max="64" width="5.5703125" customWidth="1"/>
    <col min="65" max="69" width="5.42578125" customWidth="1"/>
    <col min="70" max="70" width="6.7109375" customWidth="1"/>
    <col min="71" max="72" width="5.85546875" customWidth="1"/>
    <col min="73" max="74" width="5.42578125" customWidth="1"/>
    <col min="75" max="76" width="6.140625" customWidth="1"/>
    <col min="77" max="78" width="5.42578125" customWidth="1"/>
    <col min="79" max="80" width="5.85546875" customWidth="1"/>
  </cols>
  <sheetData>
    <row r="1" spans="1:80" ht="52.15" customHeight="1" thickBot="1" x14ac:dyDescent="0.3">
      <c r="A1" s="748" t="s">
        <v>0</v>
      </c>
      <c r="B1" s="748"/>
      <c r="C1" s="748"/>
      <c r="D1" s="749"/>
      <c r="E1" s="751" t="s">
        <v>207</v>
      </c>
      <c r="F1" s="752"/>
      <c r="G1" s="752"/>
      <c r="H1" s="752"/>
      <c r="I1" s="753"/>
      <c r="J1" s="750" t="s">
        <v>359</v>
      </c>
      <c r="K1" s="717" t="s">
        <v>208</v>
      </c>
      <c r="L1" s="718"/>
      <c r="M1" s="718"/>
      <c r="N1" s="718"/>
      <c r="O1" s="719"/>
      <c r="P1" s="717" t="s">
        <v>209</v>
      </c>
      <c r="Q1" s="718"/>
      <c r="R1" s="718"/>
      <c r="S1" s="718"/>
      <c r="T1" s="719"/>
      <c r="U1" s="722" t="s">
        <v>210</v>
      </c>
      <c r="V1" s="720"/>
      <c r="W1" s="720"/>
      <c r="X1" s="720"/>
      <c r="Y1" s="721"/>
      <c r="Z1" s="722" t="s">
        <v>211</v>
      </c>
      <c r="AA1" s="720"/>
      <c r="AB1" s="720"/>
      <c r="AC1" s="720"/>
      <c r="AD1" s="721"/>
      <c r="AE1" s="722" t="s">
        <v>212</v>
      </c>
      <c r="AF1" s="720"/>
      <c r="AG1" s="720"/>
      <c r="AH1" s="720"/>
      <c r="AI1" s="721"/>
      <c r="AJ1" s="722" t="s">
        <v>213</v>
      </c>
      <c r="AK1" s="720"/>
      <c r="AL1" s="720"/>
      <c r="AM1" s="720"/>
      <c r="AN1" s="721"/>
      <c r="AO1" s="717" t="s">
        <v>214</v>
      </c>
      <c r="AP1" s="718"/>
      <c r="AQ1" s="718"/>
      <c r="AR1" s="718"/>
      <c r="AS1" s="719"/>
      <c r="AT1" s="717" t="s">
        <v>215</v>
      </c>
      <c r="AU1" s="718"/>
      <c r="AV1" s="718"/>
      <c r="AW1" s="718"/>
      <c r="AX1" s="719"/>
      <c r="AY1" s="717" t="s">
        <v>216</v>
      </c>
      <c r="AZ1" s="718"/>
      <c r="BA1" s="718"/>
      <c r="BB1" s="718"/>
      <c r="BC1" s="719"/>
      <c r="BD1" s="722" t="s">
        <v>217</v>
      </c>
      <c r="BE1" s="720"/>
      <c r="BF1" s="720"/>
      <c r="BG1" s="720"/>
      <c r="BH1" s="721"/>
      <c r="BI1" s="718" t="s">
        <v>83</v>
      </c>
      <c r="BJ1" s="718"/>
      <c r="BK1" s="718"/>
      <c r="BL1" s="719"/>
      <c r="BM1" s="722" t="s">
        <v>70</v>
      </c>
      <c r="BN1" s="720"/>
      <c r="BO1" s="720"/>
      <c r="BP1" s="721"/>
      <c r="BQ1" s="722" t="s">
        <v>71</v>
      </c>
      <c r="BR1" s="720"/>
      <c r="BS1" s="720"/>
      <c r="BT1" s="721"/>
      <c r="BU1" s="717" t="s">
        <v>15</v>
      </c>
      <c r="BV1" s="718"/>
      <c r="BW1" s="718"/>
      <c r="BX1" s="719"/>
      <c r="BY1" s="717" t="s">
        <v>16</v>
      </c>
      <c r="BZ1" s="718"/>
      <c r="CA1" s="718"/>
      <c r="CB1" s="719"/>
    </row>
    <row r="2" spans="1:80" ht="52.15" customHeight="1" thickBot="1" x14ac:dyDescent="0.3">
      <c r="A2" s="196" t="s">
        <v>17</v>
      </c>
      <c r="B2" s="196" t="s">
        <v>18</v>
      </c>
      <c r="C2" s="3" t="s">
        <v>19</v>
      </c>
      <c r="D2" s="346" t="s">
        <v>20</v>
      </c>
      <c r="E2" s="196" t="s">
        <v>21</v>
      </c>
      <c r="F2" s="196" t="s">
        <v>22</v>
      </c>
      <c r="G2" s="196" t="s">
        <v>23</v>
      </c>
      <c r="H2" s="196" t="s">
        <v>24</v>
      </c>
      <c r="I2" s="196" t="s">
        <v>365</v>
      </c>
      <c r="J2" s="750"/>
      <c r="K2" s="196" t="s">
        <v>21</v>
      </c>
      <c r="L2" s="196" t="s">
        <v>22</v>
      </c>
      <c r="M2" s="196" t="s">
        <v>23</v>
      </c>
      <c r="N2" s="196" t="s">
        <v>24</v>
      </c>
      <c r="O2" s="196" t="s">
        <v>365</v>
      </c>
      <c r="P2" s="196" t="s">
        <v>21</v>
      </c>
      <c r="Q2" s="196" t="s">
        <v>22</v>
      </c>
      <c r="R2" s="196" t="s">
        <v>23</v>
      </c>
      <c r="S2" s="196" t="s">
        <v>24</v>
      </c>
      <c r="T2" s="196" t="s">
        <v>365</v>
      </c>
      <c r="U2" s="196" t="s">
        <v>21</v>
      </c>
      <c r="V2" s="196" t="s">
        <v>22</v>
      </c>
      <c r="W2" s="196" t="s">
        <v>23</v>
      </c>
      <c r="X2" s="196" t="s">
        <v>24</v>
      </c>
      <c r="Y2" s="196" t="s">
        <v>365</v>
      </c>
      <c r="Z2" s="196" t="s">
        <v>21</v>
      </c>
      <c r="AA2" s="196" t="s">
        <v>22</v>
      </c>
      <c r="AB2" s="196" t="s">
        <v>23</v>
      </c>
      <c r="AC2" s="196" t="s">
        <v>24</v>
      </c>
      <c r="AD2" s="196" t="s">
        <v>365</v>
      </c>
      <c r="AE2" s="196" t="s">
        <v>21</v>
      </c>
      <c r="AF2" s="196" t="s">
        <v>22</v>
      </c>
      <c r="AG2" s="196" t="s">
        <v>23</v>
      </c>
      <c r="AH2" s="196" t="s">
        <v>24</v>
      </c>
      <c r="AI2" s="196" t="s">
        <v>365</v>
      </c>
      <c r="AJ2" s="196" t="s">
        <v>21</v>
      </c>
      <c r="AK2" s="196" t="s">
        <v>22</v>
      </c>
      <c r="AL2" s="196" t="s">
        <v>23</v>
      </c>
      <c r="AM2" s="196" t="s">
        <v>24</v>
      </c>
      <c r="AN2" s="196" t="s">
        <v>365</v>
      </c>
      <c r="AO2" s="196" t="s">
        <v>21</v>
      </c>
      <c r="AP2" s="196" t="s">
        <v>22</v>
      </c>
      <c r="AQ2" s="196" t="s">
        <v>23</v>
      </c>
      <c r="AR2" s="196" t="s">
        <v>24</v>
      </c>
      <c r="AS2" s="196" t="s">
        <v>365</v>
      </c>
      <c r="AT2" s="196" t="s">
        <v>21</v>
      </c>
      <c r="AU2" s="196" t="s">
        <v>22</v>
      </c>
      <c r="AV2" s="196" t="s">
        <v>23</v>
      </c>
      <c r="AW2" s="196" t="s">
        <v>24</v>
      </c>
      <c r="AX2" s="196" t="s">
        <v>365</v>
      </c>
      <c r="AY2" s="196" t="s">
        <v>21</v>
      </c>
      <c r="AZ2" s="196" t="s">
        <v>22</v>
      </c>
      <c r="BA2" s="196" t="s">
        <v>23</v>
      </c>
      <c r="BB2" s="196" t="s">
        <v>24</v>
      </c>
      <c r="BC2" s="196" t="s">
        <v>365</v>
      </c>
      <c r="BD2" s="196" t="s">
        <v>21</v>
      </c>
      <c r="BE2" s="196" t="s">
        <v>22</v>
      </c>
      <c r="BF2" s="196" t="s">
        <v>23</v>
      </c>
      <c r="BG2" s="196" t="s">
        <v>24</v>
      </c>
      <c r="BH2" s="196" t="s">
        <v>365</v>
      </c>
      <c r="BI2" s="198" t="s">
        <v>21</v>
      </c>
      <c r="BJ2" s="196" t="s">
        <v>22</v>
      </c>
      <c r="BK2" s="195" t="s">
        <v>23</v>
      </c>
      <c r="BL2" s="195" t="s">
        <v>24</v>
      </c>
      <c r="BM2" s="196" t="s">
        <v>21</v>
      </c>
      <c r="BN2" s="196" t="s">
        <v>22</v>
      </c>
      <c r="BO2" s="489" t="s">
        <v>23</v>
      </c>
      <c r="BP2" s="198" t="s">
        <v>24</v>
      </c>
      <c r="BQ2" s="175" t="s">
        <v>21</v>
      </c>
      <c r="BR2" s="196" t="s">
        <v>22</v>
      </c>
      <c r="BS2" s="196" t="s">
        <v>23</v>
      </c>
      <c r="BT2" s="196" t="s">
        <v>24</v>
      </c>
      <c r="BU2" s="198" t="s">
        <v>21</v>
      </c>
      <c r="BV2" s="196" t="s">
        <v>22</v>
      </c>
      <c r="BW2" s="195" t="s">
        <v>23</v>
      </c>
      <c r="BX2" s="195" t="s">
        <v>24</v>
      </c>
      <c r="BY2" s="196" t="s">
        <v>21</v>
      </c>
      <c r="BZ2" s="196" t="s">
        <v>22</v>
      </c>
      <c r="CA2" s="195" t="s">
        <v>23</v>
      </c>
      <c r="CB2" s="196" t="s">
        <v>24</v>
      </c>
    </row>
    <row r="3" spans="1:80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K3+P3+U3+Z3+AE3+AJ3+AO3+AT3+AY3+BD3+BI3+BM3+BQ3+BU3+BY3</f>
        <v>0</v>
      </c>
      <c r="F3" s="315">
        <f t="shared" ref="F3:F25" si="1">L3+Q3+V3+AA3+AF3+AK3+AP3+AU3+AZ3+BE3+BJ3+BN3+BR3+BV3+BZ3</f>
        <v>39</v>
      </c>
      <c r="G3" s="255">
        <f t="shared" ref="G3:G25" si="2">M3+R3+W3+AB3+AG3+AL3+AQ3+AV3+BA3+BF3+BK3+BO3+BS3+BW3+CA3</f>
        <v>-39</v>
      </c>
      <c r="H3" s="255">
        <f t="shared" ref="H3:H25" si="3">N3+S3+X3+AC3+AH3+AM3+AR3+AW3+BB3+BG3+BL3+BP3+BT3+BX3+CB3</f>
        <v>39</v>
      </c>
      <c r="I3" s="232">
        <f>SUM(O3+T3+Y3+AD3+AI3+AN3+AS3+AX3+BC3+BH3)</f>
        <v>39</v>
      </c>
      <c r="J3" s="308">
        <f>E3+H3-F3</f>
        <v>0</v>
      </c>
      <c r="K3" s="190">
        <v>0</v>
      </c>
      <c r="L3" s="79">
        <v>2</v>
      </c>
      <c r="M3" s="79">
        <f>K3-L3</f>
        <v>-2</v>
      </c>
      <c r="N3" s="504">
        <v>2</v>
      </c>
      <c r="O3" s="505">
        <f>SUM(K3+N3)</f>
        <v>2</v>
      </c>
      <c r="P3" s="190">
        <v>0</v>
      </c>
      <c r="Q3" s="79">
        <v>1</v>
      </c>
      <c r="R3" s="79">
        <f t="shared" ref="R3:R30" si="4">P3-Q3</f>
        <v>-1</v>
      </c>
      <c r="S3" s="181">
        <v>1</v>
      </c>
      <c r="T3" s="505">
        <f t="shared" ref="T3:T30" si="5">SUM(P3+S3)</f>
        <v>1</v>
      </c>
      <c r="U3" s="190">
        <v>0</v>
      </c>
      <c r="V3" s="79">
        <v>4</v>
      </c>
      <c r="W3" s="79">
        <f t="shared" ref="W3:W30" si="6">U3-V3</f>
        <v>-4</v>
      </c>
      <c r="X3" s="181">
        <v>4</v>
      </c>
      <c r="Y3" s="505">
        <f t="shared" ref="Y3:Y30" si="7">SUM(U3+X3)</f>
        <v>4</v>
      </c>
      <c r="Z3" s="190">
        <v>0</v>
      </c>
      <c r="AA3" s="79">
        <v>3</v>
      </c>
      <c r="AB3" s="79">
        <f t="shared" ref="AB3:AB30" si="8">Z3-AA3</f>
        <v>-3</v>
      </c>
      <c r="AC3" s="181">
        <v>3</v>
      </c>
      <c r="AD3" s="505">
        <f t="shared" ref="AD3:AD30" si="9">SUM(Z3+AC3)</f>
        <v>3</v>
      </c>
      <c r="AE3" s="190">
        <v>0</v>
      </c>
      <c r="AF3" s="79">
        <v>4</v>
      </c>
      <c r="AG3" s="79">
        <f t="shared" ref="AG3:AG25" si="10">AE3-AF3</f>
        <v>-4</v>
      </c>
      <c r="AH3" s="181">
        <v>4</v>
      </c>
      <c r="AI3" s="505">
        <f t="shared" ref="AI3:AI30" si="11">SUM(AE3+AH3)</f>
        <v>4</v>
      </c>
      <c r="AJ3" s="9">
        <v>0</v>
      </c>
      <c r="AK3" s="79">
        <v>4</v>
      </c>
      <c r="AL3" s="79">
        <f t="shared" ref="AL3:AL30" si="12">AJ3-AK3</f>
        <v>-4</v>
      </c>
      <c r="AM3" s="181">
        <v>4</v>
      </c>
      <c r="AN3" s="505">
        <f t="shared" ref="AN3:AN30" si="13">SUM(AJ3+AM3)</f>
        <v>4</v>
      </c>
      <c r="AO3" s="190">
        <v>0</v>
      </c>
      <c r="AP3" s="79">
        <v>2</v>
      </c>
      <c r="AQ3" s="79">
        <f t="shared" ref="AQ3:AQ30" si="14">AO3-AP3</f>
        <v>-2</v>
      </c>
      <c r="AR3" s="181">
        <v>2</v>
      </c>
      <c r="AS3" s="505">
        <f t="shared" ref="AS3:AS30" si="15">SUM(AO3+AR3)</f>
        <v>2</v>
      </c>
      <c r="AT3" s="190">
        <v>0</v>
      </c>
      <c r="AU3" s="79">
        <v>4</v>
      </c>
      <c r="AV3" s="79">
        <f t="shared" ref="AV3:AV30" si="16">AT3-AU3</f>
        <v>-4</v>
      </c>
      <c r="AW3" s="181">
        <v>4</v>
      </c>
      <c r="AX3" s="505">
        <f t="shared" ref="AX3:AX30" si="17">SUM(AT3+AW3)</f>
        <v>4</v>
      </c>
      <c r="AY3" s="190">
        <v>0</v>
      </c>
      <c r="AZ3" s="79">
        <v>12</v>
      </c>
      <c r="BA3" s="79">
        <f t="shared" ref="BA3:BA30" si="18">AY3-AZ3</f>
        <v>-12</v>
      </c>
      <c r="BB3" s="79">
        <v>12</v>
      </c>
      <c r="BC3" s="505">
        <f t="shared" ref="BC3:BC30" si="19">SUM(AY3+BB3)</f>
        <v>12</v>
      </c>
      <c r="BD3" s="190">
        <v>0</v>
      </c>
      <c r="BE3" s="79">
        <v>3</v>
      </c>
      <c r="BF3" s="79">
        <f t="shared" ref="BF3:BF30" si="20">BD3-BE3</f>
        <v>-3</v>
      </c>
      <c r="BG3" s="181">
        <v>3</v>
      </c>
      <c r="BH3" s="505">
        <f t="shared" ref="BH3:BH30" si="21">SUM(BD3+BG3)</f>
        <v>3</v>
      </c>
      <c r="BI3" s="13"/>
      <c r="BJ3" s="11"/>
      <c r="BK3" s="14">
        <f t="shared" ref="BK3:BK30" si="22">BI3-BJ3</f>
        <v>0</v>
      </c>
      <c r="BL3" s="16"/>
      <c r="BM3" s="11"/>
      <c r="BN3" s="11"/>
      <c r="BO3" s="14">
        <f t="shared" ref="BO3:BO30" si="23">BM3-BN3</f>
        <v>0</v>
      </c>
      <c r="BP3" s="16"/>
      <c r="BQ3" s="11"/>
      <c r="BR3" s="11"/>
      <c r="BS3" s="14">
        <f t="shared" ref="BS3:BS30" si="24">BQ3-BR3</f>
        <v>0</v>
      </c>
      <c r="BT3" s="16"/>
      <c r="BU3" s="11"/>
      <c r="BV3" s="11"/>
      <c r="BW3" s="14">
        <f t="shared" ref="BW3:BW30" si="25">BU3-BV3</f>
        <v>0</v>
      </c>
      <c r="BX3" s="16"/>
      <c r="BY3" s="11"/>
      <c r="BZ3" s="11"/>
      <c r="CA3" s="17">
        <f t="shared" ref="CA3:CA30" si="26">BY3-BZ3</f>
        <v>0</v>
      </c>
      <c r="CB3" s="16"/>
    </row>
    <row r="4" spans="1:80" ht="52.15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51</v>
      </c>
      <c r="G4" s="255">
        <f t="shared" si="2"/>
        <v>-51</v>
      </c>
      <c r="H4" s="255">
        <f t="shared" si="3"/>
        <v>51</v>
      </c>
      <c r="I4" s="232">
        <f t="shared" ref="I4:I30" si="27">SUM(O4+T4+Y4+AD4+AI4+AN4+AS4+AX4+BC4+BH4)</f>
        <v>51</v>
      </c>
      <c r="J4" s="308">
        <f t="shared" ref="J4:J30" si="28">E4+H4-F4</f>
        <v>0</v>
      </c>
      <c r="K4" s="288">
        <v>0</v>
      </c>
      <c r="L4" s="81">
        <v>2</v>
      </c>
      <c r="M4" s="81">
        <f t="shared" ref="M4:M11" si="29">K4-L4</f>
        <v>-2</v>
      </c>
      <c r="N4" s="182">
        <v>2</v>
      </c>
      <c r="O4" s="505">
        <f t="shared" ref="O4:O30" si="30">SUM(K4+N4)</f>
        <v>2</v>
      </c>
      <c r="P4" s="288">
        <v>0</v>
      </c>
      <c r="Q4" s="81">
        <v>2</v>
      </c>
      <c r="R4" s="81">
        <f t="shared" si="4"/>
        <v>-2</v>
      </c>
      <c r="S4" s="182">
        <v>2</v>
      </c>
      <c r="T4" s="505">
        <f t="shared" si="5"/>
        <v>2</v>
      </c>
      <c r="U4" s="288">
        <v>0</v>
      </c>
      <c r="V4" s="81">
        <v>5</v>
      </c>
      <c r="W4" s="81">
        <f t="shared" si="6"/>
        <v>-5</v>
      </c>
      <c r="X4" s="182">
        <v>5</v>
      </c>
      <c r="Y4" s="505">
        <f t="shared" si="7"/>
        <v>5</v>
      </c>
      <c r="Z4" s="288">
        <v>0</v>
      </c>
      <c r="AA4" s="81">
        <v>4</v>
      </c>
      <c r="AB4" s="81">
        <f t="shared" si="8"/>
        <v>-4</v>
      </c>
      <c r="AC4" s="81">
        <v>4</v>
      </c>
      <c r="AD4" s="505">
        <f t="shared" si="9"/>
        <v>4</v>
      </c>
      <c r="AE4" s="288">
        <v>0</v>
      </c>
      <c r="AF4" s="81">
        <v>6</v>
      </c>
      <c r="AG4" s="81">
        <f t="shared" si="10"/>
        <v>-6</v>
      </c>
      <c r="AH4" s="81">
        <v>6</v>
      </c>
      <c r="AI4" s="505">
        <f t="shared" si="11"/>
        <v>6</v>
      </c>
      <c r="AJ4" s="117">
        <v>0</v>
      </c>
      <c r="AK4" s="81">
        <v>5</v>
      </c>
      <c r="AL4" s="81">
        <f t="shared" si="12"/>
        <v>-5</v>
      </c>
      <c r="AM4" s="182">
        <v>5</v>
      </c>
      <c r="AN4" s="505">
        <f t="shared" si="13"/>
        <v>5</v>
      </c>
      <c r="AO4" s="288">
        <v>0</v>
      </c>
      <c r="AP4" s="81">
        <v>3</v>
      </c>
      <c r="AQ4" s="81">
        <f t="shared" si="14"/>
        <v>-3</v>
      </c>
      <c r="AR4" s="182">
        <v>3</v>
      </c>
      <c r="AS4" s="505">
        <f t="shared" si="15"/>
        <v>3</v>
      </c>
      <c r="AT4" s="288">
        <v>0</v>
      </c>
      <c r="AU4" s="81">
        <v>5</v>
      </c>
      <c r="AV4" s="81">
        <f t="shared" si="16"/>
        <v>-5</v>
      </c>
      <c r="AW4" s="182">
        <v>5</v>
      </c>
      <c r="AX4" s="505">
        <f t="shared" si="17"/>
        <v>5</v>
      </c>
      <c r="AY4" s="288">
        <v>0</v>
      </c>
      <c r="AZ4" s="81">
        <v>16</v>
      </c>
      <c r="BA4" s="81">
        <f t="shared" si="18"/>
        <v>-16</v>
      </c>
      <c r="BB4" s="81">
        <v>16</v>
      </c>
      <c r="BC4" s="505">
        <f t="shared" si="19"/>
        <v>16</v>
      </c>
      <c r="BD4" s="288">
        <v>0</v>
      </c>
      <c r="BE4" s="81">
        <v>3</v>
      </c>
      <c r="BF4" s="81">
        <f t="shared" si="20"/>
        <v>-3</v>
      </c>
      <c r="BG4" s="182">
        <v>3</v>
      </c>
      <c r="BH4" s="505">
        <f t="shared" si="21"/>
        <v>3</v>
      </c>
      <c r="BI4" s="13"/>
      <c r="BJ4" s="11"/>
      <c r="BK4" s="14">
        <f t="shared" si="22"/>
        <v>0</v>
      </c>
      <c r="BL4" s="16"/>
      <c r="BM4" s="11"/>
      <c r="BN4" s="11"/>
      <c r="BO4" s="14">
        <f t="shared" si="23"/>
        <v>0</v>
      </c>
      <c r="BP4" s="16"/>
      <c r="BQ4" s="11"/>
      <c r="BR4" s="11"/>
      <c r="BS4" s="14">
        <f t="shared" si="24"/>
        <v>0</v>
      </c>
      <c r="BT4" s="16"/>
      <c r="BU4" s="11"/>
      <c r="BV4" s="11"/>
      <c r="BW4" s="14">
        <f t="shared" si="25"/>
        <v>0</v>
      </c>
      <c r="BX4" s="16"/>
      <c r="BY4" s="11"/>
      <c r="BZ4" s="11"/>
      <c r="CA4" s="17">
        <f t="shared" si="26"/>
        <v>0</v>
      </c>
      <c r="CB4" s="24"/>
    </row>
    <row r="5" spans="1:80" ht="52.15" customHeight="1" x14ac:dyDescent="0.2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132</v>
      </c>
      <c r="F5" s="315">
        <f t="shared" si="1"/>
        <v>150</v>
      </c>
      <c r="G5" s="255">
        <f t="shared" si="2"/>
        <v>-18</v>
      </c>
      <c r="H5" s="255">
        <f t="shared" si="3"/>
        <v>39</v>
      </c>
      <c r="I5" s="232">
        <f t="shared" si="27"/>
        <v>171</v>
      </c>
      <c r="J5" s="308">
        <f t="shared" si="28"/>
        <v>21</v>
      </c>
      <c r="K5" s="288">
        <v>4</v>
      </c>
      <c r="L5" s="81">
        <v>6</v>
      </c>
      <c r="M5" s="81">
        <f t="shared" si="29"/>
        <v>-2</v>
      </c>
      <c r="N5" s="506">
        <v>2</v>
      </c>
      <c r="O5" s="505">
        <f t="shared" si="30"/>
        <v>6</v>
      </c>
      <c r="P5" s="288">
        <v>0</v>
      </c>
      <c r="Q5" s="81">
        <v>5</v>
      </c>
      <c r="R5" s="81">
        <f t="shared" si="4"/>
        <v>-5</v>
      </c>
      <c r="S5" s="81">
        <v>0</v>
      </c>
      <c r="T5" s="505">
        <f t="shared" si="5"/>
        <v>0</v>
      </c>
      <c r="U5" s="288">
        <v>9</v>
      </c>
      <c r="V5" s="81">
        <v>14</v>
      </c>
      <c r="W5" s="81">
        <f t="shared" si="6"/>
        <v>-5</v>
      </c>
      <c r="X5" s="81">
        <v>5</v>
      </c>
      <c r="Y5" s="505">
        <f t="shared" si="7"/>
        <v>14</v>
      </c>
      <c r="Z5" s="288">
        <v>7</v>
      </c>
      <c r="AA5" s="81">
        <v>11</v>
      </c>
      <c r="AB5" s="81">
        <f t="shared" si="8"/>
        <v>-4</v>
      </c>
      <c r="AC5" s="81">
        <v>9</v>
      </c>
      <c r="AD5" s="505">
        <f t="shared" si="9"/>
        <v>16</v>
      </c>
      <c r="AE5" s="288">
        <v>29</v>
      </c>
      <c r="AF5" s="81">
        <v>16</v>
      </c>
      <c r="AG5" s="81">
        <f t="shared" si="10"/>
        <v>13</v>
      </c>
      <c r="AH5" s="81">
        <v>0</v>
      </c>
      <c r="AI5" s="505">
        <f t="shared" si="11"/>
        <v>29</v>
      </c>
      <c r="AJ5" s="117">
        <v>19</v>
      </c>
      <c r="AK5" s="81">
        <v>14</v>
      </c>
      <c r="AL5" s="81">
        <f t="shared" si="12"/>
        <v>5</v>
      </c>
      <c r="AM5" s="182">
        <v>0</v>
      </c>
      <c r="AN5" s="505">
        <f t="shared" si="13"/>
        <v>19</v>
      </c>
      <c r="AO5" s="288">
        <v>13</v>
      </c>
      <c r="AP5" s="81">
        <v>10</v>
      </c>
      <c r="AQ5" s="81">
        <f t="shared" si="14"/>
        <v>3</v>
      </c>
      <c r="AR5" s="81">
        <v>0</v>
      </c>
      <c r="AS5" s="505">
        <f t="shared" si="15"/>
        <v>13</v>
      </c>
      <c r="AT5" s="288">
        <v>11</v>
      </c>
      <c r="AU5" s="81">
        <v>13</v>
      </c>
      <c r="AV5" s="81">
        <f t="shared" si="16"/>
        <v>-2</v>
      </c>
      <c r="AW5" s="182">
        <v>2</v>
      </c>
      <c r="AX5" s="505">
        <f t="shared" si="17"/>
        <v>13</v>
      </c>
      <c r="AY5" s="288">
        <v>36</v>
      </c>
      <c r="AZ5" s="81">
        <v>51</v>
      </c>
      <c r="BA5" s="81">
        <f t="shared" si="18"/>
        <v>-15</v>
      </c>
      <c r="BB5" s="81">
        <v>15</v>
      </c>
      <c r="BC5" s="505">
        <f t="shared" si="19"/>
        <v>51</v>
      </c>
      <c r="BD5" s="288">
        <v>4</v>
      </c>
      <c r="BE5" s="81">
        <v>10</v>
      </c>
      <c r="BF5" s="81">
        <f t="shared" si="20"/>
        <v>-6</v>
      </c>
      <c r="BG5" s="182">
        <v>6</v>
      </c>
      <c r="BH5" s="505">
        <f t="shared" si="21"/>
        <v>10</v>
      </c>
      <c r="BI5" s="13"/>
      <c r="BJ5" s="11"/>
      <c r="BK5" s="14">
        <f t="shared" si="22"/>
        <v>0</v>
      </c>
      <c r="BL5" s="16"/>
      <c r="BM5" s="11"/>
      <c r="BN5" s="11"/>
      <c r="BO5" s="14">
        <f t="shared" si="23"/>
        <v>0</v>
      </c>
      <c r="BP5" s="16"/>
      <c r="BQ5" s="11"/>
      <c r="BR5" s="11"/>
      <c r="BS5" s="14">
        <f t="shared" si="24"/>
        <v>0</v>
      </c>
      <c r="BT5" s="16"/>
      <c r="BU5" s="11"/>
      <c r="BV5" s="11"/>
      <c r="BW5" s="14">
        <f t="shared" si="25"/>
        <v>0</v>
      </c>
      <c r="BX5" s="16"/>
      <c r="BY5" s="11"/>
      <c r="BZ5" s="11"/>
      <c r="CA5" s="17">
        <f t="shared" si="26"/>
        <v>0</v>
      </c>
      <c r="CB5" s="24"/>
    </row>
    <row r="6" spans="1:80" ht="52.15" customHeight="1" x14ac:dyDescent="0.25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122</v>
      </c>
      <c r="F6" s="315">
        <f t="shared" si="1"/>
        <v>124</v>
      </c>
      <c r="G6" s="255">
        <f t="shared" si="2"/>
        <v>-2</v>
      </c>
      <c r="H6" s="255">
        <f t="shared" si="3"/>
        <v>31</v>
      </c>
      <c r="I6" s="232">
        <f t="shared" si="27"/>
        <v>153</v>
      </c>
      <c r="J6" s="308">
        <f t="shared" si="28"/>
        <v>29</v>
      </c>
      <c r="K6" s="288">
        <v>3</v>
      </c>
      <c r="L6" s="81">
        <v>6</v>
      </c>
      <c r="M6" s="81">
        <f t="shared" si="29"/>
        <v>-3</v>
      </c>
      <c r="N6" s="506">
        <v>5</v>
      </c>
      <c r="O6" s="505">
        <f t="shared" si="30"/>
        <v>8</v>
      </c>
      <c r="P6" s="288">
        <v>0</v>
      </c>
      <c r="Q6" s="81">
        <v>3</v>
      </c>
      <c r="R6" s="81">
        <f t="shared" si="4"/>
        <v>-3</v>
      </c>
      <c r="S6" s="182">
        <v>3</v>
      </c>
      <c r="T6" s="505">
        <f t="shared" si="5"/>
        <v>3</v>
      </c>
      <c r="U6" s="288">
        <v>14</v>
      </c>
      <c r="V6" s="81">
        <v>15</v>
      </c>
      <c r="W6" s="81">
        <f t="shared" si="6"/>
        <v>-1</v>
      </c>
      <c r="X6" s="81">
        <v>1</v>
      </c>
      <c r="Y6" s="505">
        <f t="shared" si="7"/>
        <v>15</v>
      </c>
      <c r="Z6" s="288">
        <v>8</v>
      </c>
      <c r="AA6" s="81">
        <v>8</v>
      </c>
      <c r="AB6" s="81">
        <f t="shared" si="8"/>
        <v>0</v>
      </c>
      <c r="AC6" s="81">
        <v>0</v>
      </c>
      <c r="AD6" s="505">
        <f t="shared" si="9"/>
        <v>8</v>
      </c>
      <c r="AE6" s="288">
        <v>31</v>
      </c>
      <c r="AF6" s="81">
        <v>12</v>
      </c>
      <c r="AG6" s="81">
        <f t="shared" si="10"/>
        <v>19</v>
      </c>
      <c r="AH6" s="81">
        <v>0</v>
      </c>
      <c r="AI6" s="505">
        <f t="shared" si="11"/>
        <v>31</v>
      </c>
      <c r="AJ6" s="117">
        <v>13</v>
      </c>
      <c r="AK6" s="81">
        <v>11</v>
      </c>
      <c r="AL6" s="81">
        <f t="shared" si="12"/>
        <v>2</v>
      </c>
      <c r="AM6" s="182">
        <v>0</v>
      </c>
      <c r="AN6" s="505">
        <f t="shared" si="13"/>
        <v>13</v>
      </c>
      <c r="AO6" s="288">
        <v>14</v>
      </c>
      <c r="AP6" s="81">
        <v>9</v>
      </c>
      <c r="AQ6" s="81">
        <f t="shared" si="14"/>
        <v>5</v>
      </c>
      <c r="AR6" s="81">
        <v>0</v>
      </c>
      <c r="AS6" s="505">
        <f t="shared" si="15"/>
        <v>14</v>
      </c>
      <c r="AT6" s="288">
        <v>12</v>
      </c>
      <c r="AU6" s="81">
        <v>11</v>
      </c>
      <c r="AV6" s="81">
        <f t="shared" si="16"/>
        <v>1</v>
      </c>
      <c r="AW6" s="182">
        <v>0</v>
      </c>
      <c r="AX6" s="505">
        <f t="shared" si="17"/>
        <v>12</v>
      </c>
      <c r="AY6" s="288">
        <v>25</v>
      </c>
      <c r="AZ6" s="81">
        <v>41</v>
      </c>
      <c r="BA6" s="81">
        <f t="shared" si="18"/>
        <v>-16</v>
      </c>
      <c r="BB6" s="81">
        <v>16</v>
      </c>
      <c r="BC6" s="505">
        <f t="shared" si="19"/>
        <v>41</v>
      </c>
      <c r="BD6" s="288">
        <v>2</v>
      </c>
      <c r="BE6" s="81">
        <v>8</v>
      </c>
      <c r="BF6" s="81">
        <f t="shared" si="20"/>
        <v>-6</v>
      </c>
      <c r="BG6" s="182">
        <v>6</v>
      </c>
      <c r="BH6" s="505">
        <f t="shared" si="21"/>
        <v>8</v>
      </c>
      <c r="BI6" s="13"/>
      <c r="BJ6" s="11"/>
      <c r="BK6" s="14">
        <f t="shared" si="22"/>
        <v>0</v>
      </c>
      <c r="BL6" s="16"/>
      <c r="BM6" s="11"/>
      <c r="BN6" s="11"/>
      <c r="BO6" s="14">
        <f t="shared" si="23"/>
        <v>0</v>
      </c>
      <c r="BP6" s="16"/>
      <c r="BQ6" s="11"/>
      <c r="BR6" s="11"/>
      <c r="BS6" s="14">
        <f t="shared" si="24"/>
        <v>0</v>
      </c>
      <c r="BT6" s="16"/>
      <c r="BU6" s="11"/>
      <c r="BV6" s="11"/>
      <c r="BW6" s="14">
        <f t="shared" si="25"/>
        <v>0</v>
      </c>
      <c r="BX6" s="16"/>
      <c r="BY6" s="11"/>
      <c r="BZ6" s="11"/>
      <c r="CA6" s="17">
        <f t="shared" si="26"/>
        <v>0</v>
      </c>
      <c r="CB6" s="24"/>
    </row>
    <row r="7" spans="1:80" ht="52.1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221</v>
      </c>
      <c r="F7" s="315">
        <f t="shared" si="1"/>
        <v>200</v>
      </c>
      <c r="G7" s="255">
        <f t="shared" si="2"/>
        <v>21</v>
      </c>
      <c r="H7" s="255">
        <f t="shared" si="3"/>
        <v>54</v>
      </c>
      <c r="I7" s="232">
        <f t="shared" si="27"/>
        <v>275</v>
      </c>
      <c r="J7" s="308">
        <f t="shared" si="28"/>
        <v>75</v>
      </c>
      <c r="K7" s="246">
        <v>10</v>
      </c>
      <c r="L7" s="83">
        <v>8</v>
      </c>
      <c r="M7" s="81">
        <f t="shared" si="29"/>
        <v>2</v>
      </c>
      <c r="N7" s="506">
        <v>0</v>
      </c>
      <c r="O7" s="505">
        <f t="shared" si="30"/>
        <v>10</v>
      </c>
      <c r="P7" s="246">
        <v>0</v>
      </c>
      <c r="Q7" s="83">
        <v>7</v>
      </c>
      <c r="R7" s="81">
        <f t="shared" si="4"/>
        <v>-7</v>
      </c>
      <c r="S7" s="81">
        <v>0</v>
      </c>
      <c r="T7" s="505">
        <f t="shared" si="5"/>
        <v>0</v>
      </c>
      <c r="U7" s="246">
        <v>12</v>
      </c>
      <c r="V7" s="83">
        <v>19</v>
      </c>
      <c r="W7" s="81">
        <f t="shared" si="6"/>
        <v>-7</v>
      </c>
      <c r="X7" s="182">
        <v>8</v>
      </c>
      <c r="Y7" s="505">
        <f t="shared" si="7"/>
        <v>20</v>
      </c>
      <c r="Z7" s="246">
        <v>12</v>
      </c>
      <c r="AA7" s="83">
        <v>14</v>
      </c>
      <c r="AB7" s="81">
        <f t="shared" si="8"/>
        <v>-2</v>
      </c>
      <c r="AC7" s="81">
        <v>9</v>
      </c>
      <c r="AD7" s="505">
        <f t="shared" si="9"/>
        <v>21</v>
      </c>
      <c r="AE7" s="246">
        <v>75</v>
      </c>
      <c r="AF7" s="83">
        <v>20</v>
      </c>
      <c r="AG7" s="81">
        <f t="shared" si="10"/>
        <v>55</v>
      </c>
      <c r="AH7" s="81">
        <v>0</v>
      </c>
      <c r="AI7" s="505">
        <f t="shared" si="11"/>
        <v>75</v>
      </c>
      <c r="AJ7" s="124">
        <v>26</v>
      </c>
      <c r="AK7" s="83">
        <v>19</v>
      </c>
      <c r="AL7" s="81">
        <f t="shared" si="12"/>
        <v>7</v>
      </c>
      <c r="AM7" s="182">
        <v>0</v>
      </c>
      <c r="AN7" s="505">
        <f t="shared" si="13"/>
        <v>26</v>
      </c>
      <c r="AO7" s="246">
        <v>22</v>
      </c>
      <c r="AP7" s="83">
        <v>14</v>
      </c>
      <c r="AQ7" s="81">
        <f t="shared" si="14"/>
        <v>8</v>
      </c>
      <c r="AR7" s="81">
        <v>0</v>
      </c>
      <c r="AS7" s="505">
        <f t="shared" si="15"/>
        <v>22</v>
      </c>
      <c r="AT7" s="246">
        <v>19</v>
      </c>
      <c r="AU7" s="83">
        <v>17</v>
      </c>
      <c r="AV7" s="81">
        <f t="shared" si="16"/>
        <v>2</v>
      </c>
      <c r="AW7" s="182">
        <v>0</v>
      </c>
      <c r="AX7" s="505">
        <f t="shared" si="17"/>
        <v>19</v>
      </c>
      <c r="AY7" s="246">
        <v>45</v>
      </c>
      <c r="AZ7" s="83">
        <v>69</v>
      </c>
      <c r="BA7" s="81">
        <f t="shared" si="18"/>
        <v>-24</v>
      </c>
      <c r="BB7" s="81">
        <v>24</v>
      </c>
      <c r="BC7" s="505">
        <f t="shared" si="19"/>
        <v>69</v>
      </c>
      <c r="BD7" s="246">
        <v>0</v>
      </c>
      <c r="BE7" s="83">
        <v>13</v>
      </c>
      <c r="BF7" s="81">
        <f t="shared" si="20"/>
        <v>-13</v>
      </c>
      <c r="BG7" s="182">
        <v>13</v>
      </c>
      <c r="BH7" s="505">
        <f t="shared" si="21"/>
        <v>13</v>
      </c>
      <c r="BI7" s="507"/>
      <c r="BJ7" s="484"/>
      <c r="BK7" s="14">
        <f t="shared" si="22"/>
        <v>0</v>
      </c>
      <c r="BL7" s="16"/>
      <c r="BM7" s="484"/>
      <c r="BN7" s="484"/>
      <c r="BO7" s="14">
        <f t="shared" si="23"/>
        <v>0</v>
      </c>
      <c r="BP7" s="16"/>
      <c r="BQ7" s="484"/>
      <c r="BR7" s="484"/>
      <c r="BS7" s="14">
        <f t="shared" si="24"/>
        <v>0</v>
      </c>
      <c r="BT7" s="16"/>
      <c r="BU7" s="484"/>
      <c r="BV7" s="484"/>
      <c r="BW7" s="14">
        <f t="shared" si="25"/>
        <v>0</v>
      </c>
      <c r="BX7" s="16"/>
      <c r="BY7" s="484"/>
      <c r="BZ7" s="484"/>
      <c r="CA7" s="17">
        <f t="shared" si="26"/>
        <v>0</v>
      </c>
      <c r="CB7" s="24"/>
    </row>
    <row r="8" spans="1:80" ht="52.15" customHeight="1" x14ac:dyDescent="0.25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172</v>
      </c>
      <c r="F8" s="315">
        <f t="shared" si="1"/>
        <v>146</v>
      </c>
      <c r="G8" s="255">
        <f t="shared" si="2"/>
        <v>26</v>
      </c>
      <c r="H8" s="255">
        <f t="shared" si="3"/>
        <v>28</v>
      </c>
      <c r="I8" s="232">
        <f t="shared" si="27"/>
        <v>200</v>
      </c>
      <c r="J8" s="308">
        <f t="shared" si="28"/>
        <v>54</v>
      </c>
      <c r="K8" s="246">
        <v>6</v>
      </c>
      <c r="L8" s="83">
        <v>6</v>
      </c>
      <c r="M8" s="81">
        <f t="shared" si="29"/>
        <v>0</v>
      </c>
      <c r="N8" s="506">
        <v>2</v>
      </c>
      <c r="O8" s="505">
        <f t="shared" si="30"/>
        <v>8</v>
      </c>
      <c r="P8" s="246">
        <v>0</v>
      </c>
      <c r="Q8" s="83">
        <v>5</v>
      </c>
      <c r="R8" s="81">
        <f t="shared" si="4"/>
        <v>-5</v>
      </c>
      <c r="S8" s="182">
        <v>5</v>
      </c>
      <c r="T8" s="505">
        <f t="shared" si="5"/>
        <v>5</v>
      </c>
      <c r="U8" s="246">
        <v>14</v>
      </c>
      <c r="V8" s="83">
        <v>15</v>
      </c>
      <c r="W8" s="81">
        <f t="shared" si="6"/>
        <v>-1</v>
      </c>
      <c r="X8" s="81">
        <v>1</v>
      </c>
      <c r="Y8" s="505">
        <f t="shared" si="7"/>
        <v>15</v>
      </c>
      <c r="Z8" s="246">
        <v>10</v>
      </c>
      <c r="AA8" s="83">
        <v>10</v>
      </c>
      <c r="AB8" s="81">
        <f t="shared" si="8"/>
        <v>0</v>
      </c>
      <c r="AC8" s="81">
        <v>0</v>
      </c>
      <c r="AD8" s="505">
        <f t="shared" si="9"/>
        <v>10</v>
      </c>
      <c r="AE8" s="246">
        <v>41</v>
      </c>
      <c r="AF8" s="83">
        <v>15</v>
      </c>
      <c r="AG8" s="81">
        <f t="shared" si="10"/>
        <v>26</v>
      </c>
      <c r="AH8" s="81">
        <v>0</v>
      </c>
      <c r="AI8" s="505">
        <f t="shared" si="11"/>
        <v>41</v>
      </c>
      <c r="AJ8" s="124">
        <v>27</v>
      </c>
      <c r="AK8" s="83">
        <v>13</v>
      </c>
      <c r="AL8" s="81">
        <f t="shared" si="12"/>
        <v>14</v>
      </c>
      <c r="AM8" s="182">
        <v>0</v>
      </c>
      <c r="AN8" s="505">
        <f t="shared" si="13"/>
        <v>27</v>
      </c>
      <c r="AO8" s="246">
        <v>20</v>
      </c>
      <c r="AP8" s="83">
        <v>11</v>
      </c>
      <c r="AQ8" s="81">
        <f t="shared" si="14"/>
        <v>9</v>
      </c>
      <c r="AR8" s="81">
        <v>0</v>
      </c>
      <c r="AS8" s="505">
        <f t="shared" si="15"/>
        <v>20</v>
      </c>
      <c r="AT8" s="246">
        <v>15</v>
      </c>
      <c r="AU8" s="83">
        <v>12</v>
      </c>
      <c r="AV8" s="81">
        <f t="shared" si="16"/>
        <v>3</v>
      </c>
      <c r="AW8" s="182">
        <v>0</v>
      </c>
      <c r="AX8" s="505">
        <f t="shared" si="17"/>
        <v>15</v>
      </c>
      <c r="AY8" s="246">
        <v>36</v>
      </c>
      <c r="AZ8" s="83">
        <v>49</v>
      </c>
      <c r="BA8" s="81">
        <f t="shared" si="18"/>
        <v>-13</v>
      </c>
      <c r="BB8" s="182">
        <v>13</v>
      </c>
      <c r="BC8" s="505">
        <f t="shared" si="19"/>
        <v>49</v>
      </c>
      <c r="BD8" s="246">
        <v>3</v>
      </c>
      <c r="BE8" s="83">
        <v>10</v>
      </c>
      <c r="BF8" s="81">
        <f t="shared" si="20"/>
        <v>-7</v>
      </c>
      <c r="BG8" s="182">
        <v>7</v>
      </c>
      <c r="BH8" s="505">
        <f t="shared" si="21"/>
        <v>10</v>
      </c>
      <c r="BI8" s="507"/>
      <c r="BJ8" s="484"/>
      <c r="BK8" s="14">
        <f t="shared" si="22"/>
        <v>0</v>
      </c>
      <c r="BL8" s="16"/>
      <c r="BM8" s="484"/>
      <c r="BN8" s="484"/>
      <c r="BO8" s="14">
        <f t="shared" si="23"/>
        <v>0</v>
      </c>
      <c r="BP8" s="16"/>
      <c r="BQ8" s="484"/>
      <c r="BR8" s="484"/>
      <c r="BS8" s="14">
        <f t="shared" si="24"/>
        <v>0</v>
      </c>
      <c r="BT8" s="16"/>
      <c r="BU8" s="484"/>
      <c r="BV8" s="484"/>
      <c r="BW8" s="14">
        <f t="shared" si="25"/>
        <v>0</v>
      </c>
      <c r="BX8" s="16"/>
      <c r="BY8" s="484"/>
      <c r="BZ8" s="484"/>
      <c r="CA8" s="17">
        <f t="shared" si="26"/>
        <v>0</v>
      </c>
      <c r="CB8" s="24"/>
    </row>
    <row r="9" spans="1:80" ht="52.15" customHeight="1" x14ac:dyDescent="0.25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65</v>
      </c>
      <c r="F9" s="315">
        <f t="shared" si="1"/>
        <v>69</v>
      </c>
      <c r="G9" s="255">
        <f t="shared" si="2"/>
        <v>-4</v>
      </c>
      <c r="H9" s="255">
        <f t="shared" si="3"/>
        <v>36</v>
      </c>
      <c r="I9" s="232">
        <f t="shared" si="27"/>
        <v>101</v>
      </c>
      <c r="J9" s="308">
        <f t="shared" si="28"/>
        <v>32</v>
      </c>
      <c r="K9" s="464">
        <v>6</v>
      </c>
      <c r="L9" s="463">
        <v>3</v>
      </c>
      <c r="M9" s="81">
        <f t="shared" si="29"/>
        <v>3</v>
      </c>
      <c r="N9" s="506">
        <v>2</v>
      </c>
      <c r="O9" s="505">
        <f t="shared" si="30"/>
        <v>8</v>
      </c>
      <c r="P9" s="464">
        <v>0</v>
      </c>
      <c r="Q9" s="463">
        <v>2</v>
      </c>
      <c r="R9" s="81">
        <f t="shared" si="4"/>
        <v>-2</v>
      </c>
      <c r="S9" s="81">
        <v>0</v>
      </c>
      <c r="T9" s="505">
        <f t="shared" si="5"/>
        <v>0</v>
      </c>
      <c r="U9" s="464">
        <v>0</v>
      </c>
      <c r="V9" s="463">
        <v>9</v>
      </c>
      <c r="W9" s="81">
        <f t="shared" si="6"/>
        <v>-9</v>
      </c>
      <c r="X9" s="182">
        <v>9</v>
      </c>
      <c r="Y9" s="505">
        <f t="shared" si="7"/>
        <v>9</v>
      </c>
      <c r="Z9" s="464">
        <v>4</v>
      </c>
      <c r="AA9" s="463">
        <v>5</v>
      </c>
      <c r="AB9" s="81">
        <f t="shared" si="8"/>
        <v>-1</v>
      </c>
      <c r="AC9" s="182">
        <v>4</v>
      </c>
      <c r="AD9" s="505">
        <f t="shared" si="9"/>
        <v>8</v>
      </c>
      <c r="AE9" s="464">
        <v>22</v>
      </c>
      <c r="AF9" s="463">
        <v>7</v>
      </c>
      <c r="AG9" s="81">
        <f t="shared" si="10"/>
        <v>15</v>
      </c>
      <c r="AH9" s="81">
        <v>0</v>
      </c>
      <c r="AI9" s="505">
        <f t="shared" si="11"/>
        <v>22</v>
      </c>
      <c r="AJ9" s="464">
        <v>15</v>
      </c>
      <c r="AK9" s="463">
        <v>7</v>
      </c>
      <c r="AL9" s="81">
        <f t="shared" si="12"/>
        <v>8</v>
      </c>
      <c r="AM9" s="182">
        <v>0</v>
      </c>
      <c r="AN9" s="505">
        <f t="shared" si="13"/>
        <v>15</v>
      </c>
      <c r="AO9" s="464">
        <v>9</v>
      </c>
      <c r="AP9" s="463">
        <v>6</v>
      </c>
      <c r="AQ9" s="81">
        <f t="shared" si="14"/>
        <v>3</v>
      </c>
      <c r="AR9" s="81">
        <v>0</v>
      </c>
      <c r="AS9" s="505">
        <f t="shared" si="15"/>
        <v>9</v>
      </c>
      <c r="AT9" s="464">
        <v>0</v>
      </c>
      <c r="AU9" s="463">
        <v>6</v>
      </c>
      <c r="AV9" s="81">
        <f t="shared" si="16"/>
        <v>-6</v>
      </c>
      <c r="AW9" s="182">
        <v>6</v>
      </c>
      <c r="AX9" s="505">
        <f t="shared" si="17"/>
        <v>6</v>
      </c>
      <c r="AY9" s="464">
        <v>9</v>
      </c>
      <c r="AZ9" s="463">
        <v>21</v>
      </c>
      <c r="BA9" s="81">
        <f t="shared" si="18"/>
        <v>-12</v>
      </c>
      <c r="BB9" s="182">
        <v>12</v>
      </c>
      <c r="BC9" s="505">
        <f t="shared" si="19"/>
        <v>21</v>
      </c>
      <c r="BD9" s="464">
        <v>0</v>
      </c>
      <c r="BE9" s="463">
        <v>3</v>
      </c>
      <c r="BF9" s="81">
        <f t="shared" si="20"/>
        <v>-3</v>
      </c>
      <c r="BG9" s="182">
        <v>3</v>
      </c>
      <c r="BH9" s="505">
        <f t="shared" si="21"/>
        <v>3</v>
      </c>
      <c r="BI9" s="291"/>
      <c r="BJ9" s="91"/>
      <c r="BK9" s="14">
        <f t="shared" si="22"/>
        <v>0</v>
      </c>
      <c r="BL9" s="16"/>
      <c r="BM9" s="91"/>
      <c r="BN9" s="91"/>
      <c r="BO9" s="14">
        <f t="shared" si="23"/>
        <v>0</v>
      </c>
      <c r="BP9" s="16"/>
      <c r="BQ9" s="91"/>
      <c r="BR9" s="91"/>
      <c r="BS9" s="14">
        <f t="shared" si="24"/>
        <v>0</v>
      </c>
      <c r="BT9" s="16"/>
      <c r="BU9" s="91"/>
      <c r="BV9" s="91"/>
      <c r="BW9" s="14">
        <f t="shared" si="25"/>
        <v>0</v>
      </c>
      <c r="BX9" s="16"/>
      <c r="BY9" s="91"/>
      <c r="BZ9" s="91"/>
      <c r="CA9" s="17">
        <f t="shared" si="26"/>
        <v>0</v>
      </c>
      <c r="CB9" s="24"/>
    </row>
    <row r="10" spans="1:80" ht="52.15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84</v>
      </c>
      <c r="F10" s="315">
        <f t="shared" si="1"/>
        <v>57</v>
      </c>
      <c r="G10" s="255">
        <f t="shared" si="2"/>
        <v>27</v>
      </c>
      <c r="H10" s="255">
        <f t="shared" si="3"/>
        <v>21</v>
      </c>
      <c r="I10" s="232">
        <f t="shared" si="27"/>
        <v>105</v>
      </c>
      <c r="J10" s="308">
        <f t="shared" si="28"/>
        <v>48</v>
      </c>
      <c r="K10" s="464">
        <v>0</v>
      </c>
      <c r="L10" s="463">
        <v>2</v>
      </c>
      <c r="M10" s="81">
        <f t="shared" si="29"/>
        <v>-2</v>
      </c>
      <c r="N10" s="182">
        <v>2</v>
      </c>
      <c r="O10" s="505">
        <f t="shared" si="30"/>
        <v>2</v>
      </c>
      <c r="P10" s="464">
        <v>0</v>
      </c>
      <c r="Q10" s="463">
        <v>2</v>
      </c>
      <c r="R10" s="81">
        <f t="shared" si="4"/>
        <v>-2</v>
      </c>
      <c r="S10" s="182">
        <v>2</v>
      </c>
      <c r="T10" s="505">
        <f t="shared" si="5"/>
        <v>2</v>
      </c>
      <c r="U10" s="464">
        <v>0</v>
      </c>
      <c r="V10" s="463">
        <v>4</v>
      </c>
      <c r="W10" s="81">
        <f t="shared" si="6"/>
        <v>-4</v>
      </c>
      <c r="X10" s="182">
        <v>4</v>
      </c>
      <c r="Y10" s="505">
        <f t="shared" si="7"/>
        <v>4</v>
      </c>
      <c r="Z10" s="464">
        <v>20</v>
      </c>
      <c r="AA10" s="463">
        <v>5</v>
      </c>
      <c r="AB10" s="81">
        <f t="shared" si="8"/>
        <v>15</v>
      </c>
      <c r="AC10" s="81">
        <v>0</v>
      </c>
      <c r="AD10" s="505">
        <f t="shared" si="9"/>
        <v>20</v>
      </c>
      <c r="AE10" s="487">
        <v>10</v>
      </c>
      <c r="AF10" s="463">
        <v>6</v>
      </c>
      <c r="AG10" s="81">
        <f t="shared" si="10"/>
        <v>4</v>
      </c>
      <c r="AH10" s="81">
        <v>0</v>
      </c>
      <c r="AI10" s="505">
        <f t="shared" si="11"/>
        <v>10</v>
      </c>
      <c r="AJ10" s="464">
        <v>0</v>
      </c>
      <c r="AK10" s="463">
        <v>6</v>
      </c>
      <c r="AL10" s="81">
        <f t="shared" si="12"/>
        <v>-6</v>
      </c>
      <c r="AM10" s="182">
        <v>6</v>
      </c>
      <c r="AN10" s="505">
        <f t="shared" si="13"/>
        <v>6</v>
      </c>
      <c r="AO10" s="464">
        <v>0</v>
      </c>
      <c r="AP10" s="463">
        <v>3</v>
      </c>
      <c r="AQ10" s="81">
        <f t="shared" si="14"/>
        <v>-3</v>
      </c>
      <c r="AR10" s="182">
        <v>3</v>
      </c>
      <c r="AS10" s="505">
        <f t="shared" si="15"/>
        <v>3</v>
      </c>
      <c r="AT10" s="464">
        <v>30</v>
      </c>
      <c r="AU10" s="463">
        <v>6</v>
      </c>
      <c r="AV10" s="81">
        <f t="shared" si="16"/>
        <v>24</v>
      </c>
      <c r="AW10" s="81">
        <v>0</v>
      </c>
      <c r="AX10" s="505">
        <f t="shared" si="17"/>
        <v>30</v>
      </c>
      <c r="AY10" s="464">
        <v>24</v>
      </c>
      <c r="AZ10" s="463">
        <v>19</v>
      </c>
      <c r="BA10" s="81">
        <f t="shared" si="18"/>
        <v>5</v>
      </c>
      <c r="BB10" s="81">
        <v>0</v>
      </c>
      <c r="BC10" s="505">
        <f t="shared" si="19"/>
        <v>24</v>
      </c>
      <c r="BD10" s="464">
        <v>0</v>
      </c>
      <c r="BE10" s="463">
        <v>4</v>
      </c>
      <c r="BF10" s="81">
        <f t="shared" si="20"/>
        <v>-4</v>
      </c>
      <c r="BG10" s="182">
        <v>4</v>
      </c>
      <c r="BH10" s="505">
        <f t="shared" si="21"/>
        <v>4</v>
      </c>
      <c r="BI10" s="494"/>
      <c r="BJ10" s="486"/>
      <c r="BK10" s="14">
        <f t="shared" si="22"/>
        <v>0</v>
      </c>
      <c r="BL10" s="16"/>
      <c r="BM10" s="486"/>
      <c r="BN10" s="486"/>
      <c r="BO10" s="14">
        <f t="shared" si="23"/>
        <v>0</v>
      </c>
      <c r="BP10" s="16"/>
      <c r="BQ10" s="486"/>
      <c r="BR10" s="486"/>
      <c r="BS10" s="14">
        <f t="shared" si="24"/>
        <v>0</v>
      </c>
      <c r="BT10" s="16"/>
      <c r="BU10" s="486"/>
      <c r="BV10" s="486"/>
      <c r="BW10" s="14">
        <f t="shared" si="25"/>
        <v>0</v>
      </c>
      <c r="BX10" s="16"/>
      <c r="BY10" s="486"/>
      <c r="BZ10" s="486"/>
      <c r="CA10" s="17">
        <f t="shared" si="26"/>
        <v>0</v>
      </c>
      <c r="CB10" s="24"/>
    </row>
    <row r="11" spans="1:80" ht="52.15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59</v>
      </c>
      <c r="F11" s="315">
        <f t="shared" si="1"/>
        <v>269</v>
      </c>
      <c r="G11" s="255">
        <f t="shared" si="2"/>
        <v>-210</v>
      </c>
      <c r="H11" s="255">
        <f t="shared" si="3"/>
        <v>210</v>
      </c>
      <c r="I11" s="232">
        <f t="shared" si="27"/>
        <v>269</v>
      </c>
      <c r="J11" s="308">
        <f t="shared" si="28"/>
        <v>0</v>
      </c>
      <c r="K11" s="464">
        <v>0</v>
      </c>
      <c r="L11" s="463">
        <v>13</v>
      </c>
      <c r="M11" s="81">
        <f t="shared" si="29"/>
        <v>-13</v>
      </c>
      <c r="N11" s="182">
        <v>13</v>
      </c>
      <c r="O11" s="505">
        <f t="shared" si="30"/>
        <v>13</v>
      </c>
      <c r="P11" s="464">
        <v>0</v>
      </c>
      <c r="Q11" s="463">
        <v>8</v>
      </c>
      <c r="R11" s="81">
        <f t="shared" si="4"/>
        <v>-8</v>
      </c>
      <c r="S11" s="81">
        <v>0</v>
      </c>
      <c r="T11" s="505">
        <f t="shared" si="5"/>
        <v>0</v>
      </c>
      <c r="U11" s="464">
        <v>0</v>
      </c>
      <c r="V11" s="463">
        <v>47</v>
      </c>
      <c r="W11" s="81">
        <f t="shared" si="6"/>
        <v>-47</v>
      </c>
      <c r="X11" s="182">
        <v>47</v>
      </c>
      <c r="Y11" s="505">
        <f t="shared" si="7"/>
        <v>47</v>
      </c>
      <c r="Z11" s="464">
        <v>0</v>
      </c>
      <c r="AA11" s="463">
        <v>13</v>
      </c>
      <c r="AB11" s="81">
        <f t="shared" si="8"/>
        <v>-13</v>
      </c>
      <c r="AC11" s="81">
        <v>21</v>
      </c>
      <c r="AD11" s="505">
        <f t="shared" si="9"/>
        <v>21</v>
      </c>
      <c r="AE11" s="464">
        <v>15</v>
      </c>
      <c r="AF11" s="463">
        <v>23</v>
      </c>
      <c r="AG11" s="81">
        <f t="shared" si="10"/>
        <v>-8</v>
      </c>
      <c r="AH11" s="182">
        <v>8</v>
      </c>
      <c r="AI11" s="505">
        <f t="shared" si="11"/>
        <v>23</v>
      </c>
      <c r="AJ11" s="464">
        <v>0</v>
      </c>
      <c r="AK11" s="463">
        <v>20</v>
      </c>
      <c r="AL11" s="81">
        <f t="shared" si="12"/>
        <v>-20</v>
      </c>
      <c r="AM11" s="81">
        <v>20</v>
      </c>
      <c r="AN11" s="505">
        <f t="shared" si="13"/>
        <v>20</v>
      </c>
      <c r="AO11" s="464">
        <v>0</v>
      </c>
      <c r="AP11" s="463">
        <v>21</v>
      </c>
      <c r="AQ11" s="81">
        <f t="shared" si="14"/>
        <v>-21</v>
      </c>
      <c r="AR11" s="182">
        <v>21</v>
      </c>
      <c r="AS11" s="505">
        <f t="shared" si="15"/>
        <v>21</v>
      </c>
      <c r="AT11" s="464">
        <v>0</v>
      </c>
      <c r="AU11" s="463">
        <v>24</v>
      </c>
      <c r="AV11" s="81">
        <f t="shared" si="16"/>
        <v>-24</v>
      </c>
      <c r="AW11" s="81">
        <v>24</v>
      </c>
      <c r="AX11" s="505">
        <f t="shared" si="17"/>
        <v>24</v>
      </c>
      <c r="AY11" s="403">
        <v>44</v>
      </c>
      <c r="AZ11" s="463">
        <v>84</v>
      </c>
      <c r="BA11" s="81">
        <f t="shared" si="18"/>
        <v>-40</v>
      </c>
      <c r="BB11" s="182">
        <v>40</v>
      </c>
      <c r="BC11" s="505">
        <f t="shared" si="19"/>
        <v>84</v>
      </c>
      <c r="BD11" s="464">
        <v>0</v>
      </c>
      <c r="BE11" s="463">
        <v>16</v>
      </c>
      <c r="BF11" s="81">
        <f t="shared" si="20"/>
        <v>-16</v>
      </c>
      <c r="BG11" s="182">
        <v>16</v>
      </c>
      <c r="BH11" s="505">
        <f t="shared" si="21"/>
        <v>16</v>
      </c>
      <c r="BI11" s="291"/>
      <c r="BJ11" s="91"/>
      <c r="BK11" s="14">
        <f t="shared" si="22"/>
        <v>0</v>
      </c>
      <c r="BL11" s="16"/>
      <c r="BM11" s="91"/>
      <c r="BN11" s="91"/>
      <c r="BO11" s="14">
        <f t="shared" si="23"/>
        <v>0</v>
      </c>
      <c r="BP11" s="16"/>
      <c r="BQ11" s="91"/>
      <c r="BR11" s="91"/>
      <c r="BS11" s="14">
        <f t="shared" si="24"/>
        <v>0</v>
      </c>
      <c r="BT11" s="16"/>
      <c r="BU11" s="91"/>
      <c r="BV11" s="91"/>
      <c r="BW11" s="14">
        <f t="shared" si="25"/>
        <v>0</v>
      </c>
      <c r="BX11" s="16"/>
      <c r="BY11" s="91"/>
      <c r="BZ11" s="91"/>
      <c r="CA11" s="17">
        <f t="shared" si="26"/>
        <v>0</v>
      </c>
      <c r="CB11" s="24"/>
    </row>
    <row r="12" spans="1:80" ht="52.15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0</v>
      </c>
      <c r="F12" s="315">
        <f t="shared" si="1"/>
        <v>11</v>
      </c>
      <c r="G12" s="255">
        <f t="shared" si="2"/>
        <v>-11</v>
      </c>
      <c r="H12" s="255">
        <f t="shared" si="3"/>
        <v>11</v>
      </c>
      <c r="I12" s="232">
        <f t="shared" si="27"/>
        <v>11</v>
      </c>
      <c r="J12" s="308">
        <f t="shared" si="28"/>
        <v>0</v>
      </c>
      <c r="K12" s="288">
        <v>0</v>
      </c>
      <c r="L12" s="81">
        <v>1</v>
      </c>
      <c r="M12" s="81">
        <f>K12-L12</f>
        <v>-1</v>
      </c>
      <c r="N12" s="182">
        <v>1</v>
      </c>
      <c r="O12" s="505">
        <f t="shared" si="30"/>
        <v>1</v>
      </c>
      <c r="P12" s="288">
        <v>0</v>
      </c>
      <c r="Q12" s="81">
        <v>1</v>
      </c>
      <c r="R12" s="81">
        <f t="shared" si="4"/>
        <v>-1</v>
      </c>
      <c r="S12" s="182">
        <v>1</v>
      </c>
      <c r="T12" s="505">
        <f t="shared" si="5"/>
        <v>1</v>
      </c>
      <c r="U12" s="288">
        <v>0</v>
      </c>
      <c r="V12" s="81">
        <v>1</v>
      </c>
      <c r="W12" s="81">
        <f t="shared" si="6"/>
        <v>-1</v>
      </c>
      <c r="X12" s="81">
        <v>1</v>
      </c>
      <c r="Y12" s="505">
        <f t="shared" si="7"/>
        <v>1</v>
      </c>
      <c r="Z12" s="288">
        <v>0</v>
      </c>
      <c r="AA12" s="81">
        <v>1</v>
      </c>
      <c r="AB12" s="81">
        <f t="shared" si="8"/>
        <v>-1</v>
      </c>
      <c r="AC12" s="182">
        <v>1</v>
      </c>
      <c r="AD12" s="505">
        <f t="shared" si="9"/>
        <v>1</v>
      </c>
      <c r="AE12" s="288">
        <v>0</v>
      </c>
      <c r="AF12" s="81">
        <v>1</v>
      </c>
      <c r="AG12" s="81">
        <f t="shared" si="10"/>
        <v>-1</v>
      </c>
      <c r="AH12" s="182">
        <v>1</v>
      </c>
      <c r="AI12" s="505">
        <f t="shared" si="11"/>
        <v>1</v>
      </c>
      <c r="AJ12" s="117">
        <v>0</v>
      </c>
      <c r="AK12" s="81">
        <v>1</v>
      </c>
      <c r="AL12" s="81">
        <f t="shared" si="12"/>
        <v>-1</v>
      </c>
      <c r="AM12" s="182">
        <v>1</v>
      </c>
      <c r="AN12" s="505">
        <f t="shared" si="13"/>
        <v>1</v>
      </c>
      <c r="AO12" s="288">
        <v>0</v>
      </c>
      <c r="AP12" s="81">
        <v>1</v>
      </c>
      <c r="AQ12" s="81">
        <f t="shared" si="14"/>
        <v>-1</v>
      </c>
      <c r="AR12" s="182">
        <v>1</v>
      </c>
      <c r="AS12" s="505">
        <f t="shared" si="15"/>
        <v>1</v>
      </c>
      <c r="AT12" s="288">
        <v>0</v>
      </c>
      <c r="AU12" s="81">
        <v>1</v>
      </c>
      <c r="AV12" s="81">
        <f t="shared" si="16"/>
        <v>-1</v>
      </c>
      <c r="AW12" s="182">
        <v>1</v>
      </c>
      <c r="AX12" s="505">
        <f t="shared" si="17"/>
        <v>1</v>
      </c>
      <c r="AY12" s="288">
        <v>0</v>
      </c>
      <c r="AZ12" s="81">
        <v>2</v>
      </c>
      <c r="BA12" s="81">
        <f t="shared" si="18"/>
        <v>-2</v>
      </c>
      <c r="BB12" s="182">
        <v>2</v>
      </c>
      <c r="BC12" s="505">
        <f t="shared" si="19"/>
        <v>2</v>
      </c>
      <c r="BD12" s="288">
        <v>0</v>
      </c>
      <c r="BE12" s="81">
        <v>1</v>
      </c>
      <c r="BF12" s="81">
        <f t="shared" si="20"/>
        <v>-1</v>
      </c>
      <c r="BG12" s="182">
        <v>1</v>
      </c>
      <c r="BH12" s="505">
        <f t="shared" si="21"/>
        <v>1</v>
      </c>
      <c r="BI12" s="13"/>
      <c r="BJ12" s="11"/>
      <c r="BK12" s="14">
        <f t="shared" si="22"/>
        <v>0</v>
      </c>
      <c r="BL12" s="16"/>
      <c r="BM12" s="11"/>
      <c r="BN12" s="11"/>
      <c r="BO12" s="14">
        <f t="shared" si="23"/>
        <v>0</v>
      </c>
      <c r="BP12" s="16"/>
      <c r="BQ12" s="11"/>
      <c r="BR12" s="11"/>
      <c r="BS12" s="14">
        <f t="shared" si="24"/>
        <v>0</v>
      </c>
      <c r="BT12" s="16"/>
      <c r="BU12" s="11"/>
      <c r="BV12" s="11"/>
      <c r="BW12" s="14">
        <f t="shared" si="25"/>
        <v>0</v>
      </c>
      <c r="BX12" s="16"/>
      <c r="BY12" s="11"/>
      <c r="BZ12" s="11"/>
      <c r="CA12" s="14">
        <f t="shared" si="26"/>
        <v>0</v>
      </c>
      <c r="CB12" s="24"/>
    </row>
    <row r="13" spans="1:80" ht="52.15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629</v>
      </c>
      <c r="F13" s="315">
        <f t="shared" si="1"/>
        <v>0</v>
      </c>
      <c r="G13" s="255">
        <f t="shared" si="2"/>
        <v>629</v>
      </c>
      <c r="H13" s="255">
        <f t="shared" si="3"/>
        <v>102</v>
      </c>
      <c r="I13" s="232">
        <f t="shared" si="27"/>
        <v>731</v>
      </c>
      <c r="J13" s="308">
        <f t="shared" si="28"/>
        <v>731</v>
      </c>
      <c r="K13" s="464">
        <v>23</v>
      </c>
      <c r="L13" s="463">
        <v>0</v>
      </c>
      <c r="M13" s="81">
        <f>K13-L13</f>
        <v>23</v>
      </c>
      <c r="N13" s="81">
        <v>0</v>
      </c>
      <c r="O13" s="505">
        <f t="shared" si="30"/>
        <v>23</v>
      </c>
      <c r="P13" s="464">
        <v>57</v>
      </c>
      <c r="Q13" s="463">
        <v>0</v>
      </c>
      <c r="R13" s="81">
        <f t="shared" si="4"/>
        <v>57</v>
      </c>
      <c r="S13" s="81">
        <v>14</v>
      </c>
      <c r="T13" s="505">
        <f t="shared" si="5"/>
        <v>71</v>
      </c>
      <c r="U13" s="464">
        <v>100</v>
      </c>
      <c r="V13" s="463">
        <v>0</v>
      </c>
      <c r="W13" s="81">
        <f t="shared" si="6"/>
        <v>100</v>
      </c>
      <c r="X13" s="81">
        <v>50</v>
      </c>
      <c r="Y13" s="505">
        <f t="shared" si="7"/>
        <v>150</v>
      </c>
      <c r="Z13" s="464">
        <v>20</v>
      </c>
      <c r="AA13" s="463">
        <v>0</v>
      </c>
      <c r="AB13" s="81">
        <f t="shared" si="8"/>
        <v>20</v>
      </c>
      <c r="AC13" s="81">
        <v>10</v>
      </c>
      <c r="AD13" s="505">
        <f t="shared" si="9"/>
        <v>30</v>
      </c>
      <c r="AE13" s="464">
        <v>29</v>
      </c>
      <c r="AF13" s="463">
        <v>0</v>
      </c>
      <c r="AG13" s="81">
        <f t="shared" si="10"/>
        <v>29</v>
      </c>
      <c r="AH13" s="81">
        <v>0</v>
      </c>
      <c r="AI13" s="505">
        <f t="shared" si="11"/>
        <v>29</v>
      </c>
      <c r="AJ13" s="464">
        <v>101</v>
      </c>
      <c r="AK13" s="463">
        <v>0</v>
      </c>
      <c r="AL13" s="81">
        <f t="shared" si="12"/>
        <v>101</v>
      </c>
      <c r="AM13" s="81">
        <v>0</v>
      </c>
      <c r="AN13" s="505">
        <f t="shared" si="13"/>
        <v>101</v>
      </c>
      <c r="AO13" s="464">
        <v>100</v>
      </c>
      <c r="AP13" s="463">
        <v>0</v>
      </c>
      <c r="AQ13" s="81">
        <f t="shared" si="14"/>
        <v>100</v>
      </c>
      <c r="AR13" s="81">
        <v>0</v>
      </c>
      <c r="AS13" s="505">
        <f t="shared" si="15"/>
        <v>100</v>
      </c>
      <c r="AT13" s="464">
        <v>50</v>
      </c>
      <c r="AU13" s="463">
        <v>0</v>
      </c>
      <c r="AV13" s="81">
        <f t="shared" si="16"/>
        <v>50</v>
      </c>
      <c r="AW13" s="81">
        <v>0</v>
      </c>
      <c r="AX13" s="505">
        <f t="shared" si="17"/>
        <v>50</v>
      </c>
      <c r="AY13" s="464">
        <v>129</v>
      </c>
      <c r="AZ13" s="463">
        <v>0</v>
      </c>
      <c r="BA13" s="81">
        <f t="shared" si="18"/>
        <v>129</v>
      </c>
      <c r="BB13" s="81">
        <v>21</v>
      </c>
      <c r="BC13" s="505">
        <f t="shared" si="19"/>
        <v>150</v>
      </c>
      <c r="BD13" s="464">
        <v>20</v>
      </c>
      <c r="BE13" s="463">
        <v>0</v>
      </c>
      <c r="BF13" s="81">
        <f t="shared" si="20"/>
        <v>20</v>
      </c>
      <c r="BG13" s="81">
        <v>7</v>
      </c>
      <c r="BH13" s="505">
        <f t="shared" si="21"/>
        <v>27</v>
      </c>
      <c r="BI13" s="336"/>
      <c r="BJ13" s="113"/>
      <c r="BK13" s="14">
        <f t="shared" si="22"/>
        <v>0</v>
      </c>
      <c r="BL13" s="16"/>
      <c r="BM13" s="113"/>
      <c r="BN13" s="113"/>
      <c r="BO13" s="14">
        <f t="shared" si="23"/>
        <v>0</v>
      </c>
      <c r="BP13" s="16"/>
      <c r="BQ13" s="113"/>
      <c r="BR13" s="113"/>
      <c r="BS13" s="14">
        <f t="shared" si="24"/>
        <v>0</v>
      </c>
      <c r="BT13" s="16"/>
      <c r="BU13" s="113"/>
      <c r="BV13" s="113"/>
      <c r="BW13" s="14">
        <f t="shared" si="25"/>
        <v>0</v>
      </c>
      <c r="BX13" s="16"/>
      <c r="BY13" s="113"/>
      <c r="BZ13" s="113"/>
      <c r="CA13" s="14">
        <f t="shared" si="26"/>
        <v>0</v>
      </c>
      <c r="CB13" s="24"/>
    </row>
    <row r="14" spans="1:80" ht="52.15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36</v>
      </c>
      <c r="F14" s="315">
        <f t="shared" si="1"/>
        <v>19</v>
      </c>
      <c r="G14" s="317">
        <f t="shared" si="2"/>
        <v>17</v>
      </c>
      <c r="H14" s="255">
        <f t="shared" si="3"/>
        <v>0</v>
      </c>
      <c r="I14" s="232">
        <f t="shared" si="27"/>
        <v>36</v>
      </c>
      <c r="J14" s="308">
        <f t="shared" si="28"/>
        <v>17</v>
      </c>
      <c r="K14" s="288">
        <v>0</v>
      </c>
      <c r="L14" s="81">
        <v>1</v>
      </c>
      <c r="M14" s="81">
        <f>K14-L14</f>
        <v>-1</v>
      </c>
      <c r="N14" s="81">
        <v>0</v>
      </c>
      <c r="O14" s="505">
        <f t="shared" si="30"/>
        <v>0</v>
      </c>
      <c r="P14" s="288">
        <v>0</v>
      </c>
      <c r="Q14" s="81">
        <v>1</v>
      </c>
      <c r="R14" s="81">
        <f t="shared" si="4"/>
        <v>-1</v>
      </c>
      <c r="S14" s="81">
        <v>0</v>
      </c>
      <c r="T14" s="505">
        <f t="shared" si="5"/>
        <v>0</v>
      </c>
      <c r="U14" s="288">
        <v>0</v>
      </c>
      <c r="V14" s="81">
        <v>2</v>
      </c>
      <c r="W14" s="81">
        <f t="shared" si="6"/>
        <v>-2</v>
      </c>
      <c r="X14" s="81">
        <v>0</v>
      </c>
      <c r="Y14" s="505">
        <f t="shared" si="7"/>
        <v>0</v>
      </c>
      <c r="Z14" s="288">
        <v>0</v>
      </c>
      <c r="AA14" s="81">
        <v>2</v>
      </c>
      <c r="AB14" s="81">
        <f t="shared" si="8"/>
        <v>-2</v>
      </c>
      <c r="AC14" s="81">
        <v>0</v>
      </c>
      <c r="AD14" s="505">
        <f t="shared" si="9"/>
        <v>0</v>
      </c>
      <c r="AE14" s="288">
        <v>0</v>
      </c>
      <c r="AF14" s="81">
        <v>2</v>
      </c>
      <c r="AG14" s="81">
        <f t="shared" si="10"/>
        <v>-2</v>
      </c>
      <c r="AH14" s="81">
        <v>0</v>
      </c>
      <c r="AI14" s="505">
        <f t="shared" si="11"/>
        <v>0</v>
      </c>
      <c r="AJ14" s="288">
        <v>0</v>
      </c>
      <c r="AK14" s="81">
        <v>2</v>
      </c>
      <c r="AL14" s="81">
        <f t="shared" si="12"/>
        <v>-2</v>
      </c>
      <c r="AM14" s="81">
        <v>0</v>
      </c>
      <c r="AN14" s="505">
        <f t="shared" si="13"/>
        <v>0</v>
      </c>
      <c r="AO14" s="288">
        <v>0</v>
      </c>
      <c r="AP14" s="81">
        <v>1</v>
      </c>
      <c r="AQ14" s="81">
        <f t="shared" si="14"/>
        <v>-1</v>
      </c>
      <c r="AR14" s="81">
        <v>0</v>
      </c>
      <c r="AS14" s="505">
        <f t="shared" si="15"/>
        <v>0</v>
      </c>
      <c r="AT14" s="288">
        <v>0</v>
      </c>
      <c r="AU14" s="81">
        <v>2</v>
      </c>
      <c r="AV14" s="81">
        <f t="shared" si="16"/>
        <v>-2</v>
      </c>
      <c r="AW14" s="81">
        <v>0</v>
      </c>
      <c r="AX14" s="505">
        <f t="shared" si="17"/>
        <v>0</v>
      </c>
      <c r="AY14" s="288">
        <v>26</v>
      </c>
      <c r="AZ14" s="81">
        <v>5</v>
      </c>
      <c r="BA14" s="81">
        <f t="shared" si="18"/>
        <v>21</v>
      </c>
      <c r="BB14" s="50">
        <v>0</v>
      </c>
      <c r="BC14" s="505">
        <f t="shared" si="19"/>
        <v>26</v>
      </c>
      <c r="BD14" s="288">
        <v>10</v>
      </c>
      <c r="BE14" s="81">
        <v>1</v>
      </c>
      <c r="BF14" s="81">
        <f t="shared" si="20"/>
        <v>9</v>
      </c>
      <c r="BG14" s="50">
        <v>0</v>
      </c>
      <c r="BH14" s="505">
        <f t="shared" si="21"/>
        <v>10</v>
      </c>
      <c r="BI14" s="13"/>
      <c r="BJ14" s="11"/>
      <c r="BK14" s="41">
        <f t="shared" si="22"/>
        <v>0</v>
      </c>
      <c r="BL14" s="43"/>
      <c r="BM14" s="11"/>
      <c r="BN14" s="11"/>
      <c r="BO14" s="41">
        <f t="shared" si="23"/>
        <v>0</v>
      </c>
      <c r="BP14" s="43"/>
      <c r="BQ14" s="11"/>
      <c r="BR14" s="11"/>
      <c r="BS14" s="41">
        <f t="shared" si="24"/>
        <v>0</v>
      </c>
      <c r="BT14" s="43"/>
      <c r="BU14" s="11"/>
      <c r="BV14" s="11"/>
      <c r="BW14" s="41">
        <f t="shared" si="25"/>
        <v>0</v>
      </c>
      <c r="BX14" s="43"/>
      <c r="BY14" s="11"/>
      <c r="BZ14" s="11"/>
      <c r="CA14" s="44">
        <f t="shared" si="26"/>
        <v>0</v>
      </c>
      <c r="CB14" s="43"/>
    </row>
    <row r="15" spans="1:80" ht="52.15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255">
        <f t="shared" si="3"/>
        <v>0</v>
      </c>
      <c r="I15" s="232">
        <f t="shared" si="27"/>
        <v>0</v>
      </c>
      <c r="J15" s="308">
        <f t="shared" si="28"/>
        <v>0</v>
      </c>
      <c r="K15" s="288">
        <v>0</v>
      </c>
      <c r="L15" s="81">
        <v>0</v>
      </c>
      <c r="M15" s="81">
        <f t="shared" ref="M15:M30" si="31">K15-L15</f>
        <v>0</v>
      </c>
      <c r="N15" s="50">
        <v>0</v>
      </c>
      <c r="O15" s="505">
        <f t="shared" si="30"/>
        <v>0</v>
      </c>
      <c r="P15" s="288">
        <v>0</v>
      </c>
      <c r="Q15" s="81">
        <v>0</v>
      </c>
      <c r="R15" s="81">
        <f t="shared" si="4"/>
        <v>0</v>
      </c>
      <c r="S15" s="50">
        <v>0</v>
      </c>
      <c r="T15" s="505">
        <f t="shared" si="5"/>
        <v>0</v>
      </c>
      <c r="U15" s="288">
        <v>0</v>
      </c>
      <c r="V15" s="81">
        <v>0</v>
      </c>
      <c r="W15" s="81">
        <f t="shared" si="6"/>
        <v>0</v>
      </c>
      <c r="X15" s="50">
        <v>0</v>
      </c>
      <c r="Y15" s="505">
        <f t="shared" si="7"/>
        <v>0</v>
      </c>
      <c r="Z15" s="288">
        <v>0</v>
      </c>
      <c r="AA15" s="81">
        <v>0</v>
      </c>
      <c r="AB15" s="81">
        <f t="shared" si="8"/>
        <v>0</v>
      </c>
      <c r="AC15" s="50">
        <v>0</v>
      </c>
      <c r="AD15" s="505">
        <f t="shared" si="9"/>
        <v>0</v>
      </c>
      <c r="AE15" s="288">
        <v>0</v>
      </c>
      <c r="AF15" s="81">
        <v>0</v>
      </c>
      <c r="AG15" s="81">
        <f t="shared" si="10"/>
        <v>0</v>
      </c>
      <c r="AH15" s="50">
        <v>0</v>
      </c>
      <c r="AI15" s="505">
        <f t="shared" si="11"/>
        <v>0</v>
      </c>
      <c r="AJ15" s="288">
        <v>0</v>
      </c>
      <c r="AK15" s="81">
        <v>0</v>
      </c>
      <c r="AL15" s="81">
        <f t="shared" si="12"/>
        <v>0</v>
      </c>
      <c r="AM15" s="50">
        <v>0</v>
      </c>
      <c r="AN15" s="505">
        <f t="shared" si="13"/>
        <v>0</v>
      </c>
      <c r="AO15" s="288">
        <v>0</v>
      </c>
      <c r="AP15" s="81">
        <v>0</v>
      </c>
      <c r="AQ15" s="81">
        <f t="shared" si="14"/>
        <v>0</v>
      </c>
      <c r="AR15" s="50">
        <v>0</v>
      </c>
      <c r="AS15" s="505">
        <f t="shared" si="15"/>
        <v>0</v>
      </c>
      <c r="AT15" s="288">
        <v>0</v>
      </c>
      <c r="AU15" s="81">
        <v>0</v>
      </c>
      <c r="AV15" s="81">
        <f t="shared" si="16"/>
        <v>0</v>
      </c>
      <c r="AW15" s="50">
        <v>0</v>
      </c>
      <c r="AX15" s="505">
        <f t="shared" si="17"/>
        <v>0</v>
      </c>
      <c r="AY15" s="288">
        <v>0</v>
      </c>
      <c r="AZ15" s="81">
        <v>0</v>
      </c>
      <c r="BA15" s="81">
        <f t="shared" si="18"/>
        <v>0</v>
      </c>
      <c r="BB15" s="50">
        <v>0</v>
      </c>
      <c r="BC15" s="505">
        <f t="shared" si="19"/>
        <v>0</v>
      </c>
      <c r="BD15" s="288">
        <v>0</v>
      </c>
      <c r="BE15" s="81">
        <v>0</v>
      </c>
      <c r="BF15" s="81">
        <f t="shared" si="20"/>
        <v>0</v>
      </c>
      <c r="BG15" s="50">
        <v>0</v>
      </c>
      <c r="BH15" s="505">
        <f t="shared" si="21"/>
        <v>0</v>
      </c>
      <c r="BI15" s="13"/>
      <c r="BJ15" s="11"/>
      <c r="BK15" s="41">
        <f t="shared" si="22"/>
        <v>0</v>
      </c>
      <c r="BL15" s="43"/>
      <c r="BM15" s="11"/>
      <c r="BN15" s="11"/>
      <c r="BO15" s="41">
        <f t="shared" si="23"/>
        <v>0</v>
      </c>
      <c r="BP15" s="43"/>
      <c r="BQ15" s="11"/>
      <c r="BR15" s="11"/>
      <c r="BS15" s="41">
        <f t="shared" si="24"/>
        <v>0</v>
      </c>
      <c r="BT15" s="43"/>
      <c r="BU15" s="11"/>
      <c r="BV15" s="11"/>
      <c r="BW15" s="41">
        <f t="shared" si="25"/>
        <v>0</v>
      </c>
      <c r="BX15" s="43"/>
      <c r="BY15" s="11"/>
      <c r="BZ15" s="11"/>
      <c r="CA15" s="44">
        <f t="shared" si="26"/>
        <v>0</v>
      </c>
      <c r="CB15" s="50"/>
    </row>
    <row r="16" spans="1:80" ht="52.15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0</v>
      </c>
      <c r="F16" s="315">
        <f t="shared" si="1"/>
        <v>19</v>
      </c>
      <c r="G16" s="317">
        <f t="shared" si="2"/>
        <v>-19</v>
      </c>
      <c r="H16" s="255">
        <f t="shared" si="3"/>
        <v>19</v>
      </c>
      <c r="I16" s="232">
        <f t="shared" si="27"/>
        <v>19</v>
      </c>
      <c r="J16" s="308">
        <f t="shared" si="28"/>
        <v>0</v>
      </c>
      <c r="K16" s="288">
        <v>0</v>
      </c>
      <c r="L16" s="81">
        <v>1</v>
      </c>
      <c r="M16" s="81">
        <f t="shared" si="31"/>
        <v>-1</v>
      </c>
      <c r="N16" s="182">
        <v>1</v>
      </c>
      <c r="O16" s="505">
        <f t="shared" si="30"/>
        <v>1</v>
      </c>
      <c r="P16" s="288">
        <v>0</v>
      </c>
      <c r="Q16" s="81">
        <v>1</v>
      </c>
      <c r="R16" s="81">
        <f t="shared" si="4"/>
        <v>-1</v>
      </c>
      <c r="S16" s="182">
        <v>1</v>
      </c>
      <c r="T16" s="505">
        <f t="shared" si="5"/>
        <v>1</v>
      </c>
      <c r="U16" s="288">
        <v>0</v>
      </c>
      <c r="V16" s="81">
        <v>2</v>
      </c>
      <c r="W16" s="81">
        <f t="shared" si="6"/>
        <v>-2</v>
      </c>
      <c r="X16" s="182">
        <v>2</v>
      </c>
      <c r="Y16" s="505">
        <f t="shared" si="7"/>
        <v>2</v>
      </c>
      <c r="Z16" s="288">
        <v>0</v>
      </c>
      <c r="AA16" s="81">
        <v>2</v>
      </c>
      <c r="AB16" s="81">
        <f t="shared" si="8"/>
        <v>-2</v>
      </c>
      <c r="AC16" s="182">
        <v>2</v>
      </c>
      <c r="AD16" s="505">
        <f t="shared" si="9"/>
        <v>2</v>
      </c>
      <c r="AE16" s="288">
        <v>0</v>
      </c>
      <c r="AF16" s="81">
        <v>2</v>
      </c>
      <c r="AG16" s="81">
        <f t="shared" si="10"/>
        <v>-2</v>
      </c>
      <c r="AH16" s="182">
        <v>2</v>
      </c>
      <c r="AI16" s="505">
        <f t="shared" si="11"/>
        <v>2</v>
      </c>
      <c r="AJ16" s="288">
        <v>0</v>
      </c>
      <c r="AK16" s="81">
        <v>2</v>
      </c>
      <c r="AL16" s="81">
        <f t="shared" si="12"/>
        <v>-2</v>
      </c>
      <c r="AM16" s="182">
        <v>2</v>
      </c>
      <c r="AN16" s="505">
        <f t="shared" si="13"/>
        <v>2</v>
      </c>
      <c r="AO16" s="288">
        <v>0</v>
      </c>
      <c r="AP16" s="81">
        <v>1</v>
      </c>
      <c r="AQ16" s="81">
        <f t="shared" si="14"/>
        <v>-1</v>
      </c>
      <c r="AR16" s="182">
        <v>1</v>
      </c>
      <c r="AS16" s="505">
        <f t="shared" si="15"/>
        <v>1</v>
      </c>
      <c r="AT16" s="288">
        <v>0</v>
      </c>
      <c r="AU16" s="81">
        <v>2</v>
      </c>
      <c r="AV16" s="81">
        <f t="shared" si="16"/>
        <v>-2</v>
      </c>
      <c r="AW16" s="182">
        <v>2</v>
      </c>
      <c r="AX16" s="505">
        <f t="shared" si="17"/>
        <v>2</v>
      </c>
      <c r="AY16" s="288">
        <v>0</v>
      </c>
      <c r="AZ16" s="81">
        <v>5</v>
      </c>
      <c r="BA16" s="81">
        <f t="shared" si="18"/>
        <v>-5</v>
      </c>
      <c r="BB16" s="182">
        <v>5</v>
      </c>
      <c r="BC16" s="505">
        <f t="shared" si="19"/>
        <v>5</v>
      </c>
      <c r="BD16" s="288">
        <v>0</v>
      </c>
      <c r="BE16" s="81">
        <v>1</v>
      </c>
      <c r="BF16" s="81">
        <f t="shared" si="20"/>
        <v>-1</v>
      </c>
      <c r="BG16" s="182">
        <v>1</v>
      </c>
      <c r="BH16" s="505">
        <f t="shared" si="21"/>
        <v>1</v>
      </c>
      <c r="BI16" s="13"/>
      <c r="BJ16" s="11"/>
      <c r="BK16" s="41">
        <f t="shared" si="22"/>
        <v>0</v>
      </c>
      <c r="BL16" s="43"/>
      <c r="BM16" s="11"/>
      <c r="BN16" s="11"/>
      <c r="BO16" s="41">
        <f t="shared" si="23"/>
        <v>0</v>
      </c>
      <c r="BP16" s="43"/>
      <c r="BQ16" s="11"/>
      <c r="BR16" s="11"/>
      <c r="BS16" s="41">
        <f t="shared" si="24"/>
        <v>0</v>
      </c>
      <c r="BT16" s="43"/>
      <c r="BU16" s="11"/>
      <c r="BV16" s="11"/>
      <c r="BW16" s="41">
        <f t="shared" si="25"/>
        <v>0</v>
      </c>
      <c r="BX16" s="43"/>
      <c r="BY16" s="11"/>
      <c r="BZ16" s="11"/>
      <c r="CA16" s="44">
        <f t="shared" si="26"/>
        <v>0</v>
      </c>
      <c r="CB16" s="50"/>
    </row>
    <row r="17" spans="1:80" ht="52.15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314">
        <f t="shared" si="0"/>
        <v>202</v>
      </c>
      <c r="F17" s="315">
        <f t="shared" si="1"/>
        <v>201</v>
      </c>
      <c r="G17" s="317">
        <f t="shared" si="2"/>
        <v>1</v>
      </c>
      <c r="H17" s="255">
        <f t="shared" si="3"/>
        <v>0</v>
      </c>
      <c r="I17" s="232">
        <f t="shared" si="27"/>
        <v>202</v>
      </c>
      <c r="J17" s="308">
        <f t="shared" si="28"/>
        <v>1</v>
      </c>
      <c r="K17" s="288">
        <v>0</v>
      </c>
      <c r="L17" s="81">
        <v>10</v>
      </c>
      <c r="M17" s="81">
        <f t="shared" si="31"/>
        <v>-10</v>
      </c>
      <c r="N17" s="81">
        <v>0</v>
      </c>
      <c r="O17" s="505">
        <f t="shared" si="30"/>
        <v>0</v>
      </c>
      <c r="P17" s="288">
        <v>0</v>
      </c>
      <c r="Q17" s="81">
        <v>6</v>
      </c>
      <c r="R17" s="81">
        <f t="shared" si="4"/>
        <v>-6</v>
      </c>
      <c r="S17" s="81">
        <v>0</v>
      </c>
      <c r="T17" s="505">
        <f t="shared" si="5"/>
        <v>0</v>
      </c>
      <c r="U17" s="288">
        <v>0</v>
      </c>
      <c r="V17" s="81">
        <v>18</v>
      </c>
      <c r="W17" s="81">
        <f t="shared" si="6"/>
        <v>-18</v>
      </c>
      <c r="X17" s="81">
        <v>0</v>
      </c>
      <c r="Y17" s="505">
        <f t="shared" si="7"/>
        <v>0</v>
      </c>
      <c r="Z17" s="288">
        <v>0</v>
      </c>
      <c r="AA17" s="81">
        <v>6</v>
      </c>
      <c r="AB17" s="81">
        <f t="shared" si="8"/>
        <v>-6</v>
      </c>
      <c r="AC17" s="81">
        <v>0</v>
      </c>
      <c r="AD17" s="505">
        <f t="shared" si="9"/>
        <v>0</v>
      </c>
      <c r="AE17" s="288">
        <v>0</v>
      </c>
      <c r="AF17" s="81">
        <v>13</v>
      </c>
      <c r="AG17" s="81">
        <f t="shared" si="10"/>
        <v>-13</v>
      </c>
      <c r="AH17" s="182">
        <v>0</v>
      </c>
      <c r="AI17" s="505">
        <f t="shared" si="11"/>
        <v>0</v>
      </c>
      <c r="AJ17" s="288">
        <v>15</v>
      </c>
      <c r="AK17" s="81">
        <v>14</v>
      </c>
      <c r="AL17" s="81">
        <f t="shared" si="12"/>
        <v>1</v>
      </c>
      <c r="AM17" s="50">
        <v>0</v>
      </c>
      <c r="AN17" s="505">
        <f t="shared" si="13"/>
        <v>15</v>
      </c>
      <c r="AO17" s="288">
        <v>0</v>
      </c>
      <c r="AP17" s="81">
        <v>17</v>
      </c>
      <c r="AQ17" s="81">
        <f t="shared" si="14"/>
        <v>-17</v>
      </c>
      <c r="AR17" s="182">
        <v>0</v>
      </c>
      <c r="AS17" s="505">
        <f t="shared" si="15"/>
        <v>0</v>
      </c>
      <c r="AT17" s="288">
        <v>0</v>
      </c>
      <c r="AU17" s="81">
        <v>12</v>
      </c>
      <c r="AV17" s="81">
        <f t="shared" si="16"/>
        <v>-12</v>
      </c>
      <c r="AW17" s="50">
        <v>0</v>
      </c>
      <c r="AX17" s="505">
        <f t="shared" si="17"/>
        <v>0</v>
      </c>
      <c r="AY17" s="288">
        <v>187</v>
      </c>
      <c r="AZ17" s="81">
        <v>94</v>
      </c>
      <c r="BA17" s="81">
        <f t="shared" si="18"/>
        <v>93</v>
      </c>
      <c r="BB17" s="182">
        <v>0</v>
      </c>
      <c r="BC17" s="505">
        <f t="shared" si="19"/>
        <v>187</v>
      </c>
      <c r="BD17" s="288">
        <v>0</v>
      </c>
      <c r="BE17" s="81">
        <v>11</v>
      </c>
      <c r="BF17" s="81">
        <f t="shared" si="20"/>
        <v>-11</v>
      </c>
      <c r="BG17" s="50">
        <v>0</v>
      </c>
      <c r="BH17" s="505">
        <f t="shared" si="21"/>
        <v>0</v>
      </c>
      <c r="BI17" s="13"/>
      <c r="BJ17" s="11"/>
      <c r="BK17" s="41">
        <f t="shared" si="22"/>
        <v>0</v>
      </c>
      <c r="BL17" s="43"/>
      <c r="BM17" s="11"/>
      <c r="BN17" s="11"/>
      <c r="BO17" s="41">
        <f t="shared" si="23"/>
        <v>0</v>
      </c>
      <c r="BP17" s="43"/>
      <c r="BQ17" s="11"/>
      <c r="BR17" s="11"/>
      <c r="BS17" s="41">
        <f t="shared" si="24"/>
        <v>0</v>
      </c>
      <c r="BT17" s="43"/>
      <c r="BU17" s="11"/>
      <c r="BV17" s="11"/>
      <c r="BW17" s="41">
        <f t="shared" si="25"/>
        <v>0</v>
      </c>
      <c r="BX17" s="43"/>
      <c r="BY17" s="11"/>
      <c r="BZ17" s="11"/>
      <c r="CA17" s="44">
        <f t="shared" si="26"/>
        <v>0</v>
      </c>
      <c r="CB17" s="50"/>
    </row>
    <row r="18" spans="1:80" ht="52.15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0</v>
      </c>
      <c r="F18" s="315">
        <f t="shared" si="1"/>
        <v>86</v>
      </c>
      <c r="G18" s="317">
        <f t="shared" si="2"/>
        <v>-86</v>
      </c>
      <c r="H18" s="255">
        <f t="shared" si="3"/>
        <v>86</v>
      </c>
      <c r="I18" s="232">
        <f t="shared" si="27"/>
        <v>86</v>
      </c>
      <c r="J18" s="308">
        <f t="shared" si="28"/>
        <v>0</v>
      </c>
      <c r="K18" s="246">
        <v>0</v>
      </c>
      <c r="L18" s="83">
        <v>5</v>
      </c>
      <c r="M18" s="81">
        <f t="shared" si="31"/>
        <v>-5</v>
      </c>
      <c r="N18" s="81">
        <v>0</v>
      </c>
      <c r="O18" s="505">
        <f t="shared" si="30"/>
        <v>0</v>
      </c>
      <c r="P18" s="246">
        <v>0</v>
      </c>
      <c r="Q18" s="83">
        <v>4</v>
      </c>
      <c r="R18" s="81">
        <f t="shared" si="4"/>
        <v>-4</v>
      </c>
      <c r="S18" s="81">
        <v>0</v>
      </c>
      <c r="T18" s="505">
        <f t="shared" si="5"/>
        <v>0</v>
      </c>
      <c r="U18" s="246">
        <v>0</v>
      </c>
      <c r="V18" s="83">
        <v>10</v>
      </c>
      <c r="W18" s="81">
        <f t="shared" si="6"/>
        <v>-10</v>
      </c>
      <c r="X18" s="81">
        <v>30</v>
      </c>
      <c r="Y18" s="505">
        <f t="shared" si="7"/>
        <v>30</v>
      </c>
      <c r="Z18" s="246">
        <v>0</v>
      </c>
      <c r="AA18" s="83">
        <v>5</v>
      </c>
      <c r="AB18" s="81">
        <f t="shared" si="8"/>
        <v>-5</v>
      </c>
      <c r="AC18" s="81">
        <v>0</v>
      </c>
      <c r="AD18" s="505">
        <f t="shared" si="9"/>
        <v>0</v>
      </c>
      <c r="AE18" s="246">
        <v>0</v>
      </c>
      <c r="AF18" s="83">
        <v>6</v>
      </c>
      <c r="AG18" s="81">
        <f t="shared" si="10"/>
        <v>-6</v>
      </c>
      <c r="AH18" s="81">
        <v>0</v>
      </c>
      <c r="AI18" s="505">
        <f t="shared" si="11"/>
        <v>0</v>
      </c>
      <c r="AJ18" s="246">
        <v>0</v>
      </c>
      <c r="AK18" s="83">
        <v>6</v>
      </c>
      <c r="AL18" s="81">
        <f t="shared" si="12"/>
        <v>-6</v>
      </c>
      <c r="AM18" s="182">
        <v>3</v>
      </c>
      <c r="AN18" s="505">
        <f t="shared" si="13"/>
        <v>3</v>
      </c>
      <c r="AO18" s="246">
        <v>0</v>
      </c>
      <c r="AP18" s="83">
        <v>9</v>
      </c>
      <c r="AQ18" s="81">
        <f t="shared" si="14"/>
        <v>-9</v>
      </c>
      <c r="AR18" s="182">
        <v>9</v>
      </c>
      <c r="AS18" s="505">
        <f t="shared" si="15"/>
        <v>9</v>
      </c>
      <c r="AT18" s="246">
        <v>0</v>
      </c>
      <c r="AU18" s="83">
        <v>8</v>
      </c>
      <c r="AV18" s="81">
        <f t="shared" si="16"/>
        <v>-8</v>
      </c>
      <c r="AW18" s="182">
        <v>8</v>
      </c>
      <c r="AX18" s="505">
        <f t="shared" si="17"/>
        <v>8</v>
      </c>
      <c r="AY18" s="246">
        <v>0</v>
      </c>
      <c r="AZ18" s="83">
        <v>27</v>
      </c>
      <c r="BA18" s="81">
        <f t="shared" si="18"/>
        <v>-27</v>
      </c>
      <c r="BB18" s="81">
        <v>30</v>
      </c>
      <c r="BC18" s="505">
        <f t="shared" si="19"/>
        <v>30</v>
      </c>
      <c r="BD18" s="246">
        <v>0</v>
      </c>
      <c r="BE18" s="83">
        <v>6</v>
      </c>
      <c r="BF18" s="81">
        <f t="shared" si="20"/>
        <v>-6</v>
      </c>
      <c r="BG18" s="182">
        <v>6</v>
      </c>
      <c r="BH18" s="505">
        <f t="shared" si="21"/>
        <v>6</v>
      </c>
      <c r="BI18" s="507"/>
      <c r="BJ18" s="484"/>
      <c r="BK18" s="41">
        <f t="shared" si="22"/>
        <v>0</v>
      </c>
      <c r="BL18" s="43"/>
      <c r="BM18" s="484"/>
      <c r="BN18" s="484"/>
      <c r="BO18" s="41">
        <f t="shared" si="23"/>
        <v>0</v>
      </c>
      <c r="BP18" s="43"/>
      <c r="BQ18" s="484"/>
      <c r="BR18" s="484"/>
      <c r="BS18" s="41">
        <f t="shared" si="24"/>
        <v>0</v>
      </c>
      <c r="BT18" s="43"/>
      <c r="BU18" s="484"/>
      <c r="BV18" s="484"/>
      <c r="BW18" s="41">
        <f t="shared" si="25"/>
        <v>0</v>
      </c>
      <c r="BX18" s="43"/>
      <c r="BY18" s="484"/>
      <c r="BZ18" s="484"/>
      <c r="CA18" s="51">
        <f t="shared" si="26"/>
        <v>0</v>
      </c>
      <c r="CB18" s="50"/>
    </row>
    <row r="19" spans="1:80" ht="52.15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314">
        <f t="shared" si="0"/>
        <v>30</v>
      </c>
      <c r="F19" s="315">
        <f t="shared" si="1"/>
        <v>431</v>
      </c>
      <c r="G19" s="317">
        <f t="shared" si="2"/>
        <v>-401</v>
      </c>
      <c r="H19" s="255">
        <f t="shared" si="3"/>
        <v>401</v>
      </c>
      <c r="I19" s="232">
        <f t="shared" si="27"/>
        <v>431</v>
      </c>
      <c r="J19" s="308">
        <f t="shared" si="28"/>
        <v>0</v>
      </c>
      <c r="K19" s="246">
        <v>0</v>
      </c>
      <c r="L19" s="83">
        <v>15</v>
      </c>
      <c r="M19" s="81">
        <f t="shared" si="31"/>
        <v>-15</v>
      </c>
      <c r="N19" s="182">
        <v>15</v>
      </c>
      <c r="O19" s="505">
        <f t="shared" si="30"/>
        <v>15</v>
      </c>
      <c r="P19" s="246">
        <v>0</v>
      </c>
      <c r="Q19" s="83">
        <v>11</v>
      </c>
      <c r="R19" s="81">
        <f t="shared" si="4"/>
        <v>-11</v>
      </c>
      <c r="S19" s="182">
        <v>11</v>
      </c>
      <c r="T19" s="505">
        <f t="shared" si="5"/>
        <v>11</v>
      </c>
      <c r="U19" s="246">
        <v>0</v>
      </c>
      <c r="V19" s="83">
        <v>112</v>
      </c>
      <c r="W19" s="81">
        <f t="shared" si="6"/>
        <v>-112</v>
      </c>
      <c r="X19" s="182">
        <v>112</v>
      </c>
      <c r="Y19" s="505">
        <f t="shared" si="7"/>
        <v>112</v>
      </c>
      <c r="Z19" s="246">
        <v>0</v>
      </c>
      <c r="AA19" s="83">
        <v>13</v>
      </c>
      <c r="AB19" s="81">
        <f t="shared" si="8"/>
        <v>-13</v>
      </c>
      <c r="AC19" s="182">
        <v>13</v>
      </c>
      <c r="AD19" s="505">
        <f t="shared" si="9"/>
        <v>13</v>
      </c>
      <c r="AE19" s="246">
        <v>0</v>
      </c>
      <c r="AF19" s="83">
        <v>24</v>
      </c>
      <c r="AG19" s="81">
        <f t="shared" si="10"/>
        <v>-24</v>
      </c>
      <c r="AH19" s="182">
        <v>24</v>
      </c>
      <c r="AI19" s="505">
        <f t="shared" si="11"/>
        <v>24</v>
      </c>
      <c r="AJ19" s="246">
        <v>15</v>
      </c>
      <c r="AK19" s="83">
        <v>20</v>
      </c>
      <c r="AL19" s="81">
        <f t="shared" si="12"/>
        <v>-5</v>
      </c>
      <c r="AM19" s="182">
        <v>5</v>
      </c>
      <c r="AN19" s="505">
        <f t="shared" si="13"/>
        <v>20</v>
      </c>
      <c r="AO19" s="246">
        <v>15</v>
      </c>
      <c r="AP19" s="83">
        <v>79</v>
      </c>
      <c r="AQ19" s="81">
        <f t="shared" si="14"/>
        <v>-64</v>
      </c>
      <c r="AR19" s="182">
        <v>64</v>
      </c>
      <c r="AS19" s="505">
        <f t="shared" si="15"/>
        <v>79</v>
      </c>
      <c r="AT19" s="246">
        <v>0</v>
      </c>
      <c r="AU19" s="83">
        <v>36</v>
      </c>
      <c r="AV19" s="81">
        <f t="shared" si="16"/>
        <v>-36</v>
      </c>
      <c r="AW19" s="182">
        <v>36</v>
      </c>
      <c r="AX19" s="505">
        <f t="shared" si="17"/>
        <v>36</v>
      </c>
      <c r="AY19" s="246">
        <v>0</v>
      </c>
      <c r="AZ19" s="83">
        <v>91</v>
      </c>
      <c r="BA19" s="81">
        <f t="shared" si="18"/>
        <v>-91</v>
      </c>
      <c r="BB19" s="182">
        <v>91</v>
      </c>
      <c r="BC19" s="505">
        <f t="shared" si="19"/>
        <v>91</v>
      </c>
      <c r="BD19" s="246">
        <v>0</v>
      </c>
      <c r="BE19" s="83">
        <v>30</v>
      </c>
      <c r="BF19" s="81">
        <f t="shared" si="20"/>
        <v>-30</v>
      </c>
      <c r="BG19" s="182">
        <v>30</v>
      </c>
      <c r="BH19" s="505">
        <f t="shared" si="21"/>
        <v>30</v>
      </c>
      <c r="BI19" s="507"/>
      <c r="BJ19" s="484"/>
      <c r="BK19" s="41">
        <f t="shared" si="22"/>
        <v>0</v>
      </c>
      <c r="BL19" s="43"/>
      <c r="BM19" s="484"/>
      <c r="BN19" s="484"/>
      <c r="BO19" s="41">
        <f t="shared" si="23"/>
        <v>0</v>
      </c>
      <c r="BP19" s="43"/>
      <c r="BQ19" s="484"/>
      <c r="BR19" s="484"/>
      <c r="BS19" s="41">
        <f t="shared" si="24"/>
        <v>0</v>
      </c>
      <c r="BT19" s="43"/>
      <c r="BU19" s="484"/>
      <c r="BV19" s="484"/>
      <c r="BW19" s="41">
        <f t="shared" si="25"/>
        <v>0</v>
      </c>
      <c r="BX19" s="43"/>
      <c r="BY19" s="484"/>
      <c r="BZ19" s="484"/>
      <c r="CA19" s="44">
        <f t="shared" si="26"/>
        <v>0</v>
      </c>
      <c r="CB19" s="50"/>
    </row>
    <row r="20" spans="1:80" ht="52.1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0</v>
      </c>
      <c r="F20" s="315">
        <f t="shared" si="1"/>
        <v>35</v>
      </c>
      <c r="G20" s="317">
        <f t="shared" si="2"/>
        <v>-35</v>
      </c>
      <c r="H20" s="255">
        <f t="shared" si="3"/>
        <v>35</v>
      </c>
      <c r="I20" s="232">
        <f t="shared" si="27"/>
        <v>35</v>
      </c>
      <c r="J20" s="308">
        <f t="shared" si="28"/>
        <v>0</v>
      </c>
      <c r="K20" s="464">
        <v>0</v>
      </c>
      <c r="L20" s="463">
        <v>2</v>
      </c>
      <c r="M20" s="81">
        <f t="shared" si="31"/>
        <v>-2</v>
      </c>
      <c r="N20" s="182">
        <v>2</v>
      </c>
      <c r="O20" s="505">
        <f t="shared" si="30"/>
        <v>2</v>
      </c>
      <c r="P20" s="464">
        <v>0</v>
      </c>
      <c r="Q20" s="463">
        <v>2</v>
      </c>
      <c r="R20" s="81">
        <f t="shared" si="4"/>
        <v>-2</v>
      </c>
      <c r="S20" s="182">
        <v>2</v>
      </c>
      <c r="T20" s="505">
        <f t="shared" si="5"/>
        <v>2</v>
      </c>
      <c r="U20" s="464">
        <v>0</v>
      </c>
      <c r="V20" s="463">
        <v>3</v>
      </c>
      <c r="W20" s="81">
        <f t="shared" si="6"/>
        <v>-3</v>
      </c>
      <c r="X20" s="182">
        <v>3</v>
      </c>
      <c r="Y20" s="505">
        <f t="shared" si="7"/>
        <v>3</v>
      </c>
      <c r="Z20" s="464">
        <v>0</v>
      </c>
      <c r="AA20" s="463">
        <v>2</v>
      </c>
      <c r="AB20" s="81">
        <f t="shared" si="8"/>
        <v>-2</v>
      </c>
      <c r="AC20" s="182">
        <v>2</v>
      </c>
      <c r="AD20" s="505">
        <f t="shared" si="9"/>
        <v>2</v>
      </c>
      <c r="AE20" s="464">
        <v>0</v>
      </c>
      <c r="AF20" s="463">
        <v>4</v>
      </c>
      <c r="AG20" s="81">
        <f t="shared" si="10"/>
        <v>-4</v>
      </c>
      <c r="AH20" s="182">
        <v>4</v>
      </c>
      <c r="AI20" s="505">
        <f t="shared" si="11"/>
        <v>4</v>
      </c>
      <c r="AJ20" s="464">
        <v>0</v>
      </c>
      <c r="AK20" s="463">
        <v>3</v>
      </c>
      <c r="AL20" s="81">
        <f t="shared" si="12"/>
        <v>-3</v>
      </c>
      <c r="AM20" s="182">
        <v>3</v>
      </c>
      <c r="AN20" s="505">
        <f t="shared" si="13"/>
        <v>3</v>
      </c>
      <c r="AO20" s="464">
        <v>0</v>
      </c>
      <c r="AP20" s="463">
        <v>3</v>
      </c>
      <c r="AQ20" s="81">
        <f t="shared" si="14"/>
        <v>-3</v>
      </c>
      <c r="AR20" s="182">
        <v>3</v>
      </c>
      <c r="AS20" s="505">
        <f t="shared" si="15"/>
        <v>3</v>
      </c>
      <c r="AT20" s="464">
        <v>0</v>
      </c>
      <c r="AU20" s="463">
        <v>3</v>
      </c>
      <c r="AV20" s="81">
        <f t="shared" si="16"/>
        <v>-3</v>
      </c>
      <c r="AW20" s="182">
        <v>3</v>
      </c>
      <c r="AX20" s="505">
        <f t="shared" si="17"/>
        <v>3</v>
      </c>
      <c r="AY20" s="464">
        <v>0</v>
      </c>
      <c r="AZ20" s="463">
        <v>11</v>
      </c>
      <c r="BA20" s="81">
        <f t="shared" si="18"/>
        <v>-11</v>
      </c>
      <c r="BB20" s="182">
        <v>11</v>
      </c>
      <c r="BC20" s="505">
        <f t="shared" si="19"/>
        <v>11</v>
      </c>
      <c r="BD20" s="464">
        <v>0</v>
      </c>
      <c r="BE20" s="463">
        <v>2</v>
      </c>
      <c r="BF20" s="81">
        <f t="shared" si="20"/>
        <v>-2</v>
      </c>
      <c r="BG20" s="182">
        <v>2</v>
      </c>
      <c r="BH20" s="505">
        <f t="shared" si="21"/>
        <v>2</v>
      </c>
      <c r="BI20" s="494"/>
      <c r="BJ20" s="486"/>
      <c r="BK20" s="41">
        <f t="shared" si="22"/>
        <v>0</v>
      </c>
      <c r="BL20" s="43"/>
      <c r="BM20" s="486"/>
      <c r="BN20" s="486"/>
      <c r="BO20" s="41">
        <f t="shared" si="23"/>
        <v>0</v>
      </c>
      <c r="BP20" s="43"/>
      <c r="BQ20" s="486"/>
      <c r="BR20" s="486"/>
      <c r="BS20" s="41">
        <f t="shared" si="24"/>
        <v>0</v>
      </c>
      <c r="BT20" s="43"/>
      <c r="BU20" s="486"/>
      <c r="BV20" s="486"/>
      <c r="BW20" s="41">
        <f t="shared" si="25"/>
        <v>0</v>
      </c>
      <c r="BX20" s="43"/>
      <c r="BY20" s="486"/>
      <c r="BZ20" s="486"/>
      <c r="CA20" s="44">
        <f t="shared" si="26"/>
        <v>0</v>
      </c>
      <c r="CB20" s="50"/>
    </row>
    <row r="21" spans="1:80" ht="52.15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315">
        <f t="shared" si="1"/>
        <v>45</v>
      </c>
      <c r="G21" s="317">
        <f t="shared" si="2"/>
        <v>-45</v>
      </c>
      <c r="H21" s="255">
        <f t="shared" si="3"/>
        <v>45</v>
      </c>
      <c r="I21" s="232">
        <f t="shared" si="27"/>
        <v>45</v>
      </c>
      <c r="J21" s="308">
        <f t="shared" si="28"/>
        <v>0</v>
      </c>
      <c r="K21" s="464">
        <v>0</v>
      </c>
      <c r="L21" s="463">
        <v>3</v>
      </c>
      <c r="M21" s="81">
        <f t="shared" si="31"/>
        <v>-3</v>
      </c>
      <c r="N21" s="182">
        <v>3</v>
      </c>
      <c r="O21" s="505">
        <f t="shared" si="30"/>
        <v>3</v>
      </c>
      <c r="P21" s="464">
        <v>0</v>
      </c>
      <c r="Q21" s="463">
        <v>2</v>
      </c>
      <c r="R21" s="81">
        <f t="shared" si="4"/>
        <v>-2</v>
      </c>
      <c r="S21" s="182">
        <v>2</v>
      </c>
      <c r="T21" s="505">
        <f t="shared" si="5"/>
        <v>2</v>
      </c>
      <c r="U21" s="464">
        <v>0</v>
      </c>
      <c r="V21" s="463">
        <v>5</v>
      </c>
      <c r="W21" s="81">
        <f t="shared" si="6"/>
        <v>-5</v>
      </c>
      <c r="X21" s="182">
        <v>5</v>
      </c>
      <c r="Y21" s="505">
        <f t="shared" si="7"/>
        <v>5</v>
      </c>
      <c r="Z21" s="464">
        <v>0</v>
      </c>
      <c r="AA21" s="463">
        <v>2</v>
      </c>
      <c r="AB21" s="81">
        <f t="shared" si="8"/>
        <v>-2</v>
      </c>
      <c r="AC21" s="182">
        <v>2</v>
      </c>
      <c r="AD21" s="505">
        <f t="shared" si="9"/>
        <v>2</v>
      </c>
      <c r="AE21" s="464">
        <v>0</v>
      </c>
      <c r="AF21" s="463">
        <v>2</v>
      </c>
      <c r="AG21" s="81">
        <f t="shared" si="10"/>
        <v>-2</v>
      </c>
      <c r="AH21" s="182">
        <v>2</v>
      </c>
      <c r="AI21" s="505">
        <f t="shared" si="11"/>
        <v>2</v>
      </c>
      <c r="AJ21" s="464">
        <v>0</v>
      </c>
      <c r="AK21" s="463">
        <v>2</v>
      </c>
      <c r="AL21" s="81">
        <f t="shared" si="12"/>
        <v>-2</v>
      </c>
      <c r="AM21" s="182">
        <v>2</v>
      </c>
      <c r="AN21" s="505">
        <f t="shared" si="13"/>
        <v>2</v>
      </c>
      <c r="AO21" s="464">
        <v>0</v>
      </c>
      <c r="AP21" s="463">
        <v>5</v>
      </c>
      <c r="AQ21" s="81">
        <f t="shared" si="14"/>
        <v>-5</v>
      </c>
      <c r="AR21" s="182">
        <v>5</v>
      </c>
      <c r="AS21" s="505">
        <f t="shared" si="15"/>
        <v>5</v>
      </c>
      <c r="AT21" s="464">
        <v>0</v>
      </c>
      <c r="AU21" s="463">
        <v>3</v>
      </c>
      <c r="AV21" s="81">
        <f t="shared" si="16"/>
        <v>-3</v>
      </c>
      <c r="AW21" s="182">
        <v>3</v>
      </c>
      <c r="AX21" s="505">
        <f t="shared" si="17"/>
        <v>3</v>
      </c>
      <c r="AY21" s="464">
        <v>0</v>
      </c>
      <c r="AZ21" s="463">
        <v>17</v>
      </c>
      <c r="BA21" s="81">
        <f t="shared" si="18"/>
        <v>-17</v>
      </c>
      <c r="BB21" s="182">
        <v>17</v>
      </c>
      <c r="BC21" s="505">
        <f t="shared" si="19"/>
        <v>17</v>
      </c>
      <c r="BD21" s="464">
        <v>0</v>
      </c>
      <c r="BE21" s="463">
        <v>4</v>
      </c>
      <c r="BF21" s="81">
        <f t="shared" si="20"/>
        <v>-4</v>
      </c>
      <c r="BG21" s="182">
        <v>4</v>
      </c>
      <c r="BH21" s="505">
        <f t="shared" si="21"/>
        <v>4</v>
      </c>
      <c r="BI21" s="494"/>
      <c r="BJ21" s="486"/>
      <c r="BK21" s="57">
        <f t="shared" si="22"/>
        <v>0</v>
      </c>
      <c r="BL21" s="50"/>
      <c r="BM21" s="486"/>
      <c r="BN21" s="486"/>
      <c r="BO21" s="57">
        <f t="shared" si="23"/>
        <v>0</v>
      </c>
      <c r="BP21" s="50"/>
      <c r="BQ21" s="486"/>
      <c r="BR21" s="486"/>
      <c r="BS21" s="57">
        <f t="shared" si="24"/>
        <v>0</v>
      </c>
      <c r="BT21" s="50"/>
      <c r="BU21" s="486"/>
      <c r="BV21" s="486"/>
      <c r="BW21" s="57">
        <f t="shared" si="25"/>
        <v>0</v>
      </c>
      <c r="BX21" s="50"/>
      <c r="BY21" s="486"/>
      <c r="BZ21" s="486"/>
      <c r="CA21" s="51">
        <f t="shared" si="26"/>
        <v>0</v>
      </c>
      <c r="CB21" s="50"/>
    </row>
    <row r="22" spans="1:80" ht="52.1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90</v>
      </c>
      <c r="F22" s="315">
        <f t="shared" si="1"/>
        <v>181</v>
      </c>
      <c r="G22" s="317">
        <f t="shared" si="2"/>
        <v>-91</v>
      </c>
      <c r="H22" s="255">
        <f t="shared" si="3"/>
        <v>91</v>
      </c>
      <c r="I22" s="232">
        <f t="shared" si="27"/>
        <v>181</v>
      </c>
      <c r="J22" s="308">
        <f t="shared" si="28"/>
        <v>0</v>
      </c>
      <c r="K22" s="464">
        <v>0</v>
      </c>
      <c r="L22" s="463">
        <v>7</v>
      </c>
      <c r="M22" s="81">
        <f t="shared" si="31"/>
        <v>-7</v>
      </c>
      <c r="N22" s="81">
        <v>0</v>
      </c>
      <c r="O22" s="505">
        <f t="shared" si="30"/>
        <v>0</v>
      </c>
      <c r="P22" s="464">
        <v>0</v>
      </c>
      <c r="Q22" s="463">
        <v>7</v>
      </c>
      <c r="R22" s="81">
        <f t="shared" si="4"/>
        <v>-7</v>
      </c>
      <c r="S22" s="81">
        <v>0</v>
      </c>
      <c r="T22" s="505">
        <f t="shared" si="5"/>
        <v>0</v>
      </c>
      <c r="U22" s="464">
        <v>0</v>
      </c>
      <c r="V22" s="463">
        <v>32</v>
      </c>
      <c r="W22" s="81">
        <f t="shared" si="6"/>
        <v>-32</v>
      </c>
      <c r="X22" s="81">
        <v>32</v>
      </c>
      <c r="Y22" s="505">
        <f t="shared" si="7"/>
        <v>32</v>
      </c>
      <c r="Z22" s="464">
        <v>0</v>
      </c>
      <c r="AA22" s="463">
        <v>10</v>
      </c>
      <c r="AB22" s="81">
        <f t="shared" si="8"/>
        <v>-10</v>
      </c>
      <c r="AC22" s="81">
        <v>0</v>
      </c>
      <c r="AD22" s="505">
        <f t="shared" si="9"/>
        <v>0</v>
      </c>
      <c r="AE22" s="464">
        <v>0</v>
      </c>
      <c r="AF22" s="463">
        <v>16</v>
      </c>
      <c r="AG22" s="81">
        <f t="shared" si="10"/>
        <v>-16</v>
      </c>
      <c r="AH22" s="81">
        <v>20</v>
      </c>
      <c r="AI22" s="505">
        <f t="shared" si="11"/>
        <v>20</v>
      </c>
      <c r="AJ22" s="464">
        <v>0</v>
      </c>
      <c r="AK22" s="463">
        <v>15</v>
      </c>
      <c r="AL22" s="81">
        <f t="shared" si="12"/>
        <v>-15</v>
      </c>
      <c r="AM22" s="81">
        <v>0</v>
      </c>
      <c r="AN22" s="505">
        <f t="shared" si="13"/>
        <v>0</v>
      </c>
      <c r="AO22" s="464">
        <v>0</v>
      </c>
      <c r="AP22" s="463">
        <v>14</v>
      </c>
      <c r="AQ22" s="81">
        <f t="shared" si="14"/>
        <v>-14</v>
      </c>
      <c r="AR22" s="81">
        <v>20</v>
      </c>
      <c r="AS22" s="505">
        <f t="shared" si="15"/>
        <v>20</v>
      </c>
      <c r="AT22" s="464">
        <v>0</v>
      </c>
      <c r="AU22" s="463">
        <v>22</v>
      </c>
      <c r="AV22" s="81">
        <f t="shared" si="16"/>
        <v>-22</v>
      </c>
      <c r="AW22" s="81">
        <v>0</v>
      </c>
      <c r="AX22" s="505">
        <f t="shared" si="17"/>
        <v>0</v>
      </c>
      <c r="AY22" s="464">
        <v>90</v>
      </c>
      <c r="AZ22" s="463">
        <v>46</v>
      </c>
      <c r="BA22" s="81">
        <f t="shared" si="18"/>
        <v>44</v>
      </c>
      <c r="BB22" s="81">
        <v>0</v>
      </c>
      <c r="BC22" s="505">
        <f t="shared" si="19"/>
        <v>90</v>
      </c>
      <c r="BD22" s="464">
        <v>0</v>
      </c>
      <c r="BE22" s="463">
        <v>12</v>
      </c>
      <c r="BF22" s="81">
        <f t="shared" si="20"/>
        <v>-12</v>
      </c>
      <c r="BG22" s="182">
        <v>19</v>
      </c>
      <c r="BH22" s="505">
        <f t="shared" si="21"/>
        <v>19</v>
      </c>
      <c r="BI22" s="336"/>
      <c r="BJ22" s="113"/>
      <c r="BK22" s="57">
        <f t="shared" si="22"/>
        <v>0</v>
      </c>
      <c r="BL22" s="50"/>
      <c r="BM22" s="113"/>
      <c r="BN22" s="113"/>
      <c r="BO22" s="57">
        <f t="shared" si="23"/>
        <v>0</v>
      </c>
      <c r="BP22" s="50"/>
      <c r="BQ22" s="113"/>
      <c r="BR22" s="113"/>
      <c r="BS22" s="57">
        <f t="shared" si="24"/>
        <v>0</v>
      </c>
      <c r="BT22" s="50"/>
      <c r="BU22" s="113"/>
      <c r="BV22" s="113"/>
      <c r="BW22" s="57">
        <f t="shared" si="25"/>
        <v>0</v>
      </c>
      <c r="BX22" s="50"/>
      <c r="BY22" s="113"/>
      <c r="BZ22" s="113"/>
      <c r="CA22" s="51">
        <f t="shared" si="26"/>
        <v>0</v>
      </c>
      <c r="CB22" s="50"/>
    </row>
    <row r="23" spans="1:80" ht="120" customHeight="1" thickBot="1" x14ac:dyDescent="0.3">
      <c r="A23" s="471">
        <v>21</v>
      </c>
      <c r="B23" s="40" t="s">
        <v>48</v>
      </c>
      <c r="C23" s="479">
        <v>6</v>
      </c>
      <c r="D23" s="480">
        <v>9</v>
      </c>
      <c r="E23" s="314">
        <f t="shared" si="0"/>
        <v>0</v>
      </c>
      <c r="F23" s="315">
        <f t="shared" si="1"/>
        <v>11</v>
      </c>
      <c r="G23" s="317">
        <f t="shared" si="2"/>
        <v>-11</v>
      </c>
      <c r="H23" s="255">
        <f t="shared" si="3"/>
        <v>11</v>
      </c>
      <c r="I23" s="232">
        <f t="shared" si="27"/>
        <v>11</v>
      </c>
      <c r="J23" s="308">
        <f t="shared" si="28"/>
        <v>0</v>
      </c>
      <c r="K23" s="464">
        <v>0</v>
      </c>
      <c r="L23" s="463">
        <v>1</v>
      </c>
      <c r="M23" s="81">
        <f t="shared" si="31"/>
        <v>-1</v>
      </c>
      <c r="N23" s="182">
        <v>1</v>
      </c>
      <c r="O23" s="505">
        <f t="shared" si="30"/>
        <v>1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505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505">
        <f t="shared" si="7"/>
        <v>1</v>
      </c>
      <c r="Z23" s="464">
        <v>0</v>
      </c>
      <c r="AA23" s="463">
        <v>1</v>
      </c>
      <c r="AB23" s="81">
        <f t="shared" si="8"/>
        <v>-1</v>
      </c>
      <c r="AC23" s="182">
        <v>1</v>
      </c>
      <c r="AD23" s="505">
        <f t="shared" si="9"/>
        <v>1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505">
        <f t="shared" si="11"/>
        <v>1</v>
      </c>
      <c r="AJ23" s="464">
        <v>0</v>
      </c>
      <c r="AK23" s="463">
        <v>1</v>
      </c>
      <c r="AL23" s="81">
        <f t="shared" si="12"/>
        <v>-1</v>
      </c>
      <c r="AM23" s="182">
        <v>1</v>
      </c>
      <c r="AN23" s="505">
        <f t="shared" si="13"/>
        <v>1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505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505">
        <f t="shared" si="17"/>
        <v>1</v>
      </c>
      <c r="AY23" s="464">
        <v>0</v>
      </c>
      <c r="AZ23" s="463">
        <v>2</v>
      </c>
      <c r="BA23" s="81">
        <f t="shared" si="18"/>
        <v>-2</v>
      </c>
      <c r="BB23" s="182">
        <v>2</v>
      </c>
      <c r="BC23" s="505">
        <f t="shared" si="19"/>
        <v>2</v>
      </c>
      <c r="BD23" s="464">
        <v>0</v>
      </c>
      <c r="BE23" s="463">
        <v>1</v>
      </c>
      <c r="BF23" s="81">
        <f t="shared" si="20"/>
        <v>-1</v>
      </c>
      <c r="BG23" s="182">
        <v>1</v>
      </c>
      <c r="BH23" s="505">
        <f t="shared" si="21"/>
        <v>1</v>
      </c>
      <c r="BI23" s="501"/>
      <c r="BJ23" s="488"/>
      <c r="BK23" s="57">
        <f t="shared" si="22"/>
        <v>0</v>
      </c>
      <c r="BL23" s="50"/>
      <c r="BM23" s="488"/>
      <c r="BN23" s="488"/>
      <c r="BO23" s="57">
        <f t="shared" si="23"/>
        <v>0</v>
      </c>
      <c r="BP23" s="50"/>
      <c r="BQ23" s="488"/>
      <c r="BR23" s="488"/>
      <c r="BS23" s="57">
        <f t="shared" si="24"/>
        <v>0</v>
      </c>
      <c r="BT23" s="50"/>
      <c r="BU23" s="488"/>
      <c r="BV23" s="488"/>
      <c r="BW23" s="57">
        <f t="shared" si="25"/>
        <v>0</v>
      </c>
      <c r="BX23" s="50"/>
      <c r="BY23" s="488"/>
      <c r="BZ23" s="488"/>
      <c r="CA23" s="51">
        <f t="shared" si="26"/>
        <v>0</v>
      </c>
      <c r="CB23" s="50"/>
    </row>
    <row r="24" spans="1:80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0</v>
      </c>
      <c r="F24" s="315">
        <f t="shared" si="1"/>
        <v>47</v>
      </c>
      <c r="G24" s="317">
        <f t="shared" si="2"/>
        <v>-47</v>
      </c>
      <c r="H24" s="255">
        <f t="shared" si="3"/>
        <v>47</v>
      </c>
      <c r="I24" s="232">
        <f t="shared" si="27"/>
        <v>47</v>
      </c>
      <c r="J24" s="308">
        <f t="shared" si="28"/>
        <v>0</v>
      </c>
      <c r="K24" s="464">
        <v>0</v>
      </c>
      <c r="L24" s="463">
        <v>2</v>
      </c>
      <c r="M24" s="81">
        <f t="shared" si="31"/>
        <v>-2</v>
      </c>
      <c r="N24" s="182">
        <v>2</v>
      </c>
      <c r="O24" s="505">
        <f t="shared" si="30"/>
        <v>2</v>
      </c>
      <c r="P24" s="464">
        <v>0</v>
      </c>
      <c r="Q24" s="463">
        <v>2</v>
      </c>
      <c r="R24" s="81">
        <f t="shared" si="4"/>
        <v>-2</v>
      </c>
      <c r="S24" s="182">
        <v>2</v>
      </c>
      <c r="T24" s="505">
        <f t="shared" si="5"/>
        <v>2</v>
      </c>
      <c r="U24" s="464">
        <v>0</v>
      </c>
      <c r="V24" s="463">
        <v>5</v>
      </c>
      <c r="W24" s="81">
        <f t="shared" si="6"/>
        <v>-5</v>
      </c>
      <c r="X24" s="182">
        <v>5</v>
      </c>
      <c r="Y24" s="505">
        <f t="shared" si="7"/>
        <v>5</v>
      </c>
      <c r="Z24" s="464">
        <v>0</v>
      </c>
      <c r="AA24" s="463">
        <v>3</v>
      </c>
      <c r="AB24" s="81">
        <f t="shared" si="8"/>
        <v>-3</v>
      </c>
      <c r="AC24" s="182">
        <v>3</v>
      </c>
      <c r="AD24" s="505">
        <f t="shared" si="9"/>
        <v>3</v>
      </c>
      <c r="AE24" s="464">
        <v>0</v>
      </c>
      <c r="AF24" s="463">
        <v>5</v>
      </c>
      <c r="AG24" s="81">
        <f t="shared" si="10"/>
        <v>-5</v>
      </c>
      <c r="AH24" s="182">
        <v>5</v>
      </c>
      <c r="AI24" s="505">
        <f t="shared" si="11"/>
        <v>5</v>
      </c>
      <c r="AJ24" s="464">
        <v>0</v>
      </c>
      <c r="AK24" s="463">
        <v>3</v>
      </c>
      <c r="AL24" s="81">
        <f t="shared" si="12"/>
        <v>-3</v>
      </c>
      <c r="AM24" s="182">
        <v>3</v>
      </c>
      <c r="AN24" s="505">
        <f t="shared" si="13"/>
        <v>3</v>
      </c>
      <c r="AO24" s="464">
        <v>0</v>
      </c>
      <c r="AP24" s="463">
        <v>5</v>
      </c>
      <c r="AQ24" s="81">
        <f t="shared" si="14"/>
        <v>-5</v>
      </c>
      <c r="AR24" s="182">
        <v>5</v>
      </c>
      <c r="AS24" s="505">
        <f t="shared" si="15"/>
        <v>5</v>
      </c>
      <c r="AT24" s="464">
        <v>0</v>
      </c>
      <c r="AU24" s="463">
        <v>2</v>
      </c>
      <c r="AV24" s="81">
        <f t="shared" si="16"/>
        <v>-2</v>
      </c>
      <c r="AW24" s="182">
        <v>2</v>
      </c>
      <c r="AX24" s="505">
        <f t="shared" si="17"/>
        <v>2</v>
      </c>
      <c r="AY24" s="464">
        <v>0</v>
      </c>
      <c r="AZ24" s="463">
        <v>17</v>
      </c>
      <c r="BA24" s="81">
        <f t="shared" si="18"/>
        <v>-17</v>
      </c>
      <c r="BB24" s="81">
        <v>15</v>
      </c>
      <c r="BC24" s="505">
        <f t="shared" si="19"/>
        <v>15</v>
      </c>
      <c r="BD24" s="464">
        <v>0</v>
      </c>
      <c r="BE24" s="463">
        <v>3</v>
      </c>
      <c r="BF24" s="81">
        <f t="shared" si="20"/>
        <v>-3</v>
      </c>
      <c r="BG24" s="182">
        <v>5</v>
      </c>
      <c r="BH24" s="505">
        <f t="shared" si="21"/>
        <v>5</v>
      </c>
      <c r="BI24" s="336"/>
      <c r="BJ24" s="113"/>
      <c r="BK24" s="57">
        <f t="shared" si="22"/>
        <v>0</v>
      </c>
      <c r="BL24" s="50"/>
      <c r="BM24" s="113"/>
      <c r="BN24" s="113"/>
      <c r="BO24" s="57">
        <f t="shared" si="23"/>
        <v>0</v>
      </c>
      <c r="BP24" s="50"/>
      <c r="BQ24" s="113"/>
      <c r="BR24" s="113"/>
      <c r="BS24" s="57">
        <f t="shared" si="24"/>
        <v>0</v>
      </c>
      <c r="BT24" s="50"/>
      <c r="BU24" s="113"/>
      <c r="BV24" s="113"/>
      <c r="BW24" s="57">
        <f t="shared" si="25"/>
        <v>0</v>
      </c>
      <c r="BX24" s="50"/>
      <c r="BY24" s="113"/>
      <c r="BZ24" s="113"/>
      <c r="CA24" s="51">
        <f t="shared" si="26"/>
        <v>0</v>
      </c>
      <c r="CB24" s="50"/>
    </row>
    <row r="25" spans="1:80" ht="120" customHeight="1" thickBot="1" x14ac:dyDescent="0.3">
      <c r="A25" s="471">
        <v>23</v>
      </c>
      <c r="B25" s="40" t="s">
        <v>50</v>
      </c>
      <c r="C25" s="479">
        <v>8</v>
      </c>
      <c r="D25" s="481">
        <v>15</v>
      </c>
      <c r="E25" s="314">
        <f t="shared" si="0"/>
        <v>0</v>
      </c>
      <c r="F25" s="315">
        <f t="shared" si="1"/>
        <v>37</v>
      </c>
      <c r="G25" s="317">
        <f t="shared" si="2"/>
        <v>-37</v>
      </c>
      <c r="H25" s="255">
        <f t="shared" si="3"/>
        <v>37</v>
      </c>
      <c r="I25" s="232">
        <f t="shared" si="27"/>
        <v>37</v>
      </c>
      <c r="J25" s="308">
        <f t="shared" si="28"/>
        <v>0</v>
      </c>
      <c r="K25" s="464">
        <v>0</v>
      </c>
      <c r="L25" s="463">
        <v>3</v>
      </c>
      <c r="M25" s="81">
        <f t="shared" si="31"/>
        <v>-3</v>
      </c>
      <c r="N25" s="182">
        <v>3</v>
      </c>
      <c r="O25" s="505">
        <f t="shared" si="30"/>
        <v>3</v>
      </c>
      <c r="P25" s="464">
        <v>0</v>
      </c>
      <c r="Q25" s="463">
        <v>1</v>
      </c>
      <c r="R25" s="81">
        <f t="shared" si="4"/>
        <v>-1</v>
      </c>
      <c r="S25" s="182">
        <v>1</v>
      </c>
      <c r="T25" s="505">
        <f t="shared" si="5"/>
        <v>1</v>
      </c>
      <c r="U25" s="464">
        <v>0</v>
      </c>
      <c r="V25" s="463">
        <v>4</v>
      </c>
      <c r="W25" s="81">
        <f t="shared" si="6"/>
        <v>-4</v>
      </c>
      <c r="X25" s="182">
        <v>4</v>
      </c>
      <c r="Y25" s="505">
        <f t="shared" si="7"/>
        <v>4</v>
      </c>
      <c r="Z25" s="464">
        <v>0</v>
      </c>
      <c r="AA25" s="463">
        <v>1</v>
      </c>
      <c r="AB25" s="81">
        <f t="shared" si="8"/>
        <v>-1</v>
      </c>
      <c r="AC25" s="182">
        <v>1</v>
      </c>
      <c r="AD25" s="505">
        <f t="shared" si="9"/>
        <v>1</v>
      </c>
      <c r="AE25" s="464">
        <v>0</v>
      </c>
      <c r="AF25" s="463">
        <v>2</v>
      </c>
      <c r="AG25" s="81">
        <f t="shared" si="10"/>
        <v>-2</v>
      </c>
      <c r="AH25" s="182">
        <v>2</v>
      </c>
      <c r="AI25" s="505">
        <f t="shared" si="11"/>
        <v>2</v>
      </c>
      <c r="AJ25" s="464">
        <v>0</v>
      </c>
      <c r="AK25" s="463">
        <v>5</v>
      </c>
      <c r="AL25" s="81">
        <f t="shared" si="12"/>
        <v>-5</v>
      </c>
      <c r="AM25" s="182">
        <v>5</v>
      </c>
      <c r="AN25" s="505">
        <f t="shared" si="13"/>
        <v>5</v>
      </c>
      <c r="AO25" s="464">
        <v>0</v>
      </c>
      <c r="AP25" s="463">
        <v>2</v>
      </c>
      <c r="AQ25" s="81">
        <f t="shared" si="14"/>
        <v>-2</v>
      </c>
      <c r="AR25" s="182">
        <v>2</v>
      </c>
      <c r="AS25" s="505">
        <f t="shared" si="15"/>
        <v>2</v>
      </c>
      <c r="AT25" s="464">
        <v>0</v>
      </c>
      <c r="AU25" s="463">
        <v>11</v>
      </c>
      <c r="AV25" s="81">
        <f t="shared" si="16"/>
        <v>-11</v>
      </c>
      <c r="AW25" s="182">
        <v>11</v>
      </c>
      <c r="AX25" s="505">
        <f t="shared" si="17"/>
        <v>11</v>
      </c>
      <c r="AY25" s="464">
        <v>0</v>
      </c>
      <c r="AZ25" s="463">
        <v>4</v>
      </c>
      <c r="BA25" s="81">
        <f t="shared" si="18"/>
        <v>-4</v>
      </c>
      <c r="BB25" s="182">
        <v>4</v>
      </c>
      <c r="BC25" s="505">
        <f t="shared" si="19"/>
        <v>4</v>
      </c>
      <c r="BD25" s="464">
        <v>0</v>
      </c>
      <c r="BE25" s="463">
        <v>4</v>
      </c>
      <c r="BF25" s="81">
        <f t="shared" si="20"/>
        <v>-4</v>
      </c>
      <c r="BG25" s="182">
        <v>4</v>
      </c>
      <c r="BH25" s="505">
        <f t="shared" si="21"/>
        <v>4</v>
      </c>
      <c r="BI25" s="501"/>
      <c r="BJ25" s="488"/>
      <c r="BK25" s="57">
        <f t="shared" si="22"/>
        <v>0</v>
      </c>
      <c r="BL25" s="50"/>
      <c r="BM25" s="488"/>
      <c r="BN25" s="488"/>
      <c r="BO25" s="57">
        <f t="shared" si="23"/>
        <v>0</v>
      </c>
      <c r="BP25" s="50"/>
      <c r="BQ25" s="488"/>
      <c r="BR25" s="488"/>
      <c r="BS25" s="57">
        <f t="shared" si="24"/>
        <v>0</v>
      </c>
      <c r="BT25" s="50"/>
      <c r="BU25" s="488"/>
      <c r="BV25" s="488"/>
      <c r="BW25" s="57">
        <f t="shared" si="25"/>
        <v>0</v>
      </c>
      <c r="BX25" s="50"/>
      <c r="BY25" s="488"/>
      <c r="BZ25" s="488"/>
      <c r="CA25" s="51">
        <f t="shared" si="26"/>
        <v>0</v>
      </c>
      <c r="CB25" s="50"/>
    </row>
    <row r="26" spans="1:80" ht="52.1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14">
        <f t="shared" ref="E26:E30" si="32">K26+P26+U26+Z26+AE26+AJ26+AO26+AT26+AY26+BD26+BI26+BM26+BQ26+BU26+BY26</f>
        <v>20</v>
      </c>
      <c r="F26" s="315">
        <f t="shared" ref="F26:F30" si="33">L26+Q26+V26+AA26+AF26+AK26+AP26+AU26+AZ26+BE26+BJ26+BN26+BR26+BV26+BZ26</f>
        <v>0</v>
      </c>
      <c r="G26" s="317">
        <f t="shared" ref="G26:G30" si="34">M26+R26+W26+AB26+AG26+AL26+AQ26+AV26+BA26+BF26+BK26+BO26+BS26+BW26+CA26</f>
        <v>20</v>
      </c>
      <c r="H26" s="255">
        <f t="shared" ref="H26:H30" si="35">N26+S26+X26+AC26+AH26+AM26+AR26+AW26+BB26+BG26+BL26+BP26+BT26+BX26+CB26</f>
        <v>0</v>
      </c>
      <c r="I26" s="232">
        <f t="shared" si="27"/>
        <v>20</v>
      </c>
      <c r="J26" s="308">
        <f t="shared" si="28"/>
        <v>20</v>
      </c>
      <c r="K26" s="288">
        <v>0</v>
      </c>
      <c r="L26" s="81">
        <v>0</v>
      </c>
      <c r="M26" s="81">
        <f t="shared" si="31"/>
        <v>0</v>
      </c>
      <c r="N26" s="50">
        <v>0</v>
      </c>
      <c r="O26" s="505">
        <f t="shared" si="30"/>
        <v>0</v>
      </c>
      <c r="P26" s="288">
        <v>0</v>
      </c>
      <c r="Q26" s="81">
        <v>0</v>
      </c>
      <c r="R26" s="81">
        <f t="shared" si="4"/>
        <v>0</v>
      </c>
      <c r="S26" s="26">
        <v>0</v>
      </c>
      <c r="T26" s="505">
        <f t="shared" si="5"/>
        <v>0</v>
      </c>
      <c r="U26" s="288">
        <v>0</v>
      </c>
      <c r="V26" s="81">
        <v>0</v>
      </c>
      <c r="W26" s="81">
        <f t="shared" si="6"/>
        <v>0</v>
      </c>
      <c r="X26" s="26">
        <v>0</v>
      </c>
      <c r="Y26" s="505">
        <f t="shared" si="7"/>
        <v>0</v>
      </c>
      <c r="Z26" s="288">
        <v>0</v>
      </c>
      <c r="AA26" s="81">
        <v>0</v>
      </c>
      <c r="AB26" s="81">
        <f t="shared" si="8"/>
        <v>0</v>
      </c>
      <c r="AC26" s="26">
        <v>0</v>
      </c>
      <c r="AD26" s="505">
        <f t="shared" si="9"/>
        <v>0</v>
      </c>
      <c r="AE26" s="288">
        <v>0</v>
      </c>
      <c r="AF26" s="81">
        <v>0</v>
      </c>
      <c r="AG26" s="81">
        <f>AE26-AF26</f>
        <v>0</v>
      </c>
      <c r="AH26" s="26">
        <v>0</v>
      </c>
      <c r="AI26" s="505">
        <f t="shared" si="11"/>
        <v>0</v>
      </c>
      <c r="AJ26" s="288">
        <v>0</v>
      </c>
      <c r="AK26" s="81">
        <v>0</v>
      </c>
      <c r="AL26" s="81">
        <f t="shared" si="12"/>
        <v>0</v>
      </c>
      <c r="AM26" s="26">
        <v>0</v>
      </c>
      <c r="AN26" s="505">
        <f t="shared" si="13"/>
        <v>0</v>
      </c>
      <c r="AO26" s="288">
        <v>0</v>
      </c>
      <c r="AP26" s="81">
        <v>0</v>
      </c>
      <c r="AQ26" s="81">
        <f t="shared" si="14"/>
        <v>0</v>
      </c>
      <c r="AR26" s="26">
        <v>0</v>
      </c>
      <c r="AS26" s="505">
        <f t="shared" si="15"/>
        <v>0</v>
      </c>
      <c r="AT26" s="288">
        <v>0</v>
      </c>
      <c r="AU26" s="81">
        <v>0</v>
      </c>
      <c r="AV26" s="81">
        <f t="shared" si="16"/>
        <v>0</v>
      </c>
      <c r="AW26" s="26">
        <v>0</v>
      </c>
      <c r="AX26" s="505">
        <f t="shared" si="17"/>
        <v>0</v>
      </c>
      <c r="AY26" s="288">
        <v>20</v>
      </c>
      <c r="AZ26" s="81">
        <v>0</v>
      </c>
      <c r="BA26" s="81">
        <f t="shared" si="18"/>
        <v>20</v>
      </c>
      <c r="BB26" s="26">
        <v>0</v>
      </c>
      <c r="BC26" s="505">
        <f t="shared" si="19"/>
        <v>20</v>
      </c>
      <c r="BD26" s="288">
        <v>0</v>
      </c>
      <c r="BE26" s="81">
        <v>0</v>
      </c>
      <c r="BF26" s="81">
        <f t="shared" si="20"/>
        <v>0</v>
      </c>
      <c r="BG26" s="26">
        <v>0</v>
      </c>
      <c r="BH26" s="505">
        <f t="shared" si="21"/>
        <v>0</v>
      </c>
      <c r="BI26" s="13"/>
      <c r="BJ26" s="11"/>
      <c r="BK26" s="64">
        <f t="shared" si="22"/>
        <v>0</v>
      </c>
      <c r="BL26" s="11"/>
      <c r="BM26" s="11"/>
      <c r="BN26" s="11"/>
      <c r="BO26" s="64">
        <f t="shared" si="23"/>
        <v>0</v>
      </c>
      <c r="BP26" s="11"/>
      <c r="BQ26" s="11"/>
      <c r="BR26" s="11"/>
      <c r="BS26" s="64">
        <f t="shared" si="24"/>
        <v>0</v>
      </c>
      <c r="BT26" s="11"/>
      <c r="BU26" s="11"/>
      <c r="BV26" s="11"/>
      <c r="BW26" s="64">
        <f t="shared" si="25"/>
        <v>0</v>
      </c>
      <c r="BX26" s="11"/>
      <c r="BY26" s="11"/>
      <c r="BZ26" s="11"/>
      <c r="CA26" s="64">
        <f t="shared" si="26"/>
        <v>0</v>
      </c>
      <c r="CB26" s="65"/>
    </row>
    <row r="27" spans="1:80" ht="52.15" customHeight="1" thickBot="1" x14ac:dyDescent="0.3">
      <c r="A27" s="471">
        <v>25</v>
      </c>
      <c r="B27" s="25" t="s">
        <v>54</v>
      </c>
      <c r="C27" s="26">
        <v>10</v>
      </c>
      <c r="D27" s="65">
        <v>15</v>
      </c>
      <c r="E27" s="314">
        <f t="shared" si="32"/>
        <v>0</v>
      </c>
      <c r="F27" s="315">
        <f t="shared" si="33"/>
        <v>12</v>
      </c>
      <c r="G27" s="317">
        <f t="shared" si="34"/>
        <v>-12</v>
      </c>
      <c r="H27" s="255">
        <f t="shared" si="35"/>
        <v>12</v>
      </c>
      <c r="I27" s="232">
        <f t="shared" si="27"/>
        <v>12</v>
      </c>
      <c r="J27" s="308">
        <f t="shared" si="28"/>
        <v>0</v>
      </c>
      <c r="K27" s="288">
        <v>0</v>
      </c>
      <c r="L27" s="81">
        <v>1</v>
      </c>
      <c r="M27" s="81">
        <f t="shared" si="31"/>
        <v>-1</v>
      </c>
      <c r="N27" s="81">
        <v>0</v>
      </c>
      <c r="O27" s="505">
        <f t="shared" si="30"/>
        <v>0</v>
      </c>
      <c r="P27" s="288">
        <v>0</v>
      </c>
      <c r="Q27" s="81">
        <v>1</v>
      </c>
      <c r="R27" s="81">
        <f t="shared" si="4"/>
        <v>-1</v>
      </c>
      <c r="S27" s="81">
        <v>0</v>
      </c>
      <c r="T27" s="505">
        <f t="shared" si="5"/>
        <v>0</v>
      </c>
      <c r="U27" s="288">
        <v>0</v>
      </c>
      <c r="V27" s="81">
        <v>1</v>
      </c>
      <c r="W27" s="81">
        <f t="shared" si="6"/>
        <v>-1</v>
      </c>
      <c r="X27" s="81">
        <v>0</v>
      </c>
      <c r="Y27" s="505">
        <f t="shared" si="7"/>
        <v>0</v>
      </c>
      <c r="Z27" s="288">
        <v>0</v>
      </c>
      <c r="AA27" s="81">
        <v>1</v>
      </c>
      <c r="AB27" s="81">
        <f t="shared" si="8"/>
        <v>-1</v>
      </c>
      <c r="AC27" s="81">
        <v>0</v>
      </c>
      <c r="AD27" s="505">
        <f t="shared" si="9"/>
        <v>0</v>
      </c>
      <c r="AE27" s="288">
        <v>0</v>
      </c>
      <c r="AF27" s="81">
        <v>1</v>
      </c>
      <c r="AG27" s="81">
        <f t="shared" ref="AG27:AG30" si="36">AE27-AF27</f>
        <v>-1</v>
      </c>
      <c r="AH27" s="81">
        <v>0</v>
      </c>
      <c r="AI27" s="505">
        <f t="shared" si="11"/>
        <v>0</v>
      </c>
      <c r="AJ27" s="288">
        <v>0</v>
      </c>
      <c r="AK27" s="81">
        <v>1</v>
      </c>
      <c r="AL27" s="81">
        <f t="shared" si="12"/>
        <v>-1</v>
      </c>
      <c r="AM27" s="81">
        <v>0</v>
      </c>
      <c r="AN27" s="505">
        <f t="shared" si="13"/>
        <v>0</v>
      </c>
      <c r="AO27" s="288">
        <v>0</v>
      </c>
      <c r="AP27" s="81">
        <v>1</v>
      </c>
      <c r="AQ27" s="81">
        <f t="shared" si="14"/>
        <v>-1</v>
      </c>
      <c r="AR27" s="81">
        <v>0</v>
      </c>
      <c r="AS27" s="505">
        <f t="shared" si="15"/>
        <v>0</v>
      </c>
      <c r="AT27" s="288">
        <v>0</v>
      </c>
      <c r="AU27" s="81">
        <v>1</v>
      </c>
      <c r="AV27" s="81">
        <f t="shared" si="16"/>
        <v>-1</v>
      </c>
      <c r="AW27" s="81">
        <v>0</v>
      </c>
      <c r="AX27" s="505">
        <f t="shared" si="17"/>
        <v>0</v>
      </c>
      <c r="AY27" s="288">
        <v>0</v>
      </c>
      <c r="AZ27" s="81">
        <v>3</v>
      </c>
      <c r="BA27" s="81">
        <f t="shared" si="18"/>
        <v>-3</v>
      </c>
      <c r="BB27" s="81">
        <v>12</v>
      </c>
      <c r="BC27" s="505">
        <f t="shared" si="19"/>
        <v>12</v>
      </c>
      <c r="BD27" s="288">
        <v>0</v>
      </c>
      <c r="BE27" s="81">
        <v>1</v>
      </c>
      <c r="BF27" s="81">
        <f t="shared" si="20"/>
        <v>-1</v>
      </c>
      <c r="BG27" s="81">
        <v>0</v>
      </c>
      <c r="BH27" s="505">
        <f t="shared" si="21"/>
        <v>0</v>
      </c>
      <c r="BI27" s="13"/>
      <c r="BJ27" s="11"/>
      <c r="BK27" s="64">
        <f t="shared" si="22"/>
        <v>0</v>
      </c>
      <c r="BL27" s="11"/>
      <c r="BM27" s="11"/>
      <c r="BN27" s="11"/>
      <c r="BO27" s="64">
        <f t="shared" si="23"/>
        <v>0</v>
      </c>
      <c r="BP27" s="11"/>
      <c r="BQ27" s="11"/>
      <c r="BR27" s="11"/>
      <c r="BS27" s="64">
        <f t="shared" si="24"/>
        <v>0</v>
      </c>
      <c r="BT27" s="11"/>
      <c r="BU27" s="11"/>
      <c r="BV27" s="11"/>
      <c r="BW27" s="64">
        <f t="shared" si="25"/>
        <v>0</v>
      </c>
      <c r="BX27" s="11"/>
      <c r="BY27" s="11"/>
      <c r="BZ27" s="11"/>
      <c r="CA27" s="64">
        <f t="shared" si="26"/>
        <v>0</v>
      </c>
      <c r="CB27" s="65"/>
    </row>
    <row r="28" spans="1:80" ht="67.150000000000006" customHeight="1" x14ac:dyDescent="0.25">
      <c r="A28" s="9">
        <v>26</v>
      </c>
      <c r="B28" s="25" t="s">
        <v>321</v>
      </c>
      <c r="C28" s="26">
        <v>4</v>
      </c>
      <c r="D28" s="65">
        <v>6</v>
      </c>
      <c r="E28" s="314">
        <f t="shared" si="32"/>
        <v>0</v>
      </c>
      <c r="F28" s="315">
        <f t="shared" si="33"/>
        <v>0</v>
      </c>
      <c r="G28" s="317">
        <f t="shared" si="34"/>
        <v>0</v>
      </c>
      <c r="H28" s="255">
        <f t="shared" si="35"/>
        <v>0</v>
      </c>
      <c r="I28" s="232">
        <f t="shared" si="27"/>
        <v>0</v>
      </c>
      <c r="J28" s="308">
        <f t="shared" si="28"/>
        <v>0</v>
      </c>
      <c r="K28" s="288">
        <v>0</v>
      </c>
      <c r="L28" s="81">
        <v>0</v>
      </c>
      <c r="M28" s="81">
        <f t="shared" si="31"/>
        <v>0</v>
      </c>
      <c r="N28" s="50">
        <v>0</v>
      </c>
      <c r="O28" s="505">
        <f t="shared" si="30"/>
        <v>0</v>
      </c>
      <c r="P28" s="288">
        <v>0</v>
      </c>
      <c r="Q28" s="81">
        <v>0</v>
      </c>
      <c r="R28" s="81">
        <f t="shared" si="4"/>
        <v>0</v>
      </c>
      <c r="S28" s="26">
        <v>0</v>
      </c>
      <c r="T28" s="505">
        <f t="shared" si="5"/>
        <v>0</v>
      </c>
      <c r="U28" s="288">
        <v>0</v>
      </c>
      <c r="V28" s="81">
        <v>0</v>
      </c>
      <c r="W28" s="81">
        <f t="shared" si="6"/>
        <v>0</v>
      </c>
      <c r="X28" s="26">
        <v>0</v>
      </c>
      <c r="Y28" s="505">
        <f t="shared" si="7"/>
        <v>0</v>
      </c>
      <c r="Z28" s="288">
        <v>0</v>
      </c>
      <c r="AA28" s="81">
        <v>0</v>
      </c>
      <c r="AB28" s="81">
        <f t="shared" si="8"/>
        <v>0</v>
      </c>
      <c r="AC28" s="26">
        <v>0</v>
      </c>
      <c r="AD28" s="505">
        <f t="shared" si="9"/>
        <v>0</v>
      </c>
      <c r="AE28" s="288">
        <v>0</v>
      </c>
      <c r="AF28" s="81">
        <v>0</v>
      </c>
      <c r="AG28" s="81">
        <f t="shared" si="36"/>
        <v>0</v>
      </c>
      <c r="AH28" s="26">
        <v>0</v>
      </c>
      <c r="AI28" s="505">
        <f t="shared" si="11"/>
        <v>0</v>
      </c>
      <c r="AJ28" s="288">
        <v>0</v>
      </c>
      <c r="AK28" s="81">
        <v>0</v>
      </c>
      <c r="AL28" s="81">
        <f t="shared" si="12"/>
        <v>0</v>
      </c>
      <c r="AM28" s="26">
        <v>0</v>
      </c>
      <c r="AN28" s="505">
        <f t="shared" si="13"/>
        <v>0</v>
      </c>
      <c r="AO28" s="288">
        <v>0</v>
      </c>
      <c r="AP28" s="81">
        <v>0</v>
      </c>
      <c r="AQ28" s="81">
        <f t="shared" si="14"/>
        <v>0</v>
      </c>
      <c r="AR28" s="26">
        <v>0</v>
      </c>
      <c r="AS28" s="505">
        <f t="shared" si="15"/>
        <v>0</v>
      </c>
      <c r="AT28" s="288">
        <v>0</v>
      </c>
      <c r="AU28" s="81">
        <v>0</v>
      </c>
      <c r="AV28" s="81">
        <f t="shared" si="16"/>
        <v>0</v>
      </c>
      <c r="AW28" s="26">
        <v>0</v>
      </c>
      <c r="AX28" s="505">
        <f t="shared" si="17"/>
        <v>0</v>
      </c>
      <c r="AY28" s="288">
        <v>0</v>
      </c>
      <c r="AZ28" s="81">
        <v>0</v>
      </c>
      <c r="BA28" s="81">
        <f t="shared" si="18"/>
        <v>0</v>
      </c>
      <c r="BB28" s="26">
        <v>0</v>
      </c>
      <c r="BC28" s="505">
        <f t="shared" si="19"/>
        <v>0</v>
      </c>
      <c r="BD28" s="288">
        <v>0</v>
      </c>
      <c r="BE28" s="81">
        <v>0</v>
      </c>
      <c r="BF28" s="81">
        <f t="shared" si="20"/>
        <v>0</v>
      </c>
      <c r="BG28" s="26">
        <v>0</v>
      </c>
      <c r="BH28" s="505">
        <f t="shared" si="21"/>
        <v>0</v>
      </c>
      <c r="BI28" s="13"/>
      <c r="BJ28" s="11"/>
      <c r="BK28" s="64">
        <f t="shared" si="22"/>
        <v>0</v>
      </c>
      <c r="BL28" s="11"/>
      <c r="BM28" s="11"/>
      <c r="BN28" s="11"/>
      <c r="BO28" s="64">
        <f t="shared" si="23"/>
        <v>0</v>
      </c>
      <c r="BP28" s="11"/>
      <c r="BQ28" s="11"/>
      <c r="BR28" s="11"/>
      <c r="BS28" s="64">
        <f t="shared" si="24"/>
        <v>0</v>
      </c>
      <c r="BT28" s="11"/>
      <c r="BU28" s="11"/>
      <c r="BV28" s="11"/>
      <c r="BW28" s="64">
        <f t="shared" si="25"/>
        <v>0</v>
      </c>
      <c r="BX28" s="11"/>
      <c r="BY28" s="11"/>
      <c r="BZ28" s="11"/>
      <c r="CA28" s="64">
        <f t="shared" si="26"/>
        <v>0</v>
      </c>
      <c r="CB28" s="65"/>
    </row>
    <row r="29" spans="1:80" ht="70.150000000000006" customHeight="1" thickBot="1" x14ac:dyDescent="0.3">
      <c r="A29" s="471">
        <v>27</v>
      </c>
      <c r="B29" s="25" t="s">
        <v>55</v>
      </c>
      <c r="C29" s="26">
        <v>6</v>
      </c>
      <c r="D29" s="65">
        <v>10</v>
      </c>
      <c r="E29" s="314">
        <f t="shared" si="32"/>
        <v>0</v>
      </c>
      <c r="F29" s="315">
        <f t="shared" si="33"/>
        <v>12</v>
      </c>
      <c r="G29" s="317">
        <f t="shared" si="34"/>
        <v>-12</v>
      </c>
      <c r="H29" s="255">
        <f t="shared" si="35"/>
        <v>12</v>
      </c>
      <c r="I29" s="232">
        <f t="shared" si="27"/>
        <v>12</v>
      </c>
      <c r="J29" s="308">
        <f t="shared" si="28"/>
        <v>0</v>
      </c>
      <c r="K29" s="246">
        <v>0</v>
      </c>
      <c r="L29" s="83">
        <v>1</v>
      </c>
      <c r="M29" s="81">
        <f t="shared" si="31"/>
        <v>-1</v>
      </c>
      <c r="N29" s="182">
        <v>1</v>
      </c>
      <c r="O29" s="505">
        <f t="shared" si="30"/>
        <v>1</v>
      </c>
      <c r="P29" s="246">
        <v>0</v>
      </c>
      <c r="Q29" s="83">
        <v>1</v>
      </c>
      <c r="R29" s="81">
        <f t="shared" si="4"/>
        <v>-1</v>
      </c>
      <c r="S29" s="182">
        <v>1</v>
      </c>
      <c r="T29" s="505">
        <f t="shared" si="5"/>
        <v>1</v>
      </c>
      <c r="U29" s="246">
        <v>0</v>
      </c>
      <c r="V29" s="83">
        <v>1</v>
      </c>
      <c r="W29" s="81">
        <f t="shared" si="6"/>
        <v>-1</v>
      </c>
      <c r="X29" s="182">
        <v>1</v>
      </c>
      <c r="Y29" s="505">
        <f t="shared" si="7"/>
        <v>1</v>
      </c>
      <c r="Z29" s="246">
        <v>0</v>
      </c>
      <c r="AA29" s="83">
        <v>1</v>
      </c>
      <c r="AB29" s="81">
        <f t="shared" si="8"/>
        <v>-1</v>
      </c>
      <c r="AC29" s="182">
        <v>1</v>
      </c>
      <c r="AD29" s="505">
        <f t="shared" si="9"/>
        <v>1</v>
      </c>
      <c r="AE29" s="246">
        <v>0</v>
      </c>
      <c r="AF29" s="83">
        <v>1</v>
      </c>
      <c r="AG29" s="81">
        <f t="shared" si="36"/>
        <v>-1</v>
      </c>
      <c r="AH29" s="182">
        <v>1</v>
      </c>
      <c r="AI29" s="505">
        <f t="shared" si="11"/>
        <v>1</v>
      </c>
      <c r="AJ29" s="246">
        <v>0</v>
      </c>
      <c r="AK29" s="83">
        <v>1</v>
      </c>
      <c r="AL29" s="81">
        <f t="shared" si="12"/>
        <v>-1</v>
      </c>
      <c r="AM29" s="182">
        <v>1</v>
      </c>
      <c r="AN29" s="505">
        <f t="shared" si="13"/>
        <v>1</v>
      </c>
      <c r="AO29" s="246">
        <v>0</v>
      </c>
      <c r="AP29" s="83">
        <v>1</v>
      </c>
      <c r="AQ29" s="81">
        <f t="shared" si="14"/>
        <v>-1</v>
      </c>
      <c r="AR29" s="182">
        <v>1</v>
      </c>
      <c r="AS29" s="505">
        <f t="shared" si="15"/>
        <v>1</v>
      </c>
      <c r="AT29" s="246">
        <v>0</v>
      </c>
      <c r="AU29" s="83">
        <v>1</v>
      </c>
      <c r="AV29" s="81">
        <f t="shared" si="16"/>
        <v>-1</v>
      </c>
      <c r="AW29" s="182">
        <v>1</v>
      </c>
      <c r="AX29" s="505">
        <f t="shared" si="17"/>
        <v>1</v>
      </c>
      <c r="AY29" s="246">
        <v>0</v>
      </c>
      <c r="AZ29" s="83">
        <v>3</v>
      </c>
      <c r="BA29" s="81">
        <f t="shared" si="18"/>
        <v>-3</v>
      </c>
      <c r="BB29" s="182">
        <v>3</v>
      </c>
      <c r="BC29" s="505">
        <f t="shared" si="19"/>
        <v>3</v>
      </c>
      <c r="BD29" s="246">
        <v>0</v>
      </c>
      <c r="BE29" s="83">
        <v>1</v>
      </c>
      <c r="BF29" s="81">
        <f t="shared" si="20"/>
        <v>-1</v>
      </c>
      <c r="BG29" s="182">
        <v>1</v>
      </c>
      <c r="BH29" s="505">
        <f t="shared" si="21"/>
        <v>1</v>
      </c>
      <c r="BI29" s="507"/>
      <c r="BJ29" s="484"/>
      <c r="BK29" s="64">
        <f t="shared" si="22"/>
        <v>0</v>
      </c>
      <c r="BL29" s="11"/>
      <c r="BM29" s="484"/>
      <c r="BN29" s="484"/>
      <c r="BO29" s="64">
        <f t="shared" si="23"/>
        <v>0</v>
      </c>
      <c r="BP29" s="11"/>
      <c r="BQ29" s="484"/>
      <c r="BR29" s="484"/>
      <c r="BS29" s="64">
        <f t="shared" si="24"/>
        <v>0</v>
      </c>
      <c r="BT29" s="11"/>
      <c r="BU29" s="484"/>
      <c r="BV29" s="484"/>
      <c r="BW29" s="64">
        <f t="shared" si="25"/>
        <v>0</v>
      </c>
      <c r="BX29" s="11"/>
      <c r="BY29" s="484"/>
      <c r="BZ29" s="484"/>
      <c r="CA29" s="64">
        <f t="shared" si="26"/>
        <v>0</v>
      </c>
      <c r="CB29" s="65"/>
    </row>
    <row r="30" spans="1:80" ht="78.599999999999994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318">
        <f t="shared" si="32"/>
        <v>0</v>
      </c>
      <c r="F30" s="319">
        <f t="shared" si="33"/>
        <v>15</v>
      </c>
      <c r="G30" s="320">
        <f t="shared" si="34"/>
        <v>-15</v>
      </c>
      <c r="H30" s="347">
        <f t="shared" si="35"/>
        <v>15</v>
      </c>
      <c r="I30" s="232">
        <f t="shared" si="27"/>
        <v>15</v>
      </c>
      <c r="J30" s="309">
        <f t="shared" si="28"/>
        <v>0</v>
      </c>
      <c r="K30" s="169">
        <v>0</v>
      </c>
      <c r="L30" s="392">
        <v>1</v>
      </c>
      <c r="M30" s="294">
        <f t="shared" si="31"/>
        <v>-1</v>
      </c>
      <c r="N30" s="294">
        <v>0</v>
      </c>
      <c r="O30" s="505">
        <f t="shared" si="30"/>
        <v>0</v>
      </c>
      <c r="P30" s="169">
        <v>0</v>
      </c>
      <c r="Q30" s="392">
        <v>1</v>
      </c>
      <c r="R30" s="294">
        <f t="shared" si="4"/>
        <v>-1</v>
      </c>
      <c r="S30" s="294">
        <v>0</v>
      </c>
      <c r="T30" s="505">
        <f t="shared" si="5"/>
        <v>0</v>
      </c>
      <c r="U30" s="169">
        <v>0</v>
      </c>
      <c r="V30" s="392">
        <v>2</v>
      </c>
      <c r="W30" s="294">
        <f t="shared" si="6"/>
        <v>-2</v>
      </c>
      <c r="X30" s="240">
        <v>2</v>
      </c>
      <c r="Y30" s="505">
        <f t="shared" si="7"/>
        <v>2</v>
      </c>
      <c r="Z30" s="169">
        <v>0</v>
      </c>
      <c r="AA30" s="392">
        <v>1</v>
      </c>
      <c r="AB30" s="294">
        <f t="shared" si="8"/>
        <v>-1</v>
      </c>
      <c r="AC30" s="240">
        <v>1</v>
      </c>
      <c r="AD30" s="505">
        <f t="shared" si="9"/>
        <v>1</v>
      </c>
      <c r="AE30" s="169">
        <v>0</v>
      </c>
      <c r="AF30" s="392">
        <v>2</v>
      </c>
      <c r="AG30" s="294">
        <f t="shared" si="36"/>
        <v>-2</v>
      </c>
      <c r="AH30" s="240">
        <v>2</v>
      </c>
      <c r="AI30" s="505">
        <f t="shared" si="11"/>
        <v>2</v>
      </c>
      <c r="AJ30" s="169">
        <v>0</v>
      </c>
      <c r="AK30" s="392">
        <v>1</v>
      </c>
      <c r="AL30" s="294">
        <f t="shared" si="12"/>
        <v>-1</v>
      </c>
      <c r="AM30" s="240">
        <v>1</v>
      </c>
      <c r="AN30" s="505">
        <f t="shared" si="13"/>
        <v>1</v>
      </c>
      <c r="AO30" s="169">
        <v>0</v>
      </c>
      <c r="AP30" s="392">
        <v>1</v>
      </c>
      <c r="AQ30" s="294">
        <f t="shared" si="14"/>
        <v>-1</v>
      </c>
      <c r="AR30" s="240">
        <v>1</v>
      </c>
      <c r="AS30" s="505">
        <f t="shared" si="15"/>
        <v>1</v>
      </c>
      <c r="AT30" s="169">
        <v>0</v>
      </c>
      <c r="AU30" s="392">
        <v>1</v>
      </c>
      <c r="AV30" s="294">
        <f t="shared" si="16"/>
        <v>-1</v>
      </c>
      <c r="AW30" s="240">
        <v>1</v>
      </c>
      <c r="AX30" s="505">
        <f t="shared" si="17"/>
        <v>1</v>
      </c>
      <c r="AY30" s="169">
        <v>0</v>
      </c>
      <c r="AZ30" s="392">
        <v>4</v>
      </c>
      <c r="BA30" s="294">
        <f t="shared" si="18"/>
        <v>-4</v>
      </c>
      <c r="BB30" s="294">
        <v>6</v>
      </c>
      <c r="BC30" s="505">
        <f t="shared" si="19"/>
        <v>6</v>
      </c>
      <c r="BD30" s="169">
        <v>0</v>
      </c>
      <c r="BE30" s="392">
        <v>1</v>
      </c>
      <c r="BF30" s="294">
        <f t="shared" si="20"/>
        <v>-1</v>
      </c>
      <c r="BG30" s="240">
        <v>1</v>
      </c>
      <c r="BH30" s="505">
        <f t="shared" si="21"/>
        <v>1</v>
      </c>
      <c r="BI30" s="283"/>
      <c r="BJ30" s="66"/>
      <c r="BK30" s="64">
        <f t="shared" si="22"/>
        <v>0</v>
      </c>
      <c r="BL30" s="11"/>
      <c r="BM30" s="66"/>
      <c r="BN30" s="66"/>
      <c r="BO30" s="64">
        <f t="shared" si="23"/>
        <v>0</v>
      </c>
      <c r="BP30" s="11"/>
      <c r="BQ30" s="66"/>
      <c r="BR30" s="66"/>
      <c r="BS30" s="64">
        <f t="shared" si="24"/>
        <v>0</v>
      </c>
      <c r="BT30" s="11"/>
      <c r="BU30" s="66"/>
      <c r="BV30" s="66"/>
      <c r="BW30" s="64">
        <f t="shared" si="25"/>
        <v>0</v>
      </c>
      <c r="BX30" s="11"/>
      <c r="BY30" s="66"/>
      <c r="BZ30" s="66"/>
      <c r="CA30" s="64">
        <f t="shared" si="26"/>
        <v>0</v>
      </c>
      <c r="CB30" s="65"/>
    </row>
  </sheetData>
  <sheetProtection password="C611" sheet="1" objects="1" scenarios="1" selectLockedCells="1" selectUnlockedCells="1"/>
  <customSheetViews>
    <customSheetView guid="{F2E46030-49F3-46E6-9036-40A255D924CC}" scale="80" topLeftCell="A13">
      <selection activeCell="A15" sqref="A15:XFD15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9CEE0026-06FE-43C5-B7E2-4C27C1B1B851}" scale="80">
      <pane xSplit="9" ySplit="2" topLeftCell="J21" activePane="bottomRight" state="frozen"/>
      <selection pane="bottomRight" activeCell="AS24" sqref="AS24"/>
      <pageMargins left="0.7" right="0.7" top="0.75" bottom="0.75" header="0.3" footer="0.3"/>
    </customSheetView>
  </customSheetViews>
  <mergeCells count="18">
    <mergeCell ref="AT1:AX1"/>
    <mergeCell ref="AY1:BC1"/>
    <mergeCell ref="BD1:BH1"/>
    <mergeCell ref="U1:Y1"/>
    <mergeCell ref="Z1:AD1"/>
    <mergeCell ref="AE1:AI1"/>
    <mergeCell ref="AJ1:AN1"/>
    <mergeCell ref="AO1:AS1"/>
    <mergeCell ref="A1:D1"/>
    <mergeCell ref="J1:J2"/>
    <mergeCell ref="E1:I1"/>
    <mergeCell ref="K1:O1"/>
    <mergeCell ref="P1:T1"/>
    <mergeCell ref="BI1:BL1"/>
    <mergeCell ref="BM1:BP1"/>
    <mergeCell ref="BQ1:BT1"/>
    <mergeCell ref="BU1:BX1"/>
    <mergeCell ref="BY1:CB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P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16" sqref="B16"/>
    </sheetView>
  </sheetViews>
  <sheetFormatPr defaultRowHeight="52.15" customHeight="1" x14ac:dyDescent="0.25"/>
  <cols>
    <col min="1" max="1" width="4.42578125" customWidth="1"/>
    <col min="2" max="2" width="25.7109375" customWidth="1"/>
    <col min="3" max="4" width="6.7109375" customWidth="1"/>
    <col min="5" max="9" width="6.7109375" style="89" customWidth="1"/>
    <col min="10" max="10" width="16.5703125" style="89" customWidth="1"/>
    <col min="11" max="13" width="6.7109375" style="89" customWidth="1"/>
    <col min="14" max="15" width="6.7109375" style="69" customWidth="1"/>
    <col min="16" max="60" width="6.7109375" style="89" customWidth="1"/>
    <col min="61" max="120" width="6.7109375" customWidth="1"/>
  </cols>
  <sheetData>
    <row r="1" spans="1:120" ht="52.15" customHeight="1" thickBot="1" x14ac:dyDescent="0.3">
      <c r="A1" s="755" t="s">
        <v>0</v>
      </c>
      <c r="B1" s="755"/>
      <c r="C1" s="755"/>
      <c r="D1" s="676"/>
      <c r="E1" s="740" t="s">
        <v>281</v>
      </c>
      <c r="F1" s="740"/>
      <c r="G1" s="740"/>
      <c r="H1" s="740"/>
      <c r="I1" s="740"/>
      <c r="J1" s="747" t="s">
        <v>359</v>
      </c>
      <c r="K1" s="754" t="s">
        <v>282</v>
      </c>
      <c r="L1" s="754"/>
      <c r="M1" s="754"/>
      <c r="N1" s="754"/>
      <c r="O1" s="754"/>
      <c r="P1" s="754" t="s">
        <v>283</v>
      </c>
      <c r="Q1" s="754"/>
      <c r="R1" s="754"/>
      <c r="S1" s="754"/>
      <c r="T1" s="754"/>
      <c r="U1" s="757" t="s">
        <v>284</v>
      </c>
      <c r="V1" s="757"/>
      <c r="W1" s="757"/>
      <c r="X1" s="757"/>
      <c r="Y1" s="757"/>
      <c r="Z1" s="757" t="s">
        <v>285</v>
      </c>
      <c r="AA1" s="757"/>
      <c r="AB1" s="757"/>
      <c r="AC1" s="757"/>
      <c r="AD1" s="757"/>
      <c r="AE1" s="757" t="s">
        <v>286</v>
      </c>
      <c r="AF1" s="757"/>
      <c r="AG1" s="757"/>
      <c r="AH1" s="757"/>
      <c r="AI1" s="757"/>
      <c r="AJ1" s="757" t="s">
        <v>287</v>
      </c>
      <c r="AK1" s="757"/>
      <c r="AL1" s="757"/>
      <c r="AM1" s="757"/>
      <c r="AN1" s="757"/>
      <c r="AO1" s="754" t="s">
        <v>288</v>
      </c>
      <c r="AP1" s="754"/>
      <c r="AQ1" s="754"/>
      <c r="AR1" s="754"/>
      <c r="AS1" s="754"/>
      <c r="AT1" s="757" t="s">
        <v>289</v>
      </c>
      <c r="AU1" s="757"/>
      <c r="AV1" s="757"/>
      <c r="AW1" s="757"/>
      <c r="AX1" s="757"/>
      <c r="AY1" s="754" t="s">
        <v>290</v>
      </c>
      <c r="AZ1" s="754"/>
      <c r="BA1" s="754"/>
      <c r="BB1" s="754"/>
      <c r="BC1" s="754"/>
      <c r="BD1" s="754" t="s">
        <v>291</v>
      </c>
      <c r="BE1" s="754"/>
      <c r="BF1" s="754"/>
      <c r="BG1" s="754"/>
      <c r="BH1" s="754"/>
      <c r="BI1" s="754" t="s">
        <v>292</v>
      </c>
      <c r="BJ1" s="754"/>
      <c r="BK1" s="754"/>
      <c r="BL1" s="754"/>
      <c r="BM1" s="754"/>
      <c r="BN1" s="757" t="s">
        <v>293</v>
      </c>
      <c r="BO1" s="757"/>
      <c r="BP1" s="757"/>
      <c r="BQ1" s="757"/>
      <c r="BR1" s="757"/>
      <c r="BS1" s="754" t="s">
        <v>294</v>
      </c>
      <c r="BT1" s="754"/>
      <c r="BU1" s="754"/>
      <c r="BV1" s="754"/>
      <c r="BW1" s="754"/>
      <c r="BX1" s="757" t="s">
        <v>295</v>
      </c>
      <c r="BY1" s="757"/>
      <c r="BZ1" s="757"/>
      <c r="CA1" s="757"/>
      <c r="CB1" s="757"/>
      <c r="CC1" s="757" t="s">
        <v>296</v>
      </c>
      <c r="CD1" s="757"/>
      <c r="CE1" s="757"/>
      <c r="CF1" s="757"/>
      <c r="CG1" s="757"/>
      <c r="CH1" s="758" t="s">
        <v>297</v>
      </c>
      <c r="CI1" s="758"/>
      <c r="CJ1" s="758"/>
      <c r="CK1" s="758"/>
      <c r="CL1" s="758"/>
      <c r="CM1" s="758" t="s">
        <v>298</v>
      </c>
      <c r="CN1" s="758"/>
      <c r="CO1" s="758"/>
      <c r="CP1" s="758"/>
      <c r="CQ1" s="758"/>
      <c r="CR1" s="754" t="s">
        <v>299</v>
      </c>
      <c r="CS1" s="754"/>
      <c r="CT1" s="754"/>
      <c r="CU1" s="754"/>
      <c r="CV1" s="754"/>
      <c r="CW1" s="754" t="s">
        <v>300</v>
      </c>
      <c r="CX1" s="754"/>
      <c r="CY1" s="754"/>
      <c r="CZ1" s="754"/>
      <c r="DA1" s="754"/>
      <c r="DB1" s="754" t="s">
        <v>301</v>
      </c>
      <c r="DC1" s="754"/>
      <c r="DD1" s="754"/>
      <c r="DE1" s="754"/>
      <c r="DF1" s="754"/>
      <c r="DG1" s="754" t="s">
        <v>302</v>
      </c>
      <c r="DH1" s="754"/>
      <c r="DI1" s="754"/>
      <c r="DJ1" s="754"/>
      <c r="DK1" s="754"/>
      <c r="DL1" s="754" t="s">
        <v>303</v>
      </c>
      <c r="DM1" s="754"/>
      <c r="DN1" s="754"/>
      <c r="DO1" s="754"/>
      <c r="DP1" s="754"/>
    </row>
    <row r="2" spans="1:120" ht="52.15" customHeight="1" x14ac:dyDescent="0.25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56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268" t="s">
        <v>21</v>
      </c>
      <c r="AU2" s="268" t="s">
        <v>22</v>
      </c>
      <c r="AV2" s="268" t="s">
        <v>23</v>
      </c>
      <c r="AW2" s="268" t="s">
        <v>24</v>
      </c>
      <c r="AX2" s="268" t="s">
        <v>365</v>
      </c>
      <c r="AY2" s="268" t="s">
        <v>21</v>
      </c>
      <c r="AZ2" s="268" t="s">
        <v>22</v>
      </c>
      <c r="BA2" s="268" t="s">
        <v>23</v>
      </c>
      <c r="BB2" s="268" t="s">
        <v>24</v>
      </c>
      <c r="BC2" s="268" t="s">
        <v>365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365</v>
      </c>
      <c r="BI2" s="268" t="s">
        <v>21</v>
      </c>
      <c r="BJ2" s="268" t="s">
        <v>22</v>
      </c>
      <c r="BK2" s="268" t="s">
        <v>23</v>
      </c>
      <c r="BL2" s="268" t="s">
        <v>24</v>
      </c>
      <c r="BM2" s="268" t="s">
        <v>365</v>
      </c>
      <c r="BN2" s="268" t="s">
        <v>21</v>
      </c>
      <c r="BO2" s="268" t="s">
        <v>22</v>
      </c>
      <c r="BP2" s="268" t="s">
        <v>23</v>
      </c>
      <c r="BQ2" s="268" t="s">
        <v>24</v>
      </c>
      <c r="BR2" s="268" t="s">
        <v>365</v>
      </c>
      <c r="BS2" s="268" t="s">
        <v>21</v>
      </c>
      <c r="BT2" s="268" t="s">
        <v>22</v>
      </c>
      <c r="BU2" s="268" t="s">
        <v>23</v>
      </c>
      <c r="BV2" s="268" t="s">
        <v>24</v>
      </c>
      <c r="BW2" s="268" t="s">
        <v>365</v>
      </c>
      <c r="BX2" s="268" t="s">
        <v>21</v>
      </c>
      <c r="BY2" s="268" t="s">
        <v>22</v>
      </c>
      <c r="BZ2" s="268" t="s">
        <v>23</v>
      </c>
      <c r="CA2" s="268" t="s">
        <v>24</v>
      </c>
      <c r="CB2" s="268" t="s">
        <v>365</v>
      </c>
      <c r="CC2" s="268" t="s">
        <v>21</v>
      </c>
      <c r="CD2" s="268" t="s">
        <v>22</v>
      </c>
      <c r="CE2" s="268" t="s">
        <v>23</v>
      </c>
      <c r="CF2" s="268" t="s">
        <v>24</v>
      </c>
      <c r="CG2" s="268" t="s">
        <v>365</v>
      </c>
      <c r="CH2" s="268" t="s">
        <v>21</v>
      </c>
      <c r="CI2" s="268" t="s">
        <v>22</v>
      </c>
      <c r="CJ2" s="268" t="s">
        <v>23</v>
      </c>
      <c r="CK2" s="268" t="s">
        <v>24</v>
      </c>
      <c r="CL2" s="268" t="s">
        <v>365</v>
      </c>
      <c r="CM2" s="268" t="s">
        <v>21</v>
      </c>
      <c r="CN2" s="268" t="s">
        <v>22</v>
      </c>
      <c r="CO2" s="268" t="s">
        <v>23</v>
      </c>
      <c r="CP2" s="268" t="s">
        <v>24</v>
      </c>
      <c r="CQ2" s="268" t="s">
        <v>365</v>
      </c>
      <c r="CR2" s="268" t="s">
        <v>21</v>
      </c>
      <c r="CS2" s="268" t="s">
        <v>22</v>
      </c>
      <c r="CT2" s="268" t="s">
        <v>23</v>
      </c>
      <c r="CU2" s="268" t="s">
        <v>24</v>
      </c>
      <c r="CV2" s="268" t="s">
        <v>365</v>
      </c>
      <c r="CW2" s="268" t="s">
        <v>21</v>
      </c>
      <c r="CX2" s="268" t="s">
        <v>22</v>
      </c>
      <c r="CY2" s="268" t="s">
        <v>23</v>
      </c>
      <c r="CZ2" s="268" t="s">
        <v>24</v>
      </c>
      <c r="DA2" s="268" t="s">
        <v>365</v>
      </c>
      <c r="DB2" s="268" t="s">
        <v>21</v>
      </c>
      <c r="DC2" s="268" t="s">
        <v>22</v>
      </c>
      <c r="DD2" s="268" t="s">
        <v>23</v>
      </c>
      <c r="DE2" s="268" t="s">
        <v>24</v>
      </c>
      <c r="DF2" s="268" t="s">
        <v>365</v>
      </c>
      <c r="DG2" s="268" t="s">
        <v>21</v>
      </c>
      <c r="DH2" s="268" t="s">
        <v>22</v>
      </c>
      <c r="DI2" s="268" t="s">
        <v>23</v>
      </c>
      <c r="DJ2" s="268" t="s">
        <v>24</v>
      </c>
      <c r="DK2" s="268" t="s">
        <v>365</v>
      </c>
      <c r="DL2" s="268" t="s">
        <v>21</v>
      </c>
      <c r="DM2" s="268" t="s">
        <v>22</v>
      </c>
      <c r="DN2" s="268" t="s">
        <v>23</v>
      </c>
      <c r="DO2" s="268" t="s">
        <v>24</v>
      </c>
      <c r="DP2" s="268" t="s">
        <v>365</v>
      </c>
    </row>
    <row r="3" spans="1:120" ht="124.9" customHeight="1" x14ac:dyDescent="0.25">
      <c r="A3" s="26">
        <v>1</v>
      </c>
      <c r="B3" s="25" t="s">
        <v>25</v>
      </c>
      <c r="C3" s="26">
        <v>10</v>
      </c>
      <c r="D3" s="65">
        <v>40</v>
      </c>
      <c r="E3" s="425">
        <f>K3+P3+U3+Z3+AE3+AJ3+AO3+AT3+AY3+BD3+BI3+BN3+BS3+BX3+CC3+CH3+CM3+CR3+CW3+DB3+DG3+DL3</f>
        <v>0</v>
      </c>
      <c r="F3" s="272">
        <f>L3+Q3+V3+AA3+AF3+AK3+AP3+AU3+AZ3+BE3+BJ3+BO3+BT3+BY3+CD3+CI3+CN3+CS3+CX3+DC3+DH3+DM3</f>
        <v>85</v>
      </c>
      <c r="G3" s="272">
        <f>M3+R3+W3+AB3+AG3+AL3+AQ3+AV3+BA3+BF3+BK3+BP3+BU3+BZ3+CE3+CJ3+CO3+CT3+CY3+DD3+DI3+DN3</f>
        <v>-85</v>
      </c>
      <c r="H3" s="272">
        <f t="shared" ref="H3:H25" si="0">N3+S3+X3+AC3+AH3+AM3+AR3+AW3+BB3+BG3+BL3+BQ3+BV3+CA3+CF3+CK3+CP3+CU3+CZ3+DE3+DJ3+DO3</f>
        <v>85</v>
      </c>
      <c r="I3" s="234">
        <f>SUM(O3+T3+Y3+AD3+AI3+AN3+AS3+AX3+BC3+BH3+BM3+BR3+BW3+CB3+CG3+CL3+CQ3+CV3+DA3+DF3+DK3+DP3)</f>
        <v>85</v>
      </c>
      <c r="J3" s="503">
        <f>E3+H3-F3</f>
        <v>0</v>
      </c>
      <c r="K3" s="288">
        <v>0</v>
      </c>
      <c r="L3" s="81">
        <v>1</v>
      </c>
      <c r="M3" s="81">
        <f>K3-L3</f>
        <v>-1</v>
      </c>
      <c r="N3" s="182">
        <v>1</v>
      </c>
      <c r="O3" s="234">
        <f>SUM(K3+N3)</f>
        <v>1</v>
      </c>
      <c r="P3" s="288">
        <v>0</v>
      </c>
      <c r="Q3" s="81">
        <v>4</v>
      </c>
      <c r="R3" s="81">
        <f t="shared" ref="R3:R13" si="1">P3-Q3</f>
        <v>-4</v>
      </c>
      <c r="S3" s="182">
        <v>4</v>
      </c>
      <c r="T3" s="234">
        <f t="shared" ref="T3:T30" si="2">SUM(P3+S3)</f>
        <v>4</v>
      </c>
      <c r="U3" s="288">
        <v>0</v>
      </c>
      <c r="V3" s="81">
        <v>11</v>
      </c>
      <c r="W3" s="81">
        <f t="shared" ref="W3:W12" si="3">U3-V3</f>
        <v>-11</v>
      </c>
      <c r="X3" s="182">
        <v>11</v>
      </c>
      <c r="Y3" s="234">
        <f t="shared" ref="Y3:Y30" si="4">SUM(U3+X3)</f>
        <v>11</v>
      </c>
      <c r="Z3" s="288">
        <v>0</v>
      </c>
      <c r="AA3" s="81">
        <v>2</v>
      </c>
      <c r="AB3" s="81">
        <f t="shared" ref="AB3:AB12" si="5">Z3-AA3</f>
        <v>-2</v>
      </c>
      <c r="AC3" s="182">
        <v>2</v>
      </c>
      <c r="AD3" s="234">
        <f t="shared" ref="AD3:AD30" si="6">SUM(Z3+AC3)</f>
        <v>2</v>
      </c>
      <c r="AE3" s="288">
        <v>0</v>
      </c>
      <c r="AF3" s="81">
        <v>3</v>
      </c>
      <c r="AG3" s="81">
        <f t="shared" ref="AG3:AG30" si="7">AE3-AF3</f>
        <v>-3</v>
      </c>
      <c r="AH3" s="182">
        <v>3</v>
      </c>
      <c r="AI3" s="234">
        <f t="shared" ref="AI3:AI30" si="8">SUM(AE3+AH3)</f>
        <v>3</v>
      </c>
      <c r="AJ3" s="288">
        <v>0</v>
      </c>
      <c r="AK3" s="81">
        <v>2</v>
      </c>
      <c r="AL3" s="81">
        <f t="shared" ref="AL3:AL30" si="9">AJ3-AK3</f>
        <v>-2</v>
      </c>
      <c r="AM3" s="182">
        <v>2</v>
      </c>
      <c r="AN3" s="234">
        <f t="shared" ref="AN3:AN30" si="10">SUM(AJ3+AM3)</f>
        <v>2</v>
      </c>
      <c r="AO3" s="288">
        <v>0</v>
      </c>
      <c r="AP3" s="81">
        <v>2</v>
      </c>
      <c r="AQ3" s="81">
        <f t="shared" ref="AQ3:AQ30" si="11">AO3-AP3</f>
        <v>-2</v>
      </c>
      <c r="AR3" s="182">
        <v>2</v>
      </c>
      <c r="AS3" s="234">
        <f t="shared" ref="AS3:AS30" si="12">SUM(AO3+AR3)</f>
        <v>2</v>
      </c>
      <c r="AT3" s="288">
        <v>0</v>
      </c>
      <c r="AU3" s="81">
        <v>7</v>
      </c>
      <c r="AV3" s="81">
        <f t="shared" ref="AV3:AV30" si="13">AT3-AU3</f>
        <v>-7</v>
      </c>
      <c r="AW3" s="182">
        <v>7</v>
      </c>
      <c r="AX3" s="234">
        <f t="shared" ref="AX3:AX30" si="14">SUM(AT3+AW3)</f>
        <v>7</v>
      </c>
      <c r="AY3" s="288">
        <v>0</v>
      </c>
      <c r="AZ3" s="81">
        <v>4</v>
      </c>
      <c r="BA3" s="81">
        <f t="shared" ref="BA3:BA30" si="15">AY3-AZ3</f>
        <v>-4</v>
      </c>
      <c r="BB3" s="182">
        <v>4</v>
      </c>
      <c r="BC3" s="234">
        <f t="shared" ref="BC3:BC30" si="16">SUM(AY3+BB3)</f>
        <v>4</v>
      </c>
      <c r="BD3" s="288">
        <v>0</v>
      </c>
      <c r="BE3" s="81">
        <v>2</v>
      </c>
      <c r="BF3" s="81">
        <f t="shared" ref="BF3:BF30" si="17">BD3-BE3</f>
        <v>-2</v>
      </c>
      <c r="BG3" s="182">
        <v>2</v>
      </c>
      <c r="BH3" s="234">
        <f t="shared" ref="BH3:BH30" si="18">SUM(BD3+BG3)</f>
        <v>2</v>
      </c>
      <c r="BI3" s="288">
        <v>0</v>
      </c>
      <c r="BJ3" s="81">
        <v>6</v>
      </c>
      <c r="BK3" s="81">
        <f t="shared" ref="BK3:BK30" si="19">BI3-BJ3</f>
        <v>-6</v>
      </c>
      <c r="BL3" s="182">
        <v>6</v>
      </c>
      <c r="BM3" s="234">
        <f t="shared" ref="BM3:BM30" si="20">SUM(BI3+BL3)</f>
        <v>6</v>
      </c>
      <c r="BN3" s="288">
        <v>0</v>
      </c>
      <c r="BO3" s="81">
        <v>1</v>
      </c>
      <c r="BP3" s="81">
        <f t="shared" ref="BP3:BP30" si="21">BN3-BO3</f>
        <v>-1</v>
      </c>
      <c r="BQ3" s="182">
        <v>1</v>
      </c>
      <c r="BR3" s="234">
        <f t="shared" ref="BR3:BR30" si="22">SUM(BN3+BQ3)</f>
        <v>1</v>
      </c>
      <c r="BS3" s="288">
        <v>0</v>
      </c>
      <c r="BT3" s="81">
        <v>4</v>
      </c>
      <c r="BU3" s="81">
        <f t="shared" ref="BU3:BU30" si="23">BS3-BT3</f>
        <v>-4</v>
      </c>
      <c r="BV3" s="182">
        <v>4</v>
      </c>
      <c r="BW3" s="234">
        <f t="shared" ref="BW3:BW30" si="24">SUM(BS3+BV3)</f>
        <v>4</v>
      </c>
      <c r="BX3" s="288">
        <v>0</v>
      </c>
      <c r="BY3" s="81">
        <v>6</v>
      </c>
      <c r="BZ3" s="81">
        <f t="shared" ref="BZ3:BZ30" si="25">BX3-BY3</f>
        <v>-6</v>
      </c>
      <c r="CA3" s="182">
        <v>6</v>
      </c>
      <c r="CB3" s="234">
        <f t="shared" ref="CB3:CB30" si="26">SUM(BX3+CA3)</f>
        <v>6</v>
      </c>
      <c r="CC3" s="288">
        <v>0</v>
      </c>
      <c r="CD3" s="81">
        <v>1</v>
      </c>
      <c r="CE3" s="81">
        <f t="shared" ref="CE3:CE30" si="27">CC3-CD3</f>
        <v>-1</v>
      </c>
      <c r="CF3" s="182">
        <v>1</v>
      </c>
      <c r="CG3" s="234">
        <f t="shared" ref="CG3:CG30" si="28">SUM(CC3+CF3)</f>
        <v>1</v>
      </c>
      <c r="CH3" s="288">
        <v>0</v>
      </c>
      <c r="CI3" s="81">
        <v>3</v>
      </c>
      <c r="CJ3" s="81">
        <f t="shared" ref="CJ3:CJ30" si="29">CH3-CI3</f>
        <v>-3</v>
      </c>
      <c r="CK3" s="182">
        <v>3</v>
      </c>
      <c r="CL3" s="234">
        <f t="shared" ref="CL3:CL30" si="30">SUM(CH3+CK3)</f>
        <v>3</v>
      </c>
      <c r="CM3" s="288">
        <v>0</v>
      </c>
      <c r="CN3" s="81">
        <v>3</v>
      </c>
      <c r="CO3" s="81">
        <f t="shared" ref="CO3:CO30" si="31">CM3-CN3</f>
        <v>-3</v>
      </c>
      <c r="CP3" s="182">
        <v>3</v>
      </c>
      <c r="CQ3" s="234">
        <f t="shared" ref="CQ3:CQ30" si="32">SUM(CM3+CP3)</f>
        <v>3</v>
      </c>
      <c r="CR3" s="288">
        <v>0</v>
      </c>
      <c r="CS3" s="81">
        <v>12</v>
      </c>
      <c r="CT3" s="81">
        <f t="shared" ref="CT3:CT30" si="33">CR3-CS3</f>
        <v>-12</v>
      </c>
      <c r="CU3" s="81">
        <v>12</v>
      </c>
      <c r="CV3" s="234">
        <f t="shared" ref="CV3:CV30" si="34">SUM(CR3+CU3)</f>
        <v>12</v>
      </c>
      <c r="CW3" s="288">
        <v>0</v>
      </c>
      <c r="CX3" s="81">
        <v>6</v>
      </c>
      <c r="CY3" s="81">
        <f t="shared" ref="CY3:CY30" si="35">CW3-CX3</f>
        <v>-6</v>
      </c>
      <c r="CZ3" s="182">
        <v>6</v>
      </c>
      <c r="DA3" s="234">
        <f t="shared" ref="DA3:DA30" si="36">SUM(CW3+CZ3)</f>
        <v>6</v>
      </c>
      <c r="DB3" s="288">
        <v>0</v>
      </c>
      <c r="DC3" s="81">
        <v>3</v>
      </c>
      <c r="DD3" s="81">
        <f t="shared" ref="DD3:DD30" si="37">DB3-DC3</f>
        <v>-3</v>
      </c>
      <c r="DE3" s="182">
        <v>3</v>
      </c>
      <c r="DF3" s="234">
        <f t="shared" ref="DF3:DF30" si="38">SUM(DB3+DE3)</f>
        <v>3</v>
      </c>
      <c r="DG3" s="288">
        <v>0</v>
      </c>
      <c r="DH3" s="81">
        <v>1</v>
      </c>
      <c r="DI3" s="81">
        <f t="shared" ref="DI3:DI30" si="39">DG3-DH3</f>
        <v>-1</v>
      </c>
      <c r="DJ3" s="182">
        <v>1</v>
      </c>
      <c r="DK3" s="234">
        <f t="shared" ref="DK3:DK30" si="40">SUM(DG3+DJ3)</f>
        <v>1</v>
      </c>
      <c r="DL3" s="288">
        <v>0</v>
      </c>
      <c r="DM3" s="81">
        <v>1</v>
      </c>
      <c r="DN3" s="81">
        <f t="shared" ref="DN3:DN30" si="41">DL3-DM3</f>
        <v>-1</v>
      </c>
      <c r="DO3" s="182">
        <v>1</v>
      </c>
      <c r="DP3" s="234">
        <f t="shared" ref="DP3:DP30" si="42">SUM(DL3+DO3)</f>
        <v>1</v>
      </c>
    </row>
    <row r="4" spans="1:120" ht="52.15" customHeight="1" x14ac:dyDescent="0.25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ref="E4:E13" si="43">K4+P4+U4+Z4+AE4+AJ4+AO4+AT4+AY4+BD4+BI4+BN4+BS4+BX4+CC4+CH4+CM4+CR4+CW4+DB4+DG4+DL4</f>
        <v>0</v>
      </c>
      <c r="F4" s="272">
        <f t="shared" ref="F4:F25" si="44">L4+Q4+V4+AA4+AF4+AK4+AP4+AU4+AZ4+BE4+BJ4+BO4+BT4+BY4+CD4+CI4+CN4+CS4+CX4+DC4+DH4+DM4</f>
        <v>118</v>
      </c>
      <c r="G4" s="272">
        <f t="shared" ref="G4:G25" si="45">M4+R4+W4+AB4+AG4+AL4+AQ4+AV4+BA4+BF4+BK4+BP4+BU4+BZ4+CE4+CJ4+CO4+CT4+CY4+DD4+DI4+DN4</f>
        <v>-118</v>
      </c>
      <c r="H4" s="272">
        <f t="shared" si="0"/>
        <v>118</v>
      </c>
      <c r="I4" s="234">
        <f t="shared" ref="I4:I30" si="46">SUM(O4+T4+Y4+AD4+AI4+AN4+AS4+AX4+BC4+BH4+BM4+BR4+BW4+CB4+CG4+CL4+CQ4+CV4+DA4+DF4+DK4+DP4)</f>
        <v>118</v>
      </c>
      <c r="J4" s="503">
        <f t="shared" ref="J4:J30" si="47">E4+H4-F4</f>
        <v>0</v>
      </c>
      <c r="K4" s="288">
        <v>0</v>
      </c>
      <c r="L4" s="81">
        <v>1</v>
      </c>
      <c r="M4" s="81">
        <f t="shared" ref="M4:M11" si="48">K4-L4</f>
        <v>-1</v>
      </c>
      <c r="N4" s="182">
        <v>1</v>
      </c>
      <c r="O4" s="234">
        <f t="shared" ref="O4:O30" si="49">SUM(K4+N4)</f>
        <v>1</v>
      </c>
      <c r="P4" s="288">
        <v>0</v>
      </c>
      <c r="Q4" s="81">
        <v>5</v>
      </c>
      <c r="R4" s="81">
        <f t="shared" si="1"/>
        <v>-5</v>
      </c>
      <c r="S4" s="81">
        <v>5</v>
      </c>
      <c r="T4" s="234">
        <f t="shared" si="2"/>
        <v>5</v>
      </c>
      <c r="U4" s="288">
        <v>0</v>
      </c>
      <c r="V4" s="81">
        <v>15</v>
      </c>
      <c r="W4" s="81">
        <f t="shared" si="3"/>
        <v>-15</v>
      </c>
      <c r="X4" s="182">
        <v>15</v>
      </c>
      <c r="Y4" s="234">
        <f t="shared" si="4"/>
        <v>15</v>
      </c>
      <c r="Z4" s="288">
        <v>0</v>
      </c>
      <c r="AA4" s="81">
        <v>3</v>
      </c>
      <c r="AB4" s="81">
        <f t="shared" si="5"/>
        <v>-3</v>
      </c>
      <c r="AC4" s="182">
        <v>3</v>
      </c>
      <c r="AD4" s="234">
        <f t="shared" si="6"/>
        <v>3</v>
      </c>
      <c r="AE4" s="288">
        <v>0</v>
      </c>
      <c r="AF4" s="81">
        <v>4</v>
      </c>
      <c r="AG4" s="81">
        <f t="shared" si="7"/>
        <v>-4</v>
      </c>
      <c r="AH4" s="81">
        <v>4</v>
      </c>
      <c r="AI4" s="234">
        <f t="shared" si="8"/>
        <v>4</v>
      </c>
      <c r="AJ4" s="288">
        <v>0</v>
      </c>
      <c r="AK4" s="81">
        <v>3</v>
      </c>
      <c r="AL4" s="81">
        <f t="shared" si="9"/>
        <v>-3</v>
      </c>
      <c r="AM4" s="81">
        <v>3</v>
      </c>
      <c r="AN4" s="234">
        <f t="shared" si="10"/>
        <v>3</v>
      </c>
      <c r="AO4" s="288">
        <v>0</v>
      </c>
      <c r="AP4" s="81">
        <v>3</v>
      </c>
      <c r="AQ4" s="81">
        <f t="shared" si="11"/>
        <v>-3</v>
      </c>
      <c r="AR4" s="81">
        <v>3</v>
      </c>
      <c r="AS4" s="234">
        <f t="shared" si="12"/>
        <v>3</v>
      </c>
      <c r="AT4" s="288">
        <v>0</v>
      </c>
      <c r="AU4" s="81">
        <v>10</v>
      </c>
      <c r="AV4" s="81">
        <f t="shared" si="13"/>
        <v>-10</v>
      </c>
      <c r="AW4" s="182">
        <v>10</v>
      </c>
      <c r="AX4" s="234">
        <f t="shared" si="14"/>
        <v>10</v>
      </c>
      <c r="AY4" s="288">
        <v>0</v>
      </c>
      <c r="AZ4" s="81">
        <v>6</v>
      </c>
      <c r="BA4" s="81">
        <f t="shared" si="15"/>
        <v>-6</v>
      </c>
      <c r="BB4" s="81">
        <v>6</v>
      </c>
      <c r="BC4" s="234">
        <f t="shared" si="16"/>
        <v>6</v>
      </c>
      <c r="BD4" s="288">
        <v>0</v>
      </c>
      <c r="BE4" s="81">
        <v>3</v>
      </c>
      <c r="BF4" s="81">
        <f t="shared" si="17"/>
        <v>-3</v>
      </c>
      <c r="BG4" s="81">
        <v>3</v>
      </c>
      <c r="BH4" s="234">
        <f t="shared" si="18"/>
        <v>3</v>
      </c>
      <c r="BI4" s="288">
        <v>0</v>
      </c>
      <c r="BJ4" s="81">
        <v>9</v>
      </c>
      <c r="BK4" s="81">
        <f t="shared" si="19"/>
        <v>-9</v>
      </c>
      <c r="BL4" s="81">
        <v>9</v>
      </c>
      <c r="BM4" s="234">
        <f t="shared" si="20"/>
        <v>9</v>
      </c>
      <c r="BN4" s="288">
        <v>0</v>
      </c>
      <c r="BO4" s="81">
        <v>1</v>
      </c>
      <c r="BP4" s="81">
        <f t="shared" si="21"/>
        <v>-1</v>
      </c>
      <c r="BQ4" s="182">
        <v>1</v>
      </c>
      <c r="BR4" s="234">
        <f t="shared" si="22"/>
        <v>1</v>
      </c>
      <c r="BS4" s="288">
        <v>0</v>
      </c>
      <c r="BT4" s="81">
        <v>6</v>
      </c>
      <c r="BU4" s="81">
        <f t="shared" si="23"/>
        <v>-6</v>
      </c>
      <c r="BV4" s="81">
        <v>6</v>
      </c>
      <c r="BW4" s="234">
        <f t="shared" si="24"/>
        <v>6</v>
      </c>
      <c r="BX4" s="288">
        <v>0</v>
      </c>
      <c r="BY4" s="81">
        <v>9</v>
      </c>
      <c r="BZ4" s="81">
        <f t="shared" si="25"/>
        <v>-9</v>
      </c>
      <c r="CA4" s="81">
        <v>9</v>
      </c>
      <c r="CB4" s="234">
        <f t="shared" si="26"/>
        <v>9</v>
      </c>
      <c r="CC4" s="288">
        <v>0</v>
      </c>
      <c r="CD4" s="81">
        <v>1</v>
      </c>
      <c r="CE4" s="81">
        <f t="shared" si="27"/>
        <v>-1</v>
      </c>
      <c r="CF4" s="182">
        <v>1</v>
      </c>
      <c r="CG4" s="234">
        <f t="shared" si="28"/>
        <v>1</v>
      </c>
      <c r="CH4" s="288">
        <v>0</v>
      </c>
      <c r="CI4" s="81">
        <v>4</v>
      </c>
      <c r="CJ4" s="81">
        <f t="shared" si="29"/>
        <v>-4</v>
      </c>
      <c r="CK4" s="81">
        <v>4</v>
      </c>
      <c r="CL4" s="234">
        <f t="shared" si="30"/>
        <v>4</v>
      </c>
      <c r="CM4" s="288">
        <v>0</v>
      </c>
      <c r="CN4" s="81">
        <v>4</v>
      </c>
      <c r="CO4" s="81">
        <f t="shared" si="31"/>
        <v>-4</v>
      </c>
      <c r="CP4" s="81">
        <v>4</v>
      </c>
      <c r="CQ4" s="234">
        <f t="shared" si="32"/>
        <v>4</v>
      </c>
      <c r="CR4" s="288">
        <v>0</v>
      </c>
      <c r="CS4" s="81">
        <v>17</v>
      </c>
      <c r="CT4" s="81">
        <f t="shared" si="33"/>
        <v>-17</v>
      </c>
      <c r="CU4" s="81">
        <v>17</v>
      </c>
      <c r="CV4" s="234">
        <f t="shared" si="34"/>
        <v>17</v>
      </c>
      <c r="CW4" s="288">
        <v>0</v>
      </c>
      <c r="CX4" s="81">
        <v>8</v>
      </c>
      <c r="CY4" s="81">
        <f t="shared" si="35"/>
        <v>-8</v>
      </c>
      <c r="CZ4" s="81">
        <v>8</v>
      </c>
      <c r="DA4" s="234">
        <f t="shared" si="36"/>
        <v>8</v>
      </c>
      <c r="DB4" s="288">
        <v>0</v>
      </c>
      <c r="DC4" s="81">
        <v>4</v>
      </c>
      <c r="DD4" s="81">
        <f t="shared" si="37"/>
        <v>-4</v>
      </c>
      <c r="DE4" s="182">
        <v>4</v>
      </c>
      <c r="DF4" s="234">
        <f t="shared" si="38"/>
        <v>4</v>
      </c>
      <c r="DG4" s="288">
        <v>0</v>
      </c>
      <c r="DH4" s="81">
        <v>1</v>
      </c>
      <c r="DI4" s="81">
        <f t="shared" si="39"/>
        <v>-1</v>
      </c>
      <c r="DJ4" s="182">
        <v>1</v>
      </c>
      <c r="DK4" s="234">
        <f t="shared" si="40"/>
        <v>1</v>
      </c>
      <c r="DL4" s="288">
        <v>0</v>
      </c>
      <c r="DM4" s="81">
        <v>1</v>
      </c>
      <c r="DN4" s="81">
        <f t="shared" si="41"/>
        <v>-1</v>
      </c>
      <c r="DO4" s="182">
        <v>1</v>
      </c>
      <c r="DP4" s="234">
        <f t="shared" si="42"/>
        <v>1</v>
      </c>
    </row>
    <row r="5" spans="1:120" ht="52.15" customHeight="1" x14ac:dyDescent="0.25">
      <c r="A5" s="26">
        <v>3</v>
      </c>
      <c r="B5" s="25" t="s">
        <v>28</v>
      </c>
      <c r="C5" s="26">
        <v>4</v>
      </c>
      <c r="D5" s="65">
        <v>35</v>
      </c>
      <c r="E5" s="425">
        <f t="shared" si="43"/>
        <v>273</v>
      </c>
      <c r="F5" s="272">
        <f t="shared" si="44"/>
        <v>369</v>
      </c>
      <c r="G5" s="272">
        <f t="shared" si="45"/>
        <v>-96</v>
      </c>
      <c r="H5" s="272">
        <f t="shared" si="0"/>
        <v>136</v>
      </c>
      <c r="I5" s="234">
        <f t="shared" si="46"/>
        <v>409</v>
      </c>
      <c r="J5" s="503">
        <f t="shared" si="47"/>
        <v>40</v>
      </c>
      <c r="K5" s="288">
        <v>0</v>
      </c>
      <c r="L5" s="81">
        <v>3</v>
      </c>
      <c r="M5" s="81">
        <f t="shared" si="48"/>
        <v>-3</v>
      </c>
      <c r="N5" s="182">
        <v>0</v>
      </c>
      <c r="O5" s="234">
        <f t="shared" si="49"/>
        <v>0</v>
      </c>
      <c r="P5" s="288">
        <v>1</v>
      </c>
      <c r="Q5" s="81">
        <v>14</v>
      </c>
      <c r="R5" s="81">
        <f t="shared" si="1"/>
        <v>-13</v>
      </c>
      <c r="S5" s="81">
        <v>13</v>
      </c>
      <c r="T5" s="234">
        <f t="shared" si="2"/>
        <v>14</v>
      </c>
      <c r="U5" s="288">
        <v>44</v>
      </c>
      <c r="V5" s="81">
        <v>51</v>
      </c>
      <c r="W5" s="81">
        <f t="shared" si="3"/>
        <v>-7</v>
      </c>
      <c r="X5" s="182">
        <v>7</v>
      </c>
      <c r="Y5" s="234">
        <f t="shared" si="4"/>
        <v>51</v>
      </c>
      <c r="Z5" s="288">
        <v>0</v>
      </c>
      <c r="AA5" s="81">
        <v>7</v>
      </c>
      <c r="AB5" s="81">
        <f t="shared" si="5"/>
        <v>-7</v>
      </c>
      <c r="AC5" s="182">
        <v>7</v>
      </c>
      <c r="AD5" s="234">
        <f t="shared" si="6"/>
        <v>7</v>
      </c>
      <c r="AE5" s="288">
        <v>10</v>
      </c>
      <c r="AF5" s="81">
        <v>10</v>
      </c>
      <c r="AG5" s="81">
        <f t="shared" si="7"/>
        <v>0</v>
      </c>
      <c r="AH5" s="81">
        <v>0</v>
      </c>
      <c r="AI5" s="234">
        <f t="shared" si="8"/>
        <v>10</v>
      </c>
      <c r="AJ5" s="288">
        <v>39</v>
      </c>
      <c r="AK5" s="81">
        <v>8</v>
      </c>
      <c r="AL5" s="81">
        <f t="shared" si="9"/>
        <v>31</v>
      </c>
      <c r="AM5" s="81">
        <v>0</v>
      </c>
      <c r="AN5" s="234">
        <f t="shared" si="10"/>
        <v>39</v>
      </c>
      <c r="AO5" s="288">
        <v>11</v>
      </c>
      <c r="AP5" s="81">
        <v>7</v>
      </c>
      <c r="AQ5" s="81">
        <f t="shared" si="11"/>
        <v>4</v>
      </c>
      <c r="AR5" s="81">
        <v>0</v>
      </c>
      <c r="AS5" s="234">
        <f t="shared" si="12"/>
        <v>11</v>
      </c>
      <c r="AT5" s="288">
        <v>23</v>
      </c>
      <c r="AU5" s="81">
        <v>32</v>
      </c>
      <c r="AV5" s="81">
        <f t="shared" si="13"/>
        <v>-9</v>
      </c>
      <c r="AW5" s="182">
        <v>9</v>
      </c>
      <c r="AX5" s="234">
        <f t="shared" si="14"/>
        <v>32</v>
      </c>
      <c r="AY5" s="288">
        <v>15</v>
      </c>
      <c r="AZ5" s="81">
        <v>19</v>
      </c>
      <c r="BA5" s="81">
        <f t="shared" si="15"/>
        <v>-4</v>
      </c>
      <c r="BB5" s="81">
        <v>4</v>
      </c>
      <c r="BC5" s="234">
        <f t="shared" si="16"/>
        <v>19</v>
      </c>
      <c r="BD5" s="288">
        <v>4</v>
      </c>
      <c r="BE5" s="81">
        <v>7</v>
      </c>
      <c r="BF5" s="81">
        <f t="shared" si="17"/>
        <v>-3</v>
      </c>
      <c r="BG5" s="81">
        <v>3</v>
      </c>
      <c r="BH5" s="234">
        <f t="shared" si="18"/>
        <v>7</v>
      </c>
      <c r="BI5" s="288">
        <v>13</v>
      </c>
      <c r="BJ5" s="81">
        <v>30</v>
      </c>
      <c r="BK5" s="81">
        <f t="shared" si="19"/>
        <v>-17</v>
      </c>
      <c r="BL5" s="182">
        <v>17</v>
      </c>
      <c r="BM5" s="234">
        <f t="shared" si="20"/>
        <v>30</v>
      </c>
      <c r="BN5" s="288">
        <v>0</v>
      </c>
      <c r="BO5" s="81">
        <v>3</v>
      </c>
      <c r="BP5" s="81">
        <f t="shared" si="21"/>
        <v>-3</v>
      </c>
      <c r="BQ5" s="182">
        <v>3</v>
      </c>
      <c r="BR5" s="234">
        <f t="shared" si="22"/>
        <v>3</v>
      </c>
      <c r="BS5" s="288">
        <v>0</v>
      </c>
      <c r="BT5" s="81">
        <v>18</v>
      </c>
      <c r="BU5" s="81">
        <f t="shared" si="23"/>
        <v>-18</v>
      </c>
      <c r="BV5" s="81">
        <v>18</v>
      </c>
      <c r="BW5" s="234">
        <f t="shared" si="24"/>
        <v>18</v>
      </c>
      <c r="BX5" s="288">
        <v>18</v>
      </c>
      <c r="BY5" s="81">
        <v>26</v>
      </c>
      <c r="BZ5" s="81">
        <f t="shared" si="25"/>
        <v>-8</v>
      </c>
      <c r="CA5" s="81">
        <v>8</v>
      </c>
      <c r="CB5" s="234">
        <f t="shared" si="26"/>
        <v>26</v>
      </c>
      <c r="CC5" s="288">
        <v>0</v>
      </c>
      <c r="CD5" s="81">
        <v>3</v>
      </c>
      <c r="CE5" s="81">
        <f t="shared" si="27"/>
        <v>-3</v>
      </c>
      <c r="CF5" s="182">
        <v>3</v>
      </c>
      <c r="CG5" s="234">
        <f t="shared" si="28"/>
        <v>3</v>
      </c>
      <c r="CH5" s="288">
        <v>12</v>
      </c>
      <c r="CI5" s="81">
        <v>11</v>
      </c>
      <c r="CJ5" s="81">
        <f t="shared" si="29"/>
        <v>1</v>
      </c>
      <c r="CK5" s="81">
        <v>0</v>
      </c>
      <c r="CL5" s="234">
        <f t="shared" si="30"/>
        <v>12</v>
      </c>
      <c r="CM5" s="288">
        <v>20</v>
      </c>
      <c r="CN5" s="81">
        <v>13</v>
      </c>
      <c r="CO5" s="81">
        <f t="shared" si="31"/>
        <v>7</v>
      </c>
      <c r="CP5" s="81">
        <v>0</v>
      </c>
      <c r="CQ5" s="234">
        <f t="shared" si="32"/>
        <v>20</v>
      </c>
      <c r="CR5" s="288">
        <v>41</v>
      </c>
      <c r="CS5" s="81">
        <v>62</v>
      </c>
      <c r="CT5" s="81">
        <f t="shared" si="33"/>
        <v>-21</v>
      </c>
      <c r="CU5" s="182">
        <v>21</v>
      </c>
      <c r="CV5" s="234">
        <f t="shared" si="34"/>
        <v>62</v>
      </c>
      <c r="CW5" s="288">
        <v>14</v>
      </c>
      <c r="CX5" s="81">
        <v>27</v>
      </c>
      <c r="CY5" s="81">
        <f t="shared" si="35"/>
        <v>-13</v>
      </c>
      <c r="CZ5" s="81">
        <v>13</v>
      </c>
      <c r="DA5" s="234">
        <f t="shared" si="36"/>
        <v>27</v>
      </c>
      <c r="DB5" s="288">
        <v>8</v>
      </c>
      <c r="DC5" s="81">
        <v>13</v>
      </c>
      <c r="DD5" s="81">
        <f t="shared" si="37"/>
        <v>-5</v>
      </c>
      <c r="DE5" s="182">
        <v>5</v>
      </c>
      <c r="DF5" s="234">
        <f t="shared" si="38"/>
        <v>13</v>
      </c>
      <c r="DG5" s="288">
        <v>0</v>
      </c>
      <c r="DH5" s="81">
        <v>2</v>
      </c>
      <c r="DI5" s="81">
        <f t="shared" si="39"/>
        <v>-2</v>
      </c>
      <c r="DJ5" s="182">
        <v>2</v>
      </c>
      <c r="DK5" s="234">
        <f t="shared" si="40"/>
        <v>2</v>
      </c>
      <c r="DL5" s="288">
        <v>0</v>
      </c>
      <c r="DM5" s="81">
        <v>3</v>
      </c>
      <c r="DN5" s="81">
        <f t="shared" si="41"/>
        <v>-3</v>
      </c>
      <c r="DO5" s="182">
        <v>3</v>
      </c>
      <c r="DP5" s="234">
        <f t="shared" si="42"/>
        <v>3</v>
      </c>
    </row>
    <row r="6" spans="1:120" ht="52.15" customHeight="1" x14ac:dyDescent="0.25">
      <c r="A6" s="26">
        <v>4</v>
      </c>
      <c r="B6" s="25" t="s">
        <v>29</v>
      </c>
      <c r="C6" s="26">
        <v>8</v>
      </c>
      <c r="D6" s="65">
        <v>25</v>
      </c>
      <c r="E6" s="425">
        <f t="shared" si="43"/>
        <v>253</v>
      </c>
      <c r="F6" s="272">
        <f t="shared" si="44"/>
        <v>268</v>
      </c>
      <c r="G6" s="272">
        <f t="shared" si="45"/>
        <v>-15</v>
      </c>
      <c r="H6" s="272">
        <f t="shared" si="0"/>
        <v>71</v>
      </c>
      <c r="I6" s="234">
        <f t="shared" si="46"/>
        <v>324</v>
      </c>
      <c r="J6" s="503">
        <f t="shared" si="47"/>
        <v>56</v>
      </c>
      <c r="K6" s="288">
        <v>0</v>
      </c>
      <c r="L6" s="81">
        <v>2</v>
      </c>
      <c r="M6" s="81">
        <f t="shared" si="48"/>
        <v>-2</v>
      </c>
      <c r="N6" s="182">
        <v>0</v>
      </c>
      <c r="O6" s="234">
        <f t="shared" si="49"/>
        <v>0</v>
      </c>
      <c r="P6" s="288">
        <v>1</v>
      </c>
      <c r="Q6" s="81">
        <v>10</v>
      </c>
      <c r="R6" s="81">
        <f t="shared" si="1"/>
        <v>-9</v>
      </c>
      <c r="S6" s="81">
        <v>9</v>
      </c>
      <c r="T6" s="234">
        <f t="shared" si="2"/>
        <v>10</v>
      </c>
      <c r="U6" s="288">
        <v>43</v>
      </c>
      <c r="V6" s="81">
        <v>36</v>
      </c>
      <c r="W6" s="81">
        <f t="shared" si="3"/>
        <v>7</v>
      </c>
      <c r="X6" s="81">
        <v>0</v>
      </c>
      <c r="Y6" s="234">
        <f t="shared" si="4"/>
        <v>43</v>
      </c>
      <c r="Z6" s="288">
        <v>0</v>
      </c>
      <c r="AA6" s="81">
        <v>6</v>
      </c>
      <c r="AB6" s="81">
        <f t="shared" si="5"/>
        <v>-6</v>
      </c>
      <c r="AC6" s="182">
        <v>6</v>
      </c>
      <c r="AD6" s="234">
        <f t="shared" si="6"/>
        <v>6</v>
      </c>
      <c r="AE6" s="288">
        <v>8</v>
      </c>
      <c r="AF6" s="81">
        <v>8</v>
      </c>
      <c r="AG6" s="81">
        <f t="shared" si="7"/>
        <v>0</v>
      </c>
      <c r="AH6" s="81">
        <v>0</v>
      </c>
      <c r="AI6" s="234">
        <f t="shared" si="8"/>
        <v>8</v>
      </c>
      <c r="AJ6" s="288">
        <v>32</v>
      </c>
      <c r="AK6" s="81">
        <v>6</v>
      </c>
      <c r="AL6" s="81">
        <f t="shared" si="9"/>
        <v>26</v>
      </c>
      <c r="AM6" s="81">
        <v>0</v>
      </c>
      <c r="AN6" s="234">
        <f t="shared" si="10"/>
        <v>32</v>
      </c>
      <c r="AO6" s="288">
        <v>13</v>
      </c>
      <c r="AP6" s="81">
        <v>6</v>
      </c>
      <c r="AQ6" s="81">
        <f t="shared" si="11"/>
        <v>7</v>
      </c>
      <c r="AR6" s="81">
        <v>0</v>
      </c>
      <c r="AS6" s="234">
        <f t="shared" si="12"/>
        <v>13</v>
      </c>
      <c r="AT6" s="288">
        <v>20</v>
      </c>
      <c r="AU6" s="81">
        <v>22</v>
      </c>
      <c r="AV6" s="81">
        <f t="shared" si="13"/>
        <v>-2</v>
      </c>
      <c r="AW6" s="182">
        <v>2</v>
      </c>
      <c r="AX6" s="234">
        <f t="shared" si="14"/>
        <v>22</v>
      </c>
      <c r="AY6" s="288">
        <v>14</v>
      </c>
      <c r="AZ6" s="81">
        <v>13</v>
      </c>
      <c r="BA6" s="81">
        <f t="shared" si="15"/>
        <v>1</v>
      </c>
      <c r="BB6" s="81">
        <v>0</v>
      </c>
      <c r="BC6" s="234">
        <f t="shared" si="16"/>
        <v>14</v>
      </c>
      <c r="BD6" s="288">
        <v>3</v>
      </c>
      <c r="BE6" s="81">
        <v>6</v>
      </c>
      <c r="BF6" s="81">
        <v>-3</v>
      </c>
      <c r="BG6" s="182">
        <v>3</v>
      </c>
      <c r="BH6" s="234">
        <f t="shared" si="18"/>
        <v>6</v>
      </c>
      <c r="BI6" s="288">
        <v>16</v>
      </c>
      <c r="BJ6" s="81">
        <v>20</v>
      </c>
      <c r="BK6" s="81">
        <f t="shared" si="19"/>
        <v>-4</v>
      </c>
      <c r="BL6" s="81">
        <v>4</v>
      </c>
      <c r="BM6" s="234">
        <f t="shared" si="20"/>
        <v>20</v>
      </c>
      <c r="BN6" s="288">
        <v>0</v>
      </c>
      <c r="BO6" s="81">
        <v>3</v>
      </c>
      <c r="BP6" s="81">
        <f t="shared" si="21"/>
        <v>-3</v>
      </c>
      <c r="BQ6" s="182">
        <v>3</v>
      </c>
      <c r="BR6" s="234">
        <f t="shared" si="22"/>
        <v>3</v>
      </c>
      <c r="BS6" s="288">
        <v>0</v>
      </c>
      <c r="BT6" s="81">
        <v>14</v>
      </c>
      <c r="BU6" s="81">
        <f t="shared" si="23"/>
        <v>-14</v>
      </c>
      <c r="BV6" s="81">
        <v>14</v>
      </c>
      <c r="BW6" s="234">
        <f t="shared" si="24"/>
        <v>14</v>
      </c>
      <c r="BX6" s="288">
        <v>19</v>
      </c>
      <c r="BY6" s="81">
        <v>19</v>
      </c>
      <c r="BZ6" s="81">
        <f t="shared" si="25"/>
        <v>0</v>
      </c>
      <c r="CA6" s="81">
        <v>0</v>
      </c>
      <c r="CB6" s="234">
        <f t="shared" si="26"/>
        <v>19</v>
      </c>
      <c r="CC6" s="288">
        <v>0</v>
      </c>
      <c r="CD6" s="81">
        <v>2</v>
      </c>
      <c r="CE6" s="81">
        <f t="shared" si="27"/>
        <v>-2</v>
      </c>
      <c r="CF6" s="182">
        <v>2</v>
      </c>
      <c r="CG6" s="234">
        <f t="shared" si="28"/>
        <v>2</v>
      </c>
      <c r="CH6" s="288">
        <v>15</v>
      </c>
      <c r="CI6" s="81">
        <v>8</v>
      </c>
      <c r="CJ6" s="81">
        <f t="shared" si="29"/>
        <v>7</v>
      </c>
      <c r="CK6" s="81">
        <v>0</v>
      </c>
      <c r="CL6" s="234">
        <f t="shared" si="30"/>
        <v>15</v>
      </c>
      <c r="CM6" s="288">
        <v>19</v>
      </c>
      <c r="CN6" s="81">
        <v>9</v>
      </c>
      <c r="CO6" s="81">
        <f t="shared" si="31"/>
        <v>10</v>
      </c>
      <c r="CP6" s="81">
        <v>0</v>
      </c>
      <c r="CQ6" s="234">
        <f t="shared" si="32"/>
        <v>19</v>
      </c>
      <c r="CR6" s="288">
        <v>28</v>
      </c>
      <c r="CS6" s="81">
        <v>43</v>
      </c>
      <c r="CT6" s="81">
        <f t="shared" si="33"/>
        <v>-15</v>
      </c>
      <c r="CU6" s="182">
        <v>15</v>
      </c>
      <c r="CV6" s="234">
        <f t="shared" si="34"/>
        <v>43</v>
      </c>
      <c r="CW6" s="288">
        <v>15</v>
      </c>
      <c r="CX6" s="81">
        <v>21</v>
      </c>
      <c r="CY6" s="81">
        <f t="shared" si="35"/>
        <v>-6</v>
      </c>
      <c r="CZ6" s="81">
        <v>6</v>
      </c>
      <c r="DA6" s="234">
        <f t="shared" si="36"/>
        <v>21</v>
      </c>
      <c r="DB6" s="288">
        <v>7</v>
      </c>
      <c r="DC6" s="81">
        <v>10</v>
      </c>
      <c r="DD6" s="81">
        <f t="shared" si="37"/>
        <v>-3</v>
      </c>
      <c r="DE6" s="182">
        <v>3</v>
      </c>
      <c r="DF6" s="234">
        <f t="shared" si="38"/>
        <v>10</v>
      </c>
      <c r="DG6" s="288">
        <v>0</v>
      </c>
      <c r="DH6" s="81">
        <v>2</v>
      </c>
      <c r="DI6" s="81">
        <f t="shared" si="39"/>
        <v>-2</v>
      </c>
      <c r="DJ6" s="182">
        <v>2</v>
      </c>
      <c r="DK6" s="234">
        <f t="shared" si="40"/>
        <v>2</v>
      </c>
      <c r="DL6" s="288">
        <v>0</v>
      </c>
      <c r="DM6" s="81">
        <v>2</v>
      </c>
      <c r="DN6" s="81">
        <f t="shared" si="41"/>
        <v>-2</v>
      </c>
      <c r="DO6" s="182">
        <v>2</v>
      </c>
      <c r="DP6" s="234">
        <f t="shared" si="42"/>
        <v>2</v>
      </c>
    </row>
    <row r="7" spans="1:120" ht="52.1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43"/>
        <v>423</v>
      </c>
      <c r="F7" s="272">
        <f t="shared" si="44"/>
        <v>476</v>
      </c>
      <c r="G7" s="272">
        <f t="shared" si="45"/>
        <v>-53</v>
      </c>
      <c r="H7" s="272">
        <f t="shared" si="0"/>
        <v>151</v>
      </c>
      <c r="I7" s="234">
        <f t="shared" si="46"/>
        <v>574</v>
      </c>
      <c r="J7" s="503">
        <f t="shared" si="47"/>
        <v>98</v>
      </c>
      <c r="K7" s="288">
        <v>0</v>
      </c>
      <c r="L7" s="83">
        <v>3</v>
      </c>
      <c r="M7" s="81">
        <f t="shared" si="48"/>
        <v>-3</v>
      </c>
      <c r="N7" s="182">
        <v>3</v>
      </c>
      <c r="O7" s="234">
        <f t="shared" si="49"/>
        <v>3</v>
      </c>
      <c r="P7" s="288">
        <v>0</v>
      </c>
      <c r="Q7" s="83">
        <v>17</v>
      </c>
      <c r="R7" s="81">
        <f t="shared" si="1"/>
        <v>-17</v>
      </c>
      <c r="S7" s="182">
        <v>17</v>
      </c>
      <c r="T7" s="234">
        <f t="shared" si="2"/>
        <v>17</v>
      </c>
      <c r="U7" s="246">
        <v>59</v>
      </c>
      <c r="V7" s="83">
        <v>66</v>
      </c>
      <c r="W7" s="81">
        <f t="shared" si="3"/>
        <v>-7</v>
      </c>
      <c r="X7" s="81">
        <v>7</v>
      </c>
      <c r="Y7" s="234">
        <f t="shared" si="4"/>
        <v>66</v>
      </c>
      <c r="Z7" s="288">
        <v>0</v>
      </c>
      <c r="AA7" s="83">
        <v>9</v>
      </c>
      <c r="AB7" s="81">
        <f t="shared" si="5"/>
        <v>-9</v>
      </c>
      <c r="AC7" s="182">
        <v>9</v>
      </c>
      <c r="AD7" s="234">
        <f t="shared" si="6"/>
        <v>9</v>
      </c>
      <c r="AE7" s="246">
        <v>25</v>
      </c>
      <c r="AF7" s="83">
        <v>13</v>
      </c>
      <c r="AG7" s="81">
        <f t="shared" si="7"/>
        <v>12</v>
      </c>
      <c r="AH7" s="81">
        <v>0</v>
      </c>
      <c r="AI7" s="234">
        <f t="shared" si="8"/>
        <v>25</v>
      </c>
      <c r="AJ7" s="246">
        <v>56</v>
      </c>
      <c r="AK7" s="83">
        <v>11</v>
      </c>
      <c r="AL7" s="81">
        <f t="shared" si="9"/>
        <v>45</v>
      </c>
      <c r="AM7" s="81">
        <v>0</v>
      </c>
      <c r="AN7" s="234">
        <f t="shared" si="10"/>
        <v>56</v>
      </c>
      <c r="AO7" s="188">
        <v>12</v>
      </c>
      <c r="AP7" s="83">
        <v>9</v>
      </c>
      <c r="AQ7" s="81">
        <f t="shared" si="11"/>
        <v>3</v>
      </c>
      <c r="AR7" s="81">
        <v>0</v>
      </c>
      <c r="AS7" s="234">
        <f t="shared" si="12"/>
        <v>12</v>
      </c>
      <c r="AT7" s="246">
        <v>44</v>
      </c>
      <c r="AU7" s="83">
        <v>40</v>
      </c>
      <c r="AV7" s="81">
        <f t="shared" si="13"/>
        <v>4</v>
      </c>
      <c r="AW7" s="81">
        <v>0</v>
      </c>
      <c r="AX7" s="234">
        <f t="shared" si="14"/>
        <v>44</v>
      </c>
      <c r="AY7" s="246">
        <v>25</v>
      </c>
      <c r="AZ7" s="83">
        <v>24</v>
      </c>
      <c r="BA7" s="81">
        <f t="shared" si="15"/>
        <v>1</v>
      </c>
      <c r="BB7" s="81">
        <v>0</v>
      </c>
      <c r="BC7" s="234">
        <f t="shared" si="16"/>
        <v>25</v>
      </c>
      <c r="BD7" s="188">
        <v>9</v>
      </c>
      <c r="BE7" s="83">
        <v>9</v>
      </c>
      <c r="BF7" s="81">
        <f t="shared" si="17"/>
        <v>0</v>
      </c>
      <c r="BG7" s="81">
        <v>0</v>
      </c>
      <c r="BH7" s="234">
        <f t="shared" si="18"/>
        <v>9</v>
      </c>
      <c r="BI7" s="246">
        <v>23</v>
      </c>
      <c r="BJ7" s="83">
        <v>38</v>
      </c>
      <c r="BK7" s="81">
        <f t="shared" si="19"/>
        <v>-15</v>
      </c>
      <c r="BL7" s="81">
        <v>15</v>
      </c>
      <c r="BM7" s="234">
        <f t="shared" si="20"/>
        <v>38</v>
      </c>
      <c r="BN7" s="288">
        <v>0</v>
      </c>
      <c r="BO7" s="83">
        <v>4</v>
      </c>
      <c r="BP7" s="81">
        <f t="shared" si="21"/>
        <v>-4</v>
      </c>
      <c r="BQ7" s="182">
        <v>4</v>
      </c>
      <c r="BR7" s="234">
        <f t="shared" si="22"/>
        <v>4</v>
      </c>
      <c r="BS7" s="288">
        <v>0</v>
      </c>
      <c r="BT7" s="83">
        <v>24</v>
      </c>
      <c r="BU7" s="81">
        <f t="shared" si="23"/>
        <v>-24</v>
      </c>
      <c r="BV7" s="81">
        <v>24</v>
      </c>
      <c r="BW7" s="234">
        <f t="shared" si="24"/>
        <v>24</v>
      </c>
      <c r="BX7" s="246">
        <v>41</v>
      </c>
      <c r="BY7" s="83">
        <v>33</v>
      </c>
      <c r="BZ7" s="81">
        <f t="shared" si="25"/>
        <v>8</v>
      </c>
      <c r="CA7" s="81">
        <v>0</v>
      </c>
      <c r="CB7" s="234">
        <f t="shared" si="26"/>
        <v>41</v>
      </c>
      <c r="CC7" s="288">
        <v>0</v>
      </c>
      <c r="CD7" s="83">
        <v>4</v>
      </c>
      <c r="CE7" s="81">
        <f t="shared" si="27"/>
        <v>-4</v>
      </c>
      <c r="CF7" s="182">
        <v>4</v>
      </c>
      <c r="CG7" s="234">
        <f t="shared" si="28"/>
        <v>4</v>
      </c>
      <c r="CH7" s="246">
        <v>16</v>
      </c>
      <c r="CI7" s="83">
        <v>15</v>
      </c>
      <c r="CJ7" s="81">
        <f t="shared" si="29"/>
        <v>1</v>
      </c>
      <c r="CK7" s="81">
        <v>0</v>
      </c>
      <c r="CL7" s="234">
        <f t="shared" si="30"/>
        <v>16</v>
      </c>
      <c r="CM7" s="246">
        <v>37</v>
      </c>
      <c r="CN7" s="83">
        <v>16</v>
      </c>
      <c r="CO7" s="81">
        <f t="shared" si="31"/>
        <v>21</v>
      </c>
      <c r="CP7" s="81">
        <v>0</v>
      </c>
      <c r="CQ7" s="234">
        <f t="shared" si="32"/>
        <v>37</v>
      </c>
      <c r="CR7" s="246">
        <v>43</v>
      </c>
      <c r="CS7" s="83">
        <v>83</v>
      </c>
      <c r="CT7" s="81">
        <f t="shared" si="33"/>
        <v>-40</v>
      </c>
      <c r="CU7" s="182">
        <v>40</v>
      </c>
      <c r="CV7" s="234">
        <f t="shared" si="34"/>
        <v>83</v>
      </c>
      <c r="CW7" s="246">
        <v>13</v>
      </c>
      <c r="CX7" s="83">
        <v>35</v>
      </c>
      <c r="CY7" s="81">
        <f t="shared" si="35"/>
        <v>-22</v>
      </c>
      <c r="CZ7" s="81">
        <v>22</v>
      </c>
      <c r="DA7" s="234">
        <f t="shared" si="36"/>
        <v>35</v>
      </c>
      <c r="DB7" s="246">
        <v>20</v>
      </c>
      <c r="DC7" s="83">
        <v>17</v>
      </c>
      <c r="DD7" s="81">
        <f t="shared" si="37"/>
        <v>3</v>
      </c>
      <c r="DE7" s="81">
        <v>0</v>
      </c>
      <c r="DF7" s="234">
        <f t="shared" si="38"/>
        <v>20</v>
      </c>
      <c r="DG7" s="288">
        <v>0</v>
      </c>
      <c r="DH7" s="83">
        <v>3</v>
      </c>
      <c r="DI7" s="81">
        <f t="shared" si="39"/>
        <v>-3</v>
      </c>
      <c r="DJ7" s="182">
        <v>3</v>
      </c>
      <c r="DK7" s="234">
        <f t="shared" si="40"/>
        <v>3</v>
      </c>
      <c r="DL7" s="288">
        <v>0</v>
      </c>
      <c r="DM7" s="83">
        <v>3</v>
      </c>
      <c r="DN7" s="81">
        <f t="shared" si="41"/>
        <v>-3</v>
      </c>
      <c r="DO7" s="182">
        <v>3</v>
      </c>
      <c r="DP7" s="234">
        <f t="shared" si="42"/>
        <v>3</v>
      </c>
    </row>
    <row r="8" spans="1:120" ht="52.15" customHeight="1" x14ac:dyDescent="0.25">
      <c r="A8" s="26">
        <v>6</v>
      </c>
      <c r="B8" s="25" t="s">
        <v>31</v>
      </c>
      <c r="C8" s="26">
        <v>8</v>
      </c>
      <c r="D8" s="65">
        <v>35</v>
      </c>
      <c r="E8" s="425">
        <f t="shared" si="43"/>
        <v>365</v>
      </c>
      <c r="F8" s="272">
        <f t="shared" si="44"/>
        <v>327</v>
      </c>
      <c r="G8" s="272">
        <f t="shared" si="45"/>
        <v>38</v>
      </c>
      <c r="H8" s="272">
        <f t="shared" si="0"/>
        <v>78</v>
      </c>
      <c r="I8" s="234">
        <f t="shared" si="46"/>
        <v>443</v>
      </c>
      <c r="J8" s="503">
        <f t="shared" si="47"/>
        <v>116</v>
      </c>
      <c r="K8" s="288">
        <v>0</v>
      </c>
      <c r="L8" s="83">
        <v>2</v>
      </c>
      <c r="M8" s="81">
        <f t="shared" si="48"/>
        <v>-2</v>
      </c>
      <c r="N8" s="182">
        <v>2</v>
      </c>
      <c r="O8" s="234">
        <f t="shared" si="49"/>
        <v>2</v>
      </c>
      <c r="P8" s="288">
        <v>0</v>
      </c>
      <c r="Q8" s="83">
        <v>12</v>
      </c>
      <c r="R8" s="81">
        <f t="shared" si="1"/>
        <v>-12</v>
      </c>
      <c r="S8" s="81">
        <v>12</v>
      </c>
      <c r="T8" s="234">
        <f t="shared" si="2"/>
        <v>12</v>
      </c>
      <c r="U8" s="246">
        <v>55</v>
      </c>
      <c r="V8" s="83">
        <v>45</v>
      </c>
      <c r="W8" s="81">
        <f t="shared" si="3"/>
        <v>10</v>
      </c>
      <c r="X8" s="182">
        <v>0</v>
      </c>
      <c r="Y8" s="234">
        <f t="shared" si="4"/>
        <v>55</v>
      </c>
      <c r="Z8" s="288">
        <v>0</v>
      </c>
      <c r="AA8" s="83">
        <v>7</v>
      </c>
      <c r="AB8" s="81">
        <f t="shared" si="5"/>
        <v>-7</v>
      </c>
      <c r="AC8" s="182">
        <v>7</v>
      </c>
      <c r="AD8" s="234">
        <f t="shared" si="6"/>
        <v>7</v>
      </c>
      <c r="AE8" s="246">
        <v>15</v>
      </c>
      <c r="AF8" s="83">
        <v>9</v>
      </c>
      <c r="AG8" s="81">
        <f t="shared" si="7"/>
        <v>6</v>
      </c>
      <c r="AH8" s="81">
        <v>0</v>
      </c>
      <c r="AI8" s="234">
        <f t="shared" si="8"/>
        <v>15</v>
      </c>
      <c r="AJ8" s="246">
        <v>54</v>
      </c>
      <c r="AK8" s="83">
        <v>7</v>
      </c>
      <c r="AL8" s="81">
        <f t="shared" si="9"/>
        <v>47</v>
      </c>
      <c r="AM8" s="81">
        <v>0</v>
      </c>
      <c r="AN8" s="234">
        <f t="shared" si="10"/>
        <v>54</v>
      </c>
      <c r="AO8" s="246">
        <v>16</v>
      </c>
      <c r="AP8" s="83">
        <v>7</v>
      </c>
      <c r="AQ8" s="81">
        <f t="shared" si="11"/>
        <v>9</v>
      </c>
      <c r="AR8" s="81">
        <v>0</v>
      </c>
      <c r="AS8" s="234">
        <f t="shared" si="12"/>
        <v>16</v>
      </c>
      <c r="AT8" s="246">
        <v>32</v>
      </c>
      <c r="AU8" s="83">
        <v>28</v>
      </c>
      <c r="AV8" s="81">
        <f t="shared" si="13"/>
        <v>4</v>
      </c>
      <c r="AW8" s="81">
        <v>0</v>
      </c>
      <c r="AX8" s="234">
        <f t="shared" si="14"/>
        <v>32</v>
      </c>
      <c r="AY8" s="246">
        <v>19</v>
      </c>
      <c r="AZ8" s="83">
        <v>16</v>
      </c>
      <c r="BA8" s="81">
        <f t="shared" si="15"/>
        <v>3</v>
      </c>
      <c r="BB8" s="81">
        <v>0</v>
      </c>
      <c r="BC8" s="234">
        <f t="shared" si="16"/>
        <v>19</v>
      </c>
      <c r="BD8" s="188">
        <v>5</v>
      </c>
      <c r="BE8" s="83">
        <v>7</v>
      </c>
      <c r="BF8" s="81">
        <f t="shared" si="17"/>
        <v>-2</v>
      </c>
      <c r="BG8" s="81">
        <v>2</v>
      </c>
      <c r="BH8" s="234">
        <f t="shared" si="18"/>
        <v>7</v>
      </c>
      <c r="BI8" s="246">
        <v>19</v>
      </c>
      <c r="BJ8" s="83">
        <v>26</v>
      </c>
      <c r="BK8" s="81">
        <f t="shared" si="19"/>
        <v>-7</v>
      </c>
      <c r="BL8" s="81">
        <v>7</v>
      </c>
      <c r="BM8" s="234">
        <f t="shared" si="20"/>
        <v>26</v>
      </c>
      <c r="BN8" s="288">
        <v>0</v>
      </c>
      <c r="BO8" s="83">
        <v>3</v>
      </c>
      <c r="BP8" s="81">
        <f t="shared" si="21"/>
        <v>-3</v>
      </c>
      <c r="BQ8" s="182">
        <v>3</v>
      </c>
      <c r="BR8" s="234">
        <f t="shared" si="22"/>
        <v>3</v>
      </c>
      <c r="BS8" s="288">
        <v>0</v>
      </c>
      <c r="BT8" s="83">
        <v>17</v>
      </c>
      <c r="BU8" s="81">
        <f t="shared" si="23"/>
        <v>-17</v>
      </c>
      <c r="BV8" s="81">
        <v>17</v>
      </c>
      <c r="BW8" s="234">
        <f t="shared" si="24"/>
        <v>17</v>
      </c>
      <c r="BX8" s="246">
        <v>27</v>
      </c>
      <c r="BY8" s="83">
        <v>23</v>
      </c>
      <c r="BZ8" s="81">
        <f t="shared" si="25"/>
        <v>4</v>
      </c>
      <c r="CA8" s="81">
        <v>0</v>
      </c>
      <c r="CB8" s="234">
        <f t="shared" si="26"/>
        <v>27</v>
      </c>
      <c r="CC8" s="288">
        <v>0</v>
      </c>
      <c r="CD8" s="83">
        <v>3</v>
      </c>
      <c r="CE8" s="81">
        <f t="shared" si="27"/>
        <v>-3</v>
      </c>
      <c r="CF8" s="182">
        <v>3</v>
      </c>
      <c r="CG8" s="234">
        <f t="shared" si="28"/>
        <v>3</v>
      </c>
      <c r="CH8" s="246">
        <v>29</v>
      </c>
      <c r="CI8" s="83">
        <v>10</v>
      </c>
      <c r="CJ8" s="81">
        <f t="shared" si="29"/>
        <v>19</v>
      </c>
      <c r="CK8" s="81">
        <v>0</v>
      </c>
      <c r="CL8" s="234">
        <f t="shared" si="30"/>
        <v>29</v>
      </c>
      <c r="CM8" s="246">
        <v>25</v>
      </c>
      <c r="CN8" s="83">
        <v>11</v>
      </c>
      <c r="CO8" s="81">
        <f t="shared" si="31"/>
        <v>14</v>
      </c>
      <c r="CP8" s="81">
        <v>0</v>
      </c>
      <c r="CQ8" s="234">
        <f t="shared" si="32"/>
        <v>25</v>
      </c>
      <c r="CR8" s="246">
        <v>36</v>
      </c>
      <c r="CS8" s="83">
        <v>52</v>
      </c>
      <c r="CT8" s="81">
        <f t="shared" si="33"/>
        <v>-16</v>
      </c>
      <c r="CU8" s="182">
        <v>16</v>
      </c>
      <c r="CV8" s="234">
        <f t="shared" si="34"/>
        <v>52</v>
      </c>
      <c r="CW8" s="246">
        <v>21</v>
      </c>
      <c r="CX8" s="83">
        <v>26</v>
      </c>
      <c r="CY8" s="81">
        <f t="shared" si="35"/>
        <v>-5</v>
      </c>
      <c r="CZ8" s="81">
        <v>5</v>
      </c>
      <c r="DA8" s="234">
        <f t="shared" si="36"/>
        <v>26</v>
      </c>
      <c r="DB8" s="246">
        <v>12</v>
      </c>
      <c r="DC8" s="83">
        <v>12</v>
      </c>
      <c r="DD8" s="81">
        <f t="shared" si="37"/>
        <v>0</v>
      </c>
      <c r="DE8" s="81">
        <v>0</v>
      </c>
      <c r="DF8" s="234">
        <f t="shared" si="38"/>
        <v>12</v>
      </c>
      <c r="DG8" s="288">
        <v>0</v>
      </c>
      <c r="DH8" s="83">
        <v>2</v>
      </c>
      <c r="DI8" s="81">
        <f t="shared" si="39"/>
        <v>-2</v>
      </c>
      <c r="DJ8" s="182">
        <v>2</v>
      </c>
      <c r="DK8" s="234">
        <f t="shared" si="40"/>
        <v>2</v>
      </c>
      <c r="DL8" s="288">
        <v>0</v>
      </c>
      <c r="DM8" s="83">
        <v>2</v>
      </c>
      <c r="DN8" s="81">
        <f t="shared" si="41"/>
        <v>-2</v>
      </c>
      <c r="DO8" s="182">
        <v>2</v>
      </c>
      <c r="DP8" s="234">
        <f t="shared" si="42"/>
        <v>2</v>
      </c>
    </row>
    <row r="9" spans="1:120" ht="52.15" customHeight="1" x14ac:dyDescent="0.25">
      <c r="A9" s="486">
        <v>7</v>
      </c>
      <c r="B9" s="25" t="s">
        <v>32</v>
      </c>
      <c r="C9" s="26">
        <v>8</v>
      </c>
      <c r="D9" s="65">
        <v>30</v>
      </c>
      <c r="E9" s="425">
        <f t="shared" si="43"/>
        <v>141</v>
      </c>
      <c r="F9" s="272">
        <f t="shared" si="44"/>
        <v>147</v>
      </c>
      <c r="G9" s="272">
        <f t="shared" si="45"/>
        <v>-6</v>
      </c>
      <c r="H9" s="272">
        <f t="shared" si="0"/>
        <v>60</v>
      </c>
      <c r="I9" s="234">
        <f t="shared" si="46"/>
        <v>201</v>
      </c>
      <c r="J9" s="503">
        <f t="shared" si="47"/>
        <v>54</v>
      </c>
      <c r="K9" s="288">
        <v>0</v>
      </c>
      <c r="L9" s="463">
        <v>1</v>
      </c>
      <c r="M9" s="81">
        <f t="shared" si="48"/>
        <v>-1</v>
      </c>
      <c r="N9" s="182">
        <v>1</v>
      </c>
      <c r="O9" s="234">
        <f t="shared" si="49"/>
        <v>1</v>
      </c>
      <c r="P9" s="288">
        <v>0</v>
      </c>
      <c r="Q9" s="463">
        <v>5</v>
      </c>
      <c r="R9" s="81">
        <f t="shared" si="1"/>
        <v>-5</v>
      </c>
      <c r="S9" s="182">
        <v>5</v>
      </c>
      <c r="T9" s="234">
        <f t="shared" si="2"/>
        <v>5</v>
      </c>
      <c r="U9" s="464">
        <v>12</v>
      </c>
      <c r="V9" s="463">
        <v>20</v>
      </c>
      <c r="W9" s="81">
        <f t="shared" si="3"/>
        <v>-8</v>
      </c>
      <c r="X9" s="182">
        <v>8</v>
      </c>
      <c r="Y9" s="234">
        <f t="shared" si="4"/>
        <v>20</v>
      </c>
      <c r="Z9" s="288">
        <v>0</v>
      </c>
      <c r="AA9" s="463">
        <v>3</v>
      </c>
      <c r="AB9" s="81">
        <f t="shared" si="5"/>
        <v>-3</v>
      </c>
      <c r="AC9" s="182">
        <v>3</v>
      </c>
      <c r="AD9" s="234">
        <f t="shared" si="6"/>
        <v>3</v>
      </c>
      <c r="AE9" s="464">
        <v>15</v>
      </c>
      <c r="AF9" s="463">
        <v>4</v>
      </c>
      <c r="AG9" s="81">
        <f t="shared" si="7"/>
        <v>11</v>
      </c>
      <c r="AH9" s="81">
        <v>0</v>
      </c>
      <c r="AI9" s="234">
        <f t="shared" si="8"/>
        <v>15</v>
      </c>
      <c r="AJ9" s="464">
        <v>15</v>
      </c>
      <c r="AK9" s="463">
        <v>4</v>
      </c>
      <c r="AL9" s="81">
        <f t="shared" si="9"/>
        <v>11</v>
      </c>
      <c r="AM9" s="81">
        <v>0</v>
      </c>
      <c r="AN9" s="234">
        <f t="shared" si="10"/>
        <v>15</v>
      </c>
      <c r="AO9" s="288">
        <v>0</v>
      </c>
      <c r="AP9" s="463">
        <v>3</v>
      </c>
      <c r="AQ9" s="81">
        <f t="shared" si="11"/>
        <v>-3</v>
      </c>
      <c r="AR9" s="182">
        <v>3</v>
      </c>
      <c r="AS9" s="234">
        <f t="shared" si="12"/>
        <v>3</v>
      </c>
      <c r="AT9" s="464">
        <v>21</v>
      </c>
      <c r="AU9" s="463">
        <v>12</v>
      </c>
      <c r="AV9" s="81">
        <f t="shared" si="13"/>
        <v>9</v>
      </c>
      <c r="AW9" s="81">
        <v>0</v>
      </c>
      <c r="AX9" s="234">
        <f t="shared" si="14"/>
        <v>21</v>
      </c>
      <c r="AY9" s="464">
        <v>10</v>
      </c>
      <c r="AZ9" s="463">
        <v>8</v>
      </c>
      <c r="BA9" s="81">
        <f t="shared" si="15"/>
        <v>2</v>
      </c>
      <c r="BB9" s="81">
        <v>0</v>
      </c>
      <c r="BC9" s="234">
        <f t="shared" si="16"/>
        <v>10</v>
      </c>
      <c r="BD9" s="487">
        <v>5</v>
      </c>
      <c r="BE9" s="463">
        <v>3</v>
      </c>
      <c r="BF9" s="81">
        <f t="shared" si="17"/>
        <v>2</v>
      </c>
      <c r="BG9" s="81">
        <v>0</v>
      </c>
      <c r="BH9" s="234">
        <f t="shared" si="18"/>
        <v>5</v>
      </c>
      <c r="BI9" s="464">
        <v>7</v>
      </c>
      <c r="BJ9" s="463">
        <v>11</v>
      </c>
      <c r="BK9" s="81">
        <f t="shared" si="19"/>
        <v>-4</v>
      </c>
      <c r="BL9" s="81">
        <v>4</v>
      </c>
      <c r="BM9" s="234">
        <f t="shared" si="20"/>
        <v>11</v>
      </c>
      <c r="BN9" s="288">
        <v>0</v>
      </c>
      <c r="BO9" s="463">
        <v>2</v>
      </c>
      <c r="BP9" s="81">
        <f t="shared" si="21"/>
        <v>-2</v>
      </c>
      <c r="BQ9" s="182">
        <v>2</v>
      </c>
      <c r="BR9" s="234">
        <f t="shared" si="22"/>
        <v>2</v>
      </c>
      <c r="BS9" s="288">
        <v>0</v>
      </c>
      <c r="BT9" s="463">
        <v>8</v>
      </c>
      <c r="BU9" s="81">
        <f t="shared" si="23"/>
        <v>-8</v>
      </c>
      <c r="BV9" s="81">
        <v>8</v>
      </c>
      <c r="BW9" s="234">
        <f t="shared" si="24"/>
        <v>8</v>
      </c>
      <c r="BX9" s="464">
        <v>12</v>
      </c>
      <c r="BY9" s="463">
        <v>11</v>
      </c>
      <c r="BZ9" s="81">
        <f t="shared" si="25"/>
        <v>1</v>
      </c>
      <c r="CA9" s="81">
        <v>0</v>
      </c>
      <c r="CB9" s="234">
        <f t="shared" si="26"/>
        <v>12</v>
      </c>
      <c r="CC9" s="288">
        <v>0</v>
      </c>
      <c r="CD9" s="463">
        <v>2</v>
      </c>
      <c r="CE9" s="81">
        <f t="shared" si="27"/>
        <v>-2</v>
      </c>
      <c r="CF9" s="182">
        <v>2</v>
      </c>
      <c r="CG9" s="234">
        <f t="shared" si="28"/>
        <v>2</v>
      </c>
      <c r="CH9" s="288">
        <v>0</v>
      </c>
      <c r="CI9" s="463">
        <v>5</v>
      </c>
      <c r="CJ9" s="81">
        <f t="shared" si="29"/>
        <v>-5</v>
      </c>
      <c r="CK9" s="182">
        <v>5</v>
      </c>
      <c r="CL9" s="234">
        <f t="shared" si="30"/>
        <v>5</v>
      </c>
      <c r="CM9" s="464">
        <v>16</v>
      </c>
      <c r="CN9" s="463">
        <v>5</v>
      </c>
      <c r="CO9" s="81">
        <f t="shared" si="31"/>
        <v>11</v>
      </c>
      <c r="CP9" s="81">
        <v>0</v>
      </c>
      <c r="CQ9" s="234">
        <f t="shared" si="32"/>
        <v>16</v>
      </c>
      <c r="CR9" s="462">
        <v>16</v>
      </c>
      <c r="CS9" s="463">
        <v>22</v>
      </c>
      <c r="CT9" s="81">
        <f t="shared" si="33"/>
        <v>-6</v>
      </c>
      <c r="CU9" s="182">
        <v>6</v>
      </c>
      <c r="CV9" s="234">
        <f t="shared" si="34"/>
        <v>22</v>
      </c>
      <c r="CW9" s="288">
        <v>0</v>
      </c>
      <c r="CX9" s="463">
        <v>11</v>
      </c>
      <c r="CY9" s="81">
        <f t="shared" si="35"/>
        <v>-11</v>
      </c>
      <c r="CZ9" s="182">
        <v>11</v>
      </c>
      <c r="DA9" s="234">
        <f t="shared" si="36"/>
        <v>11</v>
      </c>
      <c r="DB9" s="464">
        <v>12</v>
      </c>
      <c r="DC9" s="463">
        <v>5</v>
      </c>
      <c r="DD9" s="81">
        <f t="shared" si="37"/>
        <v>7</v>
      </c>
      <c r="DE9" s="81">
        <v>0</v>
      </c>
      <c r="DF9" s="234">
        <f t="shared" si="38"/>
        <v>12</v>
      </c>
      <c r="DG9" s="288">
        <v>0</v>
      </c>
      <c r="DH9" s="463">
        <v>1</v>
      </c>
      <c r="DI9" s="81">
        <f t="shared" si="39"/>
        <v>-1</v>
      </c>
      <c r="DJ9" s="182">
        <v>1</v>
      </c>
      <c r="DK9" s="234">
        <f t="shared" si="40"/>
        <v>1</v>
      </c>
      <c r="DL9" s="288">
        <v>0</v>
      </c>
      <c r="DM9" s="463">
        <v>1</v>
      </c>
      <c r="DN9" s="81">
        <f t="shared" si="41"/>
        <v>-1</v>
      </c>
      <c r="DO9" s="182">
        <v>1</v>
      </c>
      <c r="DP9" s="234">
        <f t="shared" si="42"/>
        <v>1</v>
      </c>
    </row>
    <row r="10" spans="1:120" ht="52.15" customHeight="1" x14ac:dyDescent="0.25">
      <c r="A10" s="486">
        <v>8</v>
      </c>
      <c r="B10" s="25" t="s">
        <v>33</v>
      </c>
      <c r="C10" s="26">
        <v>20</v>
      </c>
      <c r="D10" s="65">
        <v>30</v>
      </c>
      <c r="E10" s="425">
        <f t="shared" si="43"/>
        <v>176</v>
      </c>
      <c r="F10" s="272">
        <f t="shared" si="44"/>
        <v>162</v>
      </c>
      <c r="G10" s="272">
        <f t="shared" si="45"/>
        <v>14</v>
      </c>
      <c r="H10" s="272">
        <f t="shared" si="0"/>
        <v>83</v>
      </c>
      <c r="I10" s="234">
        <f t="shared" si="46"/>
        <v>259</v>
      </c>
      <c r="J10" s="503">
        <f t="shared" si="47"/>
        <v>97</v>
      </c>
      <c r="K10" s="288">
        <v>0</v>
      </c>
      <c r="L10" s="463">
        <v>1</v>
      </c>
      <c r="M10" s="81">
        <f t="shared" si="48"/>
        <v>-1</v>
      </c>
      <c r="N10" s="182">
        <v>1</v>
      </c>
      <c r="O10" s="234">
        <f t="shared" si="49"/>
        <v>1</v>
      </c>
      <c r="P10" s="288">
        <v>0</v>
      </c>
      <c r="Q10" s="463">
        <v>6</v>
      </c>
      <c r="R10" s="81">
        <f t="shared" si="1"/>
        <v>-6</v>
      </c>
      <c r="S10" s="182">
        <v>6</v>
      </c>
      <c r="T10" s="234">
        <f t="shared" si="2"/>
        <v>6</v>
      </c>
      <c r="U10" s="464">
        <v>50</v>
      </c>
      <c r="V10" s="463">
        <v>23</v>
      </c>
      <c r="W10" s="81">
        <f t="shared" si="3"/>
        <v>27</v>
      </c>
      <c r="X10" s="81">
        <v>0</v>
      </c>
      <c r="Y10" s="234">
        <f t="shared" si="4"/>
        <v>50</v>
      </c>
      <c r="Z10" s="288">
        <v>0</v>
      </c>
      <c r="AA10" s="463">
        <v>2</v>
      </c>
      <c r="AB10" s="81">
        <f t="shared" si="5"/>
        <v>-2</v>
      </c>
      <c r="AC10" s="182">
        <v>2</v>
      </c>
      <c r="AD10" s="234">
        <f t="shared" si="6"/>
        <v>2</v>
      </c>
      <c r="AE10" s="288">
        <v>0</v>
      </c>
      <c r="AF10" s="463">
        <v>4</v>
      </c>
      <c r="AG10" s="81">
        <f t="shared" si="7"/>
        <v>-4</v>
      </c>
      <c r="AH10" s="182">
        <v>4</v>
      </c>
      <c r="AI10" s="234">
        <f t="shared" si="8"/>
        <v>4</v>
      </c>
      <c r="AJ10" s="288">
        <v>0</v>
      </c>
      <c r="AK10" s="463">
        <v>4</v>
      </c>
      <c r="AL10" s="81">
        <f t="shared" si="9"/>
        <v>-4</v>
      </c>
      <c r="AM10" s="182">
        <v>4</v>
      </c>
      <c r="AN10" s="234">
        <f t="shared" si="10"/>
        <v>4</v>
      </c>
      <c r="AO10" s="288">
        <v>0</v>
      </c>
      <c r="AP10" s="463">
        <v>3</v>
      </c>
      <c r="AQ10" s="81">
        <f t="shared" si="11"/>
        <v>-3</v>
      </c>
      <c r="AR10" s="182">
        <v>3</v>
      </c>
      <c r="AS10" s="234">
        <f t="shared" si="12"/>
        <v>3</v>
      </c>
      <c r="AT10" s="288">
        <v>30</v>
      </c>
      <c r="AU10" s="463">
        <v>14</v>
      </c>
      <c r="AV10" s="81">
        <f t="shared" si="13"/>
        <v>16</v>
      </c>
      <c r="AW10" s="81">
        <v>0</v>
      </c>
      <c r="AX10" s="234">
        <f t="shared" si="14"/>
        <v>30</v>
      </c>
      <c r="AY10" s="288">
        <v>0</v>
      </c>
      <c r="AZ10" s="463">
        <v>9</v>
      </c>
      <c r="BA10" s="81">
        <f t="shared" si="15"/>
        <v>-9</v>
      </c>
      <c r="BB10" s="182">
        <v>9</v>
      </c>
      <c r="BC10" s="234">
        <f t="shared" si="16"/>
        <v>9</v>
      </c>
      <c r="BD10" s="464">
        <v>25</v>
      </c>
      <c r="BE10" s="463">
        <v>3</v>
      </c>
      <c r="BF10" s="81">
        <f t="shared" si="17"/>
        <v>22</v>
      </c>
      <c r="BG10" s="81">
        <v>0</v>
      </c>
      <c r="BH10" s="234">
        <f t="shared" si="18"/>
        <v>25</v>
      </c>
      <c r="BI10" s="487">
        <v>36</v>
      </c>
      <c r="BJ10" s="463">
        <v>14</v>
      </c>
      <c r="BK10" s="81">
        <f t="shared" si="19"/>
        <v>22</v>
      </c>
      <c r="BL10" s="81">
        <v>0</v>
      </c>
      <c r="BM10" s="234">
        <f t="shared" si="20"/>
        <v>36</v>
      </c>
      <c r="BN10" s="288">
        <v>0</v>
      </c>
      <c r="BO10" s="463">
        <v>1</v>
      </c>
      <c r="BP10" s="81">
        <f t="shared" si="21"/>
        <v>-1</v>
      </c>
      <c r="BQ10" s="182">
        <v>1</v>
      </c>
      <c r="BR10" s="234">
        <f t="shared" si="22"/>
        <v>1</v>
      </c>
      <c r="BS10" s="288">
        <v>0</v>
      </c>
      <c r="BT10" s="463">
        <v>7</v>
      </c>
      <c r="BU10" s="81">
        <f t="shared" si="23"/>
        <v>-7</v>
      </c>
      <c r="BV10" s="182">
        <v>7</v>
      </c>
      <c r="BW10" s="234">
        <f t="shared" si="24"/>
        <v>7</v>
      </c>
      <c r="BX10" s="288">
        <v>0</v>
      </c>
      <c r="BY10" s="463">
        <v>11</v>
      </c>
      <c r="BZ10" s="81">
        <f t="shared" si="25"/>
        <v>-11</v>
      </c>
      <c r="CA10" s="182">
        <v>11</v>
      </c>
      <c r="CB10" s="234">
        <f t="shared" si="26"/>
        <v>11</v>
      </c>
      <c r="CC10" s="288">
        <v>0</v>
      </c>
      <c r="CD10" s="463">
        <v>2</v>
      </c>
      <c r="CE10" s="81">
        <f t="shared" si="27"/>
        <v>-2</v>
      </c>
      <c r="CF10" s="182">
        <v>2</v>
      </c>
      <c r="CG10" s="234">
        <f t="shared" si="28"/>
        <v>2</v>
      </c>
      <c r="CH10" s="288">
        <v>0</v>
      </c>
      <c r="CI10" s="463">
        <v>6</v>
      </c>
      <c r="CJ10" s="81">
        <f t="shared" si="29"/>
        <v>-6</v>
      </c>
      <c r="CK10" s="182">
        <v>6</v>
      </c>
      <c r="CL10" s="234">
        <f t="shared" si="30"/>
        <v>6</v>
      </c>
      <c r="CM10" s="288">
        <v>0</v>
      </c>
      <c r="CN10" s="463">
        <v>6</v>
      </c>
      <c r="CO10" s="81">
        <f t="shared" si="31"/>
        <v>-6</v>
      </c>
      <c r="CP10" s="182">
        <v>6</v>
      </c>
      <c r="CQ10" s="234">
        <f t="shared" si="32"/>
        <v>6</v>
      </c>
      <c r="CR10" s="464">
        <v>20</v>
      </c>
      <c r="CS10" s="463">
        <v>30</v>
      </c>
      <c r="CT10" s="81">
        <f t="shared" si="33"/>
        <v>-10</v>
      </c>
      <c r="CU10" s="182">
        <v>10</v>
      </c>
      <c r="CV10" s="234">
        <f t="shared" si="34"/>
        <v>30</v>
      </c>
      <c r="CW10" s="288">
        <v>0</v>
      </c>
      <c r="CX10" s="463">
        <v>9</v>
      </c>
      <c r="CY10" s="81">
        <f t="shared" si="35"/>
        <v>-9</v>
      </c>
      <c r="CZ10" s="182">
        <v>9</v>
      </c>
      <c r="DA10" s="234">
        <f t="shared" si="36"/>
        <v>9</v>
      </c>
      <c r="DB10" s="464">
        <v>15</v>
      </c>
      <c r="DC10" s="463">
        <v>5</v>
      </c>
      <c r="DD10" s="81">
        <f t="shared" si="37"/>
        <v>10</v>
      </c>
      <c r="DE10" s="81">
        <v>0</v>
      </c>
      <c r="DF10" s="234">
        <f t="shared" si="38"/>
        <v>15</v>
      </c>
      <c r="DG10" s="288">
        <v>0</v>
      </c>
      <c r="DH10" s="463">
        <v>1</v>
      </c>
      <c r="DI10" s="81">
        <f t="shared" si="39"/>
        <v>-1</v>
      </c>
      <c r="DJ10" s="182">
        <v>1</v>
      </c>
      <c r="DK10" s="234">
        <f t="shared" si="40"/>
        <v>1</v>
      </c>
      <c r="DL10" s="288">
        <v>0</v>
      </c>
      <c r="DM10" s="463">
        <v>1</v>
      </c>
      <c r="DN10" s="81">
        <f t="shared" si="41"/>
        <v>-1</v>
      </c>
      <c r="DO10" s="182">
        <v>1</v>
      </c>
      <c r="DP10" s="234">
        <f t="shared" si="42"/>
        <v>1</v>
      </c>
    </row>
    <row r="11" spans="1:120" ht="52.15" customHeight="1" x14ac:dyDescent="0.25">
      <c r="A11" s="486">
        <v>9</v>
      </c>
      <c r="B11" s="25" t="s">
        <v>34</v>
      </c>
      <c r="C11" s="26">
        <v>20</v>
      </c>
      <c r="D11" s="65">
        <v>30</v>
      </c>
      <c r="E11" s="425">
        <f t="shared" si="43"/>
        <v>65</v>
      </c>
      <c r="F11" s="272">
        <f t="shared" si="44"/>
        <v>491</v>
      </c>
      <c r="G11" s="272">
        <f t="shared" si="45"/>
        <v>-426</v>
      </c>
      <c r="H11" s="272">
        <f t="shared" si="0"/>
        <v>465</v>
      </c>
      <c r="I11" s="234">
        <f t="shared" si="46"/>
        <v>530</v>
      </c>
      <c r="J11" s="503">
        <f t="shared" si="47"/>
        <v>39</v>
      </c>
      <c r="K11" s="288">
        <v>0</v>
      </c>
      <c r="L11" s="463">
        <v>3</v>
      </c>
      <c r="M11" s="81">
        <f t="shared" si="48"/>
        <v>-3</v>
      </c>
      <c r="N11" s="182">
        <v>3</v>
      </c>
      <c r="O11" s="234">
        <f t="shared" si="49"/>
        <v>3</v>
      </c>
      <c r="P11" s="288">
        <v>0</v>
      </c>
      <c r="Q11" s="463">
        <v>17</v>
      </c>
      <c r="R11" s="81">
        <f t="shared" si="1"/>
        <v>-17</v>
      </c>
      <c r="S11" s="182">
        <v>17</v>
      </c>
      <c r="T11" s="234">
        <f t="shared" si="2"/>
        <v>17</v>
      </c>
      <c r="U11" s="288">
        <v>0</v>
      </c>
      <c r="V11" s="463">
        <v>67</v>
      </c>
      <c r="W11" s="81">
        <f t="shared" si="3"/>
        <v>-67</v>
      </c>
      <c r="X11" s="182">
        <v>67</v>
      </c>
      <c r="Y11" s="234">
        <f t="shared" si="4"/>
        <v>67</v>
      </c>
      <c r="Z11" s="288">
        <v>0</v>
      </c>
      <c r="AA11" s="463">
        <v>12</v>
      </c>
      <c r="AB11" s="81">
        <f t="shared" si="5"/>
        <v>-12</v>
      </c>
      <c r="AC11" s="182">
        <v>12</v>
      </c>
      <c r="AD11" s="234">
        <f t="shared" si="6"/>
        <v>12</v>
      </c>
      <c r="AE11" s="288">
        <v>0</v>
      </c>
      <c r="AF11" s="463">
        <v>14</v>
      </c>
      <c r="AG11" s="81">
        <f t="shared" si="7"/>
        <v>-14</v>
      </c>
      <c r="AH11" s="182">
        <v>14</v>
      </c>
      <c r="AI11" s="234">
        <f t="shared" si="8"/>
        <v>14</v>
      </c>
      <c r="AJ11" s="464">
        <v>30</v>
      </c>
      <c r="AK11" s="463">
        <v>11</v>
      </c>
      <c r="AL11" s="81">
        <f t="shared" si="9"/>
        <v>19</v>
      </c>
      <c r="AM11" s="81">
        <v>0</v>
      </c>
      <c r="AN11" s="234">
        <f t="shared" si="10"/>
        <v>30</v>
      </c>
      <c r="AO11" s="288">
        <v>0</v>
      </c>
      <c r="AP11" s="463">
        <v>11</v>
      </c>
      <c r="AQ11" s="81">
        <f t="shared" si="11"/>
        <v>-11</v>
      </c>
      <c r="AR11" s="182">
        <v>11</v>
      </c>
      <c r="AS11" s="234">
        <f t="shared" si="12"/>
        <v>11</v>
      </c>
      <c r="AT11" s="288">
        <v>0</v>
      </c>
      <c r="AU11" s="463">
        <v>41</v>
      </c>
      <c r="AV11" s="81">
        <f t="shared" si="13"/>
        <v>-41</v>
      </c>
      <c r="AW11" s="182">
        <v>41</v>
      </c>
      <c r="AX11" s="234">
        <f t="shared" si="14"/>
        <v>41</v>
      </c>
      <c r="AY11" s="288">
        <v>0</v>
      </c>
      <c r="AZ11" s="463">
        <v>24</v>
      </c>
      <c r="BA11" s="81">
        <f t="shared" si="15"/>
        <v>-24</v>
      </c>
      <c r="BB11" s="182">
        <v>24</v>
      </c>
      <c r="BC11" s="234">
        <f t="shared" si="16"/>
        <v>24</v>
      </c>
      <c r="BD11" s="288">
        <v>0</v>
      </c>
      <c r="BE11" s="463">
        <v>10</v>
      </c>
      <c r="BF11" s="81">
        <f t="shared" si="17"/>
        <v>-10</v>
      </c>
      <c r="BG11" s="81">
        <v>10</v>
      </c>
      <c r="BH11" s="234">
        <f t="shared" si="18"/>
        <v>10</v>
      </c>
      <c r="BI11" s="288">
        <v>0</v>
      </c>
      <c r="BJ11" s="463">
        <v>34</v>
      </c>
      <c r="BK11" s="81">
        <f t="shared" si="19"/>
        <v>-34</v>
      </c>
      <c r="BL11" s="182">
        <v>34</v>
      </c>
      <c r="BM11" s="234">
        <f t="shared" si="20"/>
        <v>34</v>
      </c>
      <c r="BN11" s="288">
        <v>0</v>
      </c>
      <c r="BO11" s="463">
        <v>5</v>
      </c>
      <c r="BP11" s="81">
        <f t="shared" si="21"/>
        <v>-5</v>
      </c>
      <c r="BQ11" s="182">
        <v>5</v>
      </c>
      <c r="BR11" s="234">
        <f t="shared" si="22"/>
        <v>5</v>
      </c>
      <c r="BS11" s="288">
        <v>0</v>
      </c>
      <c r="BT11" s="463">
        <v>28</v>
      </c>
      <c r="BU11" s="81">
        <f t="shared" si="23"/>
        <v>-28</v>
      </c>
      <c r="BV11" s="182">
        <v>28</v>
      </c>
      <c r="BW11" s="234">
        <f t="shared" si="24"/>
        <v>28</v>
      </c>
      <c r="BX11" s="288">
        <v>0</v>
      </c>
      <c r="BY11" s="463">
        <v>34</v>
      </c>
      <c r="BZ11" s="81">
        <f t="shared" si="25"/>
        <v>-34</v>
      </c>
      <c r="CA11" s="182">
        <v>34</v>
      </c>
      <c r="CB11" s="234">
        <f t="shared" si="26"/>
        <v>34</v>
      </c>
      <c r="CC11" s="288">
        <v>0</v>
      </c>
      <c r="CD11" s="463">
        <v>3</v>
      </c>
      <c r="CE11" s="81">
        <f t="shared" si="27"/>
        <v>-3</v>
      </c>
      <c r="CF11" s="182">
        <v>3</v>
      </c>
      <c r="CG11" s="234">
        <f t="shared" si="28"/>
        <v>3</v>
      </c>
      <c r="CH11" s="288">
        <v>0</v>
      </c>
      <c r="CI11" s="463">
        <v>18</v>
      </c>
      <c r="CJ11" s="81">
        <f t="shared" si="29"/>
        <v>-18</v>
      </c>
      <c r="CK11" s="182">
        <v>18</v>
      </c>
      <c r="CL11" s="234">
        <f t="shared" si="30"/>
        <v>18</v>
      </c>
      <c r="CM11" s="464">
        <v>35</v>
      </c>
      <c r="CN11" s="463">
        <v>15</v>
      </c>
      <c r="CO11" s="81">
        <f t="shared" si="31"/>
        <v>20</v>
      </c>
      <c r="CP11" s="81">
        <v>0</v>
      </c>
      <c r="CQ11" s="234">
        <f t="shared" si="32"/>
        <v>35</v>
      </c>
      <c r="CR11" s="288">
        <v>0</v>
      </c>
      <c r="CS11" s="463">
        <v>76</v>
      </c>
      <c r="CT11" s="81">
        <f t="shared" si="33"/>
        <v>-76</v>
      </c>
      <c r="CU11" s="182">
        <v>76</v>
      </c>
      <c r="CV11" s="234">
        <f t="shared" si="34"/>
        <v>76</v>
      </c>
      <c r="CW11" s="288">
        <v>0</v>
      </c>
      <c r="CX11" s="463">
        <v>43</v>
      </c>
      <c r="CY11" s="81">
        <f t="shared" si="35"/>
        <v>-43</v>
      </c>
      <c r="CZ11" s="182">
        <v>43</v>
      </c>
      <c r="DA11" s="234">
        <f t="shared" si="36"/>
        <v>43</v>
      </c>
      <c r="DB11" s="288">
        <v>0</v>
      </c>
      <c r="DC11" s="463">
        <v>19</v>
      </c>
      <c r="DD11" s="81">
        <f t="shared" si="37"/>
        <v>-19</v>
      </c>
      <c r="DE11" s="182">
        <v>19</v>
      </c>
      <c r="DF11" s="234">
        <f t="shared" si="38"/>
        <v>19</v>
      </c>
      <c r="DG11" s="288">
        <v>0</v>
      </c>
      <c r="DH11" s="463">
        <v>3</v>
      </c>
      <c r="DI11" s="81">
        <f t="shared" si="39"/>
        <v>-3</v>
      </c>
      <c r="DJ11" s="182">
        <v>3</v>
      </c>
      <c r="DK11" s="234">
        <f t="shared" si="40"/>
        <v>3</v>
      </c>
      <c r="DL11" s="288">
        <v>0</v>
      </c>
      <c r="DM11" s="463">
        <v>3</v>
      </c>
      <c r="DN11" s="81">
        <f t="shared" si="41"/>
        <v>-3</v>
      </c>
      <c r="DO11" s="182">
        <v>3</v>
      </c>
      <c r="DP11" s="234">
        <f t="shared" si="42"/>
        <v>3</v>
      </c>
    </row>
    <row r="12" spans="1:120" ht="52.15" customHeight="1" x14ac:dyDescent="0.25">
      <c r="A12" s="26">
        <v>10</v>
      </c>
      <c r="B12" s="94" t="s">
        <v>35</v>
      </c>
      <c r="C12" s="26">
        <v>10</v>
      </c>
      <c r="D12" s="65">
        <v>50</v>
      </c>
      <c r="E12" s="425">
        <f t="shared" si="43"/>
        <v>0</v>
      </c>
      <c r="F12" s="272">
        <f t="shared" si="44"/>
        <v>25</v>
      </c>
      <c r="G12" s="272">
        <f t="shared" si="45"/>
        <v>-25</v>
      </c>
      <c r="H12" s="272">
        <f t="shared" si="0"/>
        <v>39</v>
      </c>
      <c r="I12" s="234">
        <f t="shared" si="46"/>
        <v>39</v>
      </c>
      <c r="J12" s="503">
        <f t="shared" si="47"/>
        <v>14</v>
      </c>
      <c r="K12" s="288">
        <v>0</v>
      </c>
      <c r="L12" s="81">
        <v>1</v>
      </c>
      <c r="M12" s="81">
        <f>K12-L12</f>
        <v>-1</v>
      </c>
      <c r="N12" s="182">
        <v>1</v>
      </c>
      <c r="O12" s="234">
        <f t="shared" si="49"/>
        <v>1</v>
      </c>
      <c r="P12" s="288">
        <v>0</v>
      </c>
      <c r="Q12" s="81">
        <v>1</v>
      </c>
      <c r="R12" s="81">
        <f t="shared" si="1"/>
        <v>-1</v>
      </c>
      <c r="S12" s="182">
        <v>1</v>
      </c>
      <c r="T12" s="234">
        <f t="shared" si="2"/>
        <v>1</v>
      </c>
      <c r="U12" s="288">
        <v>0</v>
      </c>
      <c r="V12" s="81">
        <v>2</v>
      </c>
      <c r="W12" s="81">
        <f t="shared" si="3"/>
        <v>-2</v>
      </c>
      <c r="X12" s="182">
        <v>2</v>
      </c>
      <c r="Y12" s="234">
        <f t="shared" si="4"/>
        <v>2</v>
      </c>
      <c r="Z12" s="288">
        <v>0</v>
      </c>
      <c r="AA12" s="81">
        <v>1</v>
      </c>
      <c r="AB12" s="81">
        <f t="shared" si="5"/>
        <v>-1</v>
      </c>
      <c r="AC12" s="182">
        <v>1</v>
      </c>
      <c r="AD12" s="234">
        <f t="shared" si="6"/>
        <v>1</v>
      </c>
      <c r="AE12" s="288">
        <v>0</v>
      </c>
      <c r="AF12" s="81">
        <v>1</v>
      </c>
      <c r="AG12" s="81">
        <f t="shared" si="7"/>
        <v>-1</v>
      </c>
      <c r="AH12" s="182">
        <v>1</v>
      </c>
      <c r="AI12" s="234">
        <f t="shared" si="8"/>
        <v>1</v>
      </c>
      <c r="AJ12" s="288">
        <v>0</v>
      </c>
      <c r="AK12" s="81">
        <v>1</v>
      </c>
      <c r="AL12" s="81">
        <f t="shared" si="9"/>
        <v>-1</v>
      </c>
      <c r="AM12" s="182">
        <v>1</v>
      </c>
      <c r="AN12" s="234">
        <f t="shared" si="10"/>
        <v>1</v>
      </c>
      <c r="AO12" s="288">
        <v>0</v>
      </c>
      <c r="AP12" s="81">
        <v>1</v>
      </c>
      <c r="AQ12" s="81">
        <f t="shared" si="11"/>
        <v>-1</v>
      </c>
      <c r="AR12" s="81">
        <v>15</v>
      </c>
      <c r="AS12" s="234">
        <f t="shared" si="12"/>
        <v>15</v>
      </c>
      <c r="AT12" s="288">
        <v>0</v>
      </c>
      <c r="AU12" s="81">
        <v>2</v>
      </c>
      <c r="AV12" s="81">
        <f t="shared" si="13"/>
        <v>-2</v>
      </c>
      <c r="AW12" s="182">
        <v>2</v>
      </c>
      <c r="AX12" s="234">
        <f t="shared" si="14"/>
        <v>2</v>
      </c>
      <c r="AY12" s="288">
        <v>0</v>
      </c>
      <c r="AZ12" s="81">
        <v>1</v>
      </c>
      <c r="BA12" s="81">
        <f t="shared" si="15"/>
        <v>-1</v>
      </c>
      <c r="BB12" s="81">
        <v>1</v>
      </c>
      <c r="BC12" s="234">
        <f t="shared" si="16"/>
        <v>1</v>
      </c>
      <c r="BD12" s="288">
        <v>0</v>
      </c>
      <c r="BE12" s="81">
        <v>1</v>
      </c>
      <c r="BF12" s="81">
        <f t="shared" si="17"/>
        <v>-1</v>
      </c>
      <c r="BG12" s="182">
        <v>1</v>
      </c>
      <c r="BH12" s="234">
        <f t="shared" si="18"/>
        <v>1</v>
      </c>
      <c r="BI12" s="288">
        <v>0</v>
      </c>
      <c r="BJ12" s="81">
        <v>1</v>
      </c>
      <c r="BK12" s="81">
        <f t="shared" si="19"/>
        <v>-1</v>
      </c>
      <c r="BL12" s="182">
        <v>1</v>
      </c>
      <c r="BM12" s="234">
        <f t="shared" si="20"/>
        <v>1</v>
      </c>
      <c r="BN12" s="288">
        <v>0</v>
      </c>
      <c r="BO12" s="81">
        <v>1</v>
      </c>
      <c r="BP12" s="81">
        <f t="shared" si="21"/>
        <v>-1</v>
      </c>
      <c r="BQ12" s="182">
        <v>1</v>
      </c>
      <c r="BR12" s="234">
        <f t="shared" si="22"/>
        <v>1</v>
      </c>
      <c r="BS12" s="288">
        <v>0</v>
      </c>
      <c r="BT12" s="81">
        <v>1</v>
      </c>
      <c r="BU12" s="81">
        <f t="shared" si="23"/>
        <v>-1</v>
      </c>
      <c r="BV12" s="81">
        <v>1</v>
      </c>
      <c r="BW12" s="234">
        <f t="shared" si="24"/>
        <v>1</v>
      </c>
      <c r="BX12" s="288">
        <v>0</v>
      </c>
      <c r="BY12" s="81">
        <v>1</v>
      </c>
      <c r="BZ12" s="81">
        <f t="shared" si="25"/>
        <v>-1</v>
      </c>
      <c r="CA12" s="182">
        <v>1</v>
      </c>
      <c r="CB12" s="234">
        <f t="shared" si="26"/>
        <v>1</v>
      </c>
      <c r="CC12" s="288">
        <v>0</v>
      </c>
      <c r="CD12" s="81">
        <v>1</v>
      </c>
      <c r="CE12" s="81">
        <f t="shared" si="27"/>
        <v>-1</v>
      </c>
      <c r="CF12" s="182">
        <v>1</v>
      </c>
      <c r="CG12" s="234">
        <f t="shared" si="28"/>
        <v>1</v>
      </c>
      <c r="CH12" s="288">
        <v>0</v>
      </c>
      <c r="CI12" s="81">
        <v>1</v>
      </c>
      <c r="CJ12" s="81">
        <f t="shared" si="29"/>
        <v>-1</v>
      </c>
      <c r="CK12" s="182">
        <v>1</v>
      </c>
      <c r="CL12" s="234">
        <f t="shared" si="30"/>
        <v>1</v>
      </c>
      <c r="CM12" s="288">
        <v>0</v>
      </c>
      <c r="CN12" s="81">
        <v>1</v>
      </c>
      <c r="CO12" s="81">
        <f t="shared" si="31"/>
        <v>-1</v>
      </c>
      <c r="CP12" s="182">
        <v>1</v>
      </c>
      <c r="CQ12" s="234">
        <f t="shared" si="32"/>
        <v>1</v>
      </c>
      <c r="CR12" s="288">
        <v>0</v>
      </c>
      <c r="CS12" s="81">
        <v>2</v>
      </c>
      <c r="CT12" s="81">
        <f t="shared" si="33"/>
        <v>-2</v>
      </c>
      <c r="CU12" s="182">
        <v>2</v>
      </c>
      <c r="CV12" s="234">
        <f t="shared" si="34"/>
        <v>2</v>
      </c>
      <c r="CW12" s="288">
        <v>0</v>
      </c>
      <c r="CX12" s="81">
        <v>1</v>
      </c>
      <c r="CY12" s="81">
        <f t="shared" si="35"/>
        <v>-1</v>
      </c>
      <c r="CZ12" s="182">
        <v>1</v>
      </c>
      <c r="DA12" s="234">
        <f t="shared" si="36"/>
        <v>1</v>
      </c>
      <c r="DB12" s="288">
        <v>0</v>
      </c>
      <c r="DC12" s="81">
        <v>1</v>
      </c>
      <c r="DD12" s="81">
        <f t="shared" si="37"/>
        <v>-1</v>
      </c>
      <c r="DE12" s="182">
        <v>1</v>
      </c>
      <c r="DF12" s="234">
        <f t="shared" si="38"/>
        <v>1</v>
      </c>
      <c r="DG12" s="288">
        <v>0</v>
      </c>
      <c r="DH12" s="81">
        <v>1</v>
      </c>
      <c r="DI12" s="81">
        <f t="shared" si="39"/>
        <v>-1</v>
      </c>
      <c r="DJ12" s="182">
        <v>1</v>
      </c>
      <c r="DK12" s="234">
        <f t="shared" si="40"/>
        <v>1</v>
      </c>
      <c r="DL12" s="288">
        <v>0</v>
      </c>
      <c r="DM12" s="81">
        <v>1</v>
      </c>
      <c r="DN12" s="81">
        <f t="shared" si="41"/>
        <v>-1</v>
      </c>
      <c r="DO12" s="182">
        <v>1</v>
      </c>
      <c r="DP12" s="234">
        <f t="shared" si="42"/>
        <v>1</v>
      </c>
    </row>
    <row r="13" spans="1:120" ht="52.15" customHeight="1" x14ac:dyDescent="0.25">
      <c r="A13" s="488">
        <v>11</v>
      </c>
      <c r="B13" s="94" t="s">
        <v>36</v>
      </c>
      <c r="C13" s="121" t="s">
        <v>27</v>
      </c>
      <c r="D13" s="122" t="s">
        <v>27</v>
      </c>
      <c r="E13" s="425">
        <f t="shared" si="43"/>
        <v>790</v>
      </c>
      <c r="F13" s="272">
        <f t="shared" si="44"/>
        <v>0</v>
      </c>
      <c r="G13" s="272">
        <f t="shared" si="45"/>
        <v>790</v>
      </c>
      <c r="H13" s="272">
        <f t="shared" si="0"/>
        <v>7</v>
      </c>
      <c r="I13" s="234">
        <f t="shared" si="46"/>
        <v>797</v>
      </c>
      <c r="J13" s="503">
        <f t="shared" si="47"/>
        <v>797</v>
      </c>
      <c r="K13" s="464">
        <v>5</v>
      </c>
      <c r="L13" s="463">
        <v>0</v>
      </c>
      <c r="M13" s="81">
        <v>5</v>
      </c>
      <c r="N13" s="81">
        <v>0</v>
      </c>
      <c r="O13" s="234">
        <f t="shared" si="49"/>
        <v>5</v>
      </c>
      <c r="P13" s="288">
        <v>0</v>
      </c>
      <c r="Q13" s="463">
        <v>0</v>
      </c>
      <c r="R13" s="81">
        <f t="shared" si="1"/>
        <v>0</v>
      </c>
      <c r="S13" s="81">
        <v>0</v>
      </c>
      <c r="T13" s="234">
        <f t="shared" si="2"/>
        <v>0</v>
      </c>
      <c r="U13" s="464">
        <v>101</v>
      </c>
      <c r="V13" s="463">
        <v>0</v>
      </c>
      <c r="W13" s="81">
        <v>101</v>
      </c>
      <c r="X13" s="81">
        <v>0</v>
      </c>
      <c r="Y13" s="234">
        <f t="shared" si="4"/>
        <v>101</v>
      </c>
      <c r="Z13" s="468">
        <v>26</v>
      </c>
      <c r="AA13" s="463">
        <v>0</v>
      </c>
      <c r="AB13" s="81">
        <v>26</v>
      </c>
      <c r="AC13" s="81">
        <v>0</v>
      </c>
      <c r="AD13" s="234">
        <f t="shared" si="6"/>
        <v>26</v>
      </c>
      <c r="AE13" s="468">
        <v>24</v>
      </c>
      <c r="AF13" s="463">
        <v>0</v>
      </c>
      <c r="AG13" s="81">
        <f t="shared" si="7"/>
        <v>24</v>
      </c>
      <c r="AH13" s="81">
        <v>0</v>
      </c>
      <c r="AI13" s="234">
        <f t="shared" si="8"/>
        <v>24</v>
      </c>
      <c r="AJ13" s="468">
        <v>14</v>
      </c>
      <c r="AK13" s="463">
        <v>0</v>
      </c>
      <c r="AL13" s="81">
        <f t="shared" si="9"/>
        <v>14</v>
      </c>
      <c r="AM13" s="81">
        <v>0</v>
      </c>
      <c r="AN13" s="234">
        <f t="shared" si="10"/>
        <v>14</v>
      </c>
      <c r="AO13" s="468">
        <v>28</v>
      </c>
      <c r="AP13" s="463">
        <v>0</v>
      </c>
      <c r="AQ13" s="81">
        <f t="shared" si="11"/>
        <v>28</v>
      </c>
      <c r="AR13" s="81">
        <v>0</v>
      </c>
      <c r="AS13" s="234">
        <f t="shared" si="12"/>
        <v>28</v>
      </c>
      <c r="AT13" s="468">
        <v>66</v>
      </c>
      <c r="AU13" s="463">
        <v>0</v>
      </c>
      <c r="AV13" s="81">
        <f t="shared" si="13"/>
        <v>66</v>
      </c>
      <c r="AW13" s="81">
        <v>0</v>
      </c>
      <c r="AX13" s="234">
        <f t="shared" si="14"/>
        <v>66</v>
      </c>
      <c r="AY13" s="468">
        <v>40</v>
      </c>
      <c r="AZ13" s="463">
        <v>0</v>
      </c>
      <c r="BA13" s="81">
        <f t="shared" si="15"/>
        <v>40</v>
      </c>
      <c r="BB13" s="81">
        <v>0</v>
      </c>
      <c r="BC13" s="234">
        <f t="shared" si="16"/>
        <v>40</v>
      </c>
      <c r="BD13" s="468">
        <v>16</v>
      </c>
      <c r="BE13" s="463">
        <v>0</v>
      </c>
      <c r="BF13" s="81">
        <f t="shared" si="17"/>
        <v>16</v>
      </c>
      <c r="BG13" s="81">
        <v>0</v>
      </c>
      <c r="BH13" s="234">
        <f t="shared" si="18"/>
        <v>16</v>
      </c>
      <c r="BI13" s="468">
        <v>50</v>
      </c>
      <c r="BJ13" s="463">
        <v>0</v>
      </c>
      <c r="BK13" s="81">
        <f t="shared" si="19"/>
        <v>50</v>
      </c>
      <c r="BL13" s="81">
        <v>0</v>
      </c>
      <c r="BM13" s="234">
        <f t="shared" si="20"/>
        <v>50</v>
      </c>
      <c r="BN13" s="468">
        <v>7</v>
      </c>
      <c r="BO13" s="463">
        <v>0</v>
      </c>
      <c r="BP13" s="81">
        <f t="shared" si="21"/>
        <v>7</v>
      </c>
      <c r="BQ13" s="81">
        <v>5</v>
      </c>
      <c r="BR13" s="234">
        <f t="shared" si="22"/>
        <v>12</v>
      </c>
      <c r="BS13" s="468">
        <v>43</v>
      </c>
      <c r="BT13" s="463">
        <v>0</v>
      </c>
      <c r="BU13" s="81">
        <f t="shared" si="23"/>
        <v>43</v>
      </c>
      <c r="BV13" s="81">
        <v>0</v>
      </c>
      <c r="BW13" s="234">
        <f t="shared" si="24"/>
        <v>43</v>
      </c>
      <c r="BX13" s="468">
        <v>51</v>
      </c>
      <c r="BY13" s="463">
        <v>0</v>
      </c>
      <c r="BZ13" s="81">
        <f t="shared" si="25"/>
        <v>51</v>
      </c>
      <c r="CA13" s="81">
        <v>0</v>
      </c>
      <c r="CB13" s="234">
        <f t="shared" si="26"/>
        <v>51</v>
      </c>
      <c r="CC13" s="468">
        <v>9</v>
      </c>
      <c r="CD13" s="463">
        <v>0</v>
      </c>
      <c r="CE13" s="81">
        <f t="shared" si="27"/>
        <v>9</v>
      </c>
      <c r="CF13" s="81">
        <v>0</v>
      </c>
      <c r="CG13" s="234">
        <f t="shared" si="28"/>
        <v>9</v>
      </c>
      <c r="CH13" s="468">
        <v>20</v>
      </c>
      <c r="CI13" s="463">
        <v>0</v>
      </c>
      <c r="CJ13" s="81">
        <f t="shared" si="29"/>
        <v>20</v>
      </c>
      <c r="CK13" s="81">
        <v>0</v>
      </c>
      <c r="CL13" s="234">
        <f t="shared" si="30"/>
        <v>20</v>
      </c>
      <c r="CM13" s="468">
        <v>25</v>
      </c>
      <c r="CN13" s="463">
        <v>0</v>
      </c>
      <c r="CO13" s="81">
        <f t="shared" si="31"/>
        <v>25</v>
      </c>
      <c r="CP13" s="81">
        <v>0</v>
      </c>
      <c r="CQ13" s="234">
        <f t="shared" si="32"/>
        <v>25</v>
      </c>
      <c r="CR13" s="468">
        <v>140</v>
      </c>
      <c r="CS13" s="463">
        <v>0</v>
      </c>
      <c r="CT13" s="81">
        <f t="shared" si="33"/>
        <v>140</v>
      </c>
      <c r="CU13" s="81">
        <v>0</v>
      </c>
      <c r="CV13" s="234">
        <f t="shared" si="34"/>
        <v>140</v>
      </c>
      <c r="CW13" s="468">
        <v>86</v>
      </c>
      <c r="CX13" s="463">
        <v>0</v>
      </c>
      <c r="CY13" s="81">
        <f t="shared" si="35"/>
        <v>86</v>
      </c>
      <c r="CZ13" s="81">
        <v>0</v>
      </c>
      <c r="DA13" s="234">
        <f t="shared" si="36"/>
        <v>86</v>
      </c>
      <c r="DB13" s="468">
        <v>31</v>
      </c>
      <c r="DC13" s="463">
        <v>0</v>
      </c>
      <c r="DD13" s="81">
        <f t="shared" si="37"/>
        <v>31</v>
      </c>
      <c r="DE13" s="81">
        <v>0</v>
      </c>
      <c r="DF13" s="234">
        <f t="shared" si="38"/>
        <v>31</v>
      </c>
      <c r="DG13" s="468">
        <v>4</v>
      </c>
      <c r="DH13" s="463">
        <v>0</v>
      </c>
      <c r="DI13" s="81">
        <f t="shared" si="39"/>
        <v>4</v>
      </c>
      <c r="DJ13" s="81">
        <v>0</v>
      </c>
      <c r="DK13" s="234">
        <f t="shared" si="40"/>
        <v>4</v>
      </c>
      <c r="DL13" s="468">
        <v>4</v>
      </c>
      <c r="DM13" s="463">
        <v>0</v>
      </c>
      <c r="DN13" s="81">
        <f t="shared" si="41"/>
        <v>4</v>
      </c>
      <c r="DO13" s="81">
        <v>2</v>
      </c>
      <c r="DP13" s="234">
        <f t="shared" si="42"/>
        <v>6</v>
      </c>
    </row>
    <row r="14" spans="1:120" ht="52.15" customHeight="1" x14ac:dyDescent="0.25">
      <c r="A14" s="26">
        <v>12</v>
      </c>
      <c r="B14" s="40" t="s">
        <v>37</v>
      </c>
      <c r="C14" s="26">
        <v>8</v>
      </c>
      <c r="D14" s="65">
        <v>12</v>
      </c>
      <c r="E14" s="425">
        <f t="shared" ref="E14:E25" si="50">K14+P14+U14+Z14+AE14+AJ14+AO14+AT14+AY14+BD14+BI14+BN14+BS14+BX14+CC14+CH14+CM14+CR14+CW14+DB14+DG14+DL14</f>
        <v>58</v>
      </c>
      <c r="F14" s="272">
        <f t="shared" si="44"/>
        <v>48</v>
      </c>
      <c r="G14" s="272">
        <f t="shared" si="45"/>
        <v>10</v>
      </c>
      <c r="H14" s="272">
        <f t="shared" si="0"/>
        <v>0</v>
      </c>
      <c r="I14" s="234">
        <f t="shared" si="46"/>
        <v>58</v>
      </c>
      <c r="J14" s="503">
        <f t="shared" si="47"/>
        <v>10</v>
      </c>
      <c r="K14" s="288">
        <v>0</v>
      </c>
      <c r="L14" s="81">
        <v>1</v>
      </c>
      <c r="M14" s="81">
        <f>K14-L14</f>
        <v>-1</v>
      </c>
      <c r="N14" s="81">
        <v>0</v>
      </c>
      <c r="O14" s="234">
        <f t="shared" si="49"/>
        <v>0</v>
      </c>
      <c r="P14" s="288">
        <v>0</v>
      </c>
      <c r="Q14" s="81">
        <v>2</v>
      </c>
      <c r="R14" s="81">
        <f t="shared" ref="R14:R30" si="51">P14-Q14</f>
        <v>-2</v>
      </c>
      <c r="S14" s="81">
        <v>0</v>
      </c>
      <c r="T14" s="234">
        <f t="shared" si="2"/>
        <v>0</v>
      </c>
      <c r="U14" s="288">
        <v>0</v>
      </c>
      <c r="V14" s="81">
        <v>6</v>
      </c>
      <c r="W14" s="81">
        <f t="shared" ref="W14:W30" si="52">U14-V14</f>
        <v>-6</v>
      </c>
      <c r="X14" s="81">
        <v>0</v>
      </c>
      <c r="Y14" s="234">
        <f t="shared" si="4"/>
        <v>0</v>
      </c>
      <c r="Z14" s="288">
        <v>0</v>
      </c>
      <c r="AA14" s="81">
        <v>1</v>
      </c>
      <c r="AB14" s="81">
        <f t="shared" ref="AB14:AB30" si="53">Z14-AA14</f>
        <v>-1</v>
      </c>
      <c r="AC14" s="81">
        <v>0</v>
      </c>
      <c r="AD14" s="234">
        <f t="shared" si="6"/>
        <v>0</v>
      </c>
      <c r="AE14" s="288">
        <v>0</v>
      </c>
      <c r="AF14" s="81">
        <v>1</v>
      </c>
      <c r="AG14" s="81">
        <f t="shared" si="7"/>
        <v>-1</v>
      </c>
      <c r="AH14" s="81">
        <v>0</v>
      </c>
      <c r="AI14" s="234">
        <f t="shared" si="8"/>
        <v>0</v>
      </c>
      <c r="AJ14" s="288">
        <v>20</v>
      </c>
      <c r="AK14" s="81">
        <v>1</v>
      </c>
      <c r="AL14" s="81">
        <f t="shared" si="9"/>
        <v>19</v>
      </c>
      <c r="AM14" s="81">
        <v>0</v>
      </c>
      <c r="AN14" s="234">
        <f t="shared" si="10"/>
        <v>20</v>
      </c>
      <c r="AO14" s="288">
        <v>12</v>
      </c>
      <c r="AP14" s="81">
        <v>1</v>
      </c>
      <c r="AQ14" s="81">
        <f t="shared" si="11"/>
        <v>11</v>
      </c>
      <c r="AR14" s="81">
        <v>0</v>
      </c>
      <c r="AS14" s="234">
        <f t="shared" si="12"/>
        <v>12</v>
      </c>
      <c r="AT14" s="288">
        <v>12</v>
      </c>
      <c r="AU14" s="81">
        <v>4</v>
      </c>
      <c r="AV14" s="81">
        <f t="shared" si="13"/>
        <v>8</v>
      </c>
      <c r="AW14" s="81">
        <v>0</v>
      </c>
      <c r="AX14" s="234">
        <f t="shared" si="14"/>
        <v>12</v>
      </c>
      <c r="AY14" s="288">
        <v>0</v>
      </c>
      <c r="AZ14" s="81">
        <v>2</v>
      </c>
      <c r="BA14" s="81">
        <f t="shared" si="15"/>
        <v>-2</v>
      </c>
      <c r="BB14" s="81">
        <v>0</v>
      </c>
      <c r="BC14" s="234">
        <f t="shared" si="16"/>
        <v>0</v>
      </c>
      <c r="BD14" s="288">
        <v>0</v>
      </c>
      <c r="BE14" s="81">
        <v>1</v>
      </c>
      <c r="BF14" s="81">
        <f t="shared" si="17"/>
        <v>-1</v>
      </c>
      <c r="BG14" s="81">
        <v>0</v>
      </c>
      <c r="BH14" s="234">
        <f t="shared" si="18"/>
        <v>0</v>
      </c>
      <c r="BI14" s="288">
        <v>0</v>
      </c>
      <c r="BJ14" s="81">
        <v>4</v>
      </c>
      <c r="BK14" s="81">
        <f t="shared" si="19"/>
        <v>-4</v>
      </c>
      <c r="BL14" s="81">
        <v>0</v>
      </c>
      <c r="BM14" s="234">
        <f t="shared" si="20"/>
        <v>0</v>
      </c>
      <c r="BN14" s="288">
        <v>0</v>
      </c>
      <c r="BO14" s="81">
        <v>1</v>
      </c>
      <c r="BP14" s="81">
        <f t="shared" si="21"/>
        <v>-1</v>
      </c>
      <c r="BQ14" s="81">
        <v>0</v>
      </c>
      <c r="BR14" s="234">
        <f t="shared" si="22"/>
        <v>0</v>
      </c>
      <c r="BS14" s="288">
        <v>0</v>
      </c>
      <c r="BT14" s="81">
        <v>2</v>
      </c>
      <c r="BU14" s="81">
        <f t="shared" si="23"/>
        <v>-2</v>
      </c>
      <c r="BV14" s="81">
        <v>0</v>
      </c>
      <c r="BW14" s="234">
        <f t="shared" si="24"/>
        <v>0</v>
      </c>
      <c r="BX14" s="288">
        <v>0</v>
      </c>
      <c r="BY14" s="81">
        <v>3</v>
      </c>
      <c r="BZ14" s="81">
        <f t="shared" si="25"/>
        <v>-3</v>
      </c>
      <c r="CA14" s="81">
        <v>0</v>
      </c>
      <c r="CB14" s="234">
        <f t="shared" si="26"/>
        <v>0</v>
      </c>
      <c r="CC14" s="288">
        <v>0</v>
      </c>
      <c r="CD14" s="81">
        <v>1</v>
      </c>
      <c r="CE14" s="81">
        <f t="shared" si="27"/>
        <v>-1</v>
      </c>
      <c r="CF14" s="81">
        <v>0</v>
      </c>
      <c r="CG14" s="234">
        <f t="shared" si="28"/>
        <v>0</v>
      </c>
      <c r="CH14" s="288">
        <v>0</v>
      </c>
      <c r="CI14" s="81">
        <v>2</v>
      </c>
      <c r="CJ14" s="81">
        <f t="shared" si="29"/>
        <v>-2</v>
      </c>
      <c r="CK14" s="81">
        <v>0</v>
      </c>
      <c r="CL14" s="234">
        <f t="shared" si="30"/>
        <v>0</v>
      </c>
      <c r="CM14" s="288">
        <v>0</v>
      </c>
      <c r="CN14" s="81">
        <v>2</v>
      </c>
      <c r="CO14" s="81">
        <f t="shared" si="31"/>
        <v>-2</v>
      </c>
      <c r="CP14" s="81">
        <v>0</v>
      </c>
      <c r="CQ14" s="234">
        <f t="shared" si="32"/>
        <v>0</v>
      </c>
      <c r="CR14" s="288">
        <v>14</v>
      </c>
      <c r="CS14" s="81">
        <v>7</v>
      </c>
      <c r="CT14" s="81">
        <f t="shared" si="33"/>
        <v>7</v>
      </c>
      <c r="CU14" s="81">
        <v>0</v>
      </c>
      <c r="CV14" s="234">
        <f t="shared" si="34"/>
        <v>14</v>
      </c>
      <c r="CW14" s="288">
        <v>0</v>
      </c>
      <c r="CX14" s="81">
        <v>2</v>
      </c>
      <c r="CY14" s="81">
        <f t="shared" si="35"/>
        <v>-2</v>
      </c>
      <c r="CZ14" s="81">
        <v>0</v>
      </c>
      <c r="DA14" s="234">
        <f t="shared" si="36"/>
        <v>0</v>
      </c>
      <c r="DB14" s="288">
        <v>0</v>
      </c>
      <c r="DC14" s="81">
        <v>2</v>
      </c>
      <c r="DD14" s="81">
        <f t="shared" si="37"/>
        <v>-2</v>
      </c>
      <c r="DE14" s="81">
        <v>0</v>
      </c>
      <c r="DF14" s="234">
        <f t="shared" si="38"/>
        <v>0</v>
      </c>
      <c r="DG14" s="288">
        <v>0</v>
      </c>
      <c r="DH14" s="81">
        <v>1</v>
      </c>
      <c r="DI14" s="81">
        <f t="shared" si="39"/>
        <v>-1</v>
      </c>
      <c r="DJ14" s="81">
        <v>0</v>
      </c>
      <c r="DK14" s="234">
        <f t="shared" si="40"/>
        <v>0</v>
      </c>
      <c r="DL14" s="288">
        <v>0</v>
      </c>
      <c r="DM14" s="81">
        <v>1</v>
      </c>
      <c r="DN14" s="81">
        <f t="shared" si="41"/>
        <v>-1</v>
      </c>
      <c r="DO14" s="81">
        <v>0</v>
      </c>
      <c r="DP14" s="234">
        <f t="shared" si="42"/>
        <v>0</v>
      </c>
    </row>
    <row r="15" spans="1:120" ht="52.15" customHeight="1" x14ac:dyDescent="0.25">
      <c r="A15" s="488">
        <v>13</v>
      </c>
      <c r="B15" s="40" t="s">
        <v>372</v>
      </c>
      <c r="C15" s="121" t="s">
        <v>39</v>
      </c>
      <c r="D15" s="122" t="s">
        <v>40</v>
      </c>
      <c r="E15" s="425">
        <f t="shared" si="50"/>
        <v>6</v>
      </c>
      <c r="F15" s="272">
        <f t="shared" si="44"/>
        <v>0</v>
      </c>
      <c r="G15" s="272">
        <f t="shared" si="45"/>
        <v>6</v>
      </c>
      <c r="H15" s="272">
        <f t="shared" si="0"/>
        <v>0</v>
      </c>
      <c r="I15" s="234">
        <f t="shared" si="46"/>
        <v>6</v>
      </c>
      <c r="J15" s="503">
        <f t="shared" si="47"/>
        <v>6</v>
      </c>
      <c r="K15" s="288">
        <v>0</v>
      </c>
      <c r="L15" s="81">
        <v>0</v>
      </c>
      <c r="M15" s="81">
        <f t="shared" ref="M15:M30" si="54">K15-L15</f>
        <v>0</v>
      </c>
      <c r="N15" s="81">
        <v>0</v>
      </c>
      <c r="O15" s="234">
        <f t="shared" si="49"/>
        <v>0</v>
      </c>
      <c r="P15" s="288">
        <v>6</v>
      </c>
      <c r="Q15" s="81">
        <v>0</v>
      </c>
      <c r="R15" s="81">
        <f t="shared" si="51"/>
        <v>6</v>
      </c>
      <c r="S15" s="50">
        <v>0</v>
      </c>
      <c r="T15" s="234">
        <f t="shared" si="2"/>
        <v>6</v>
      </c>
      <c r="U15" s="288">
        <v>0</v>
      </c>
      <c r="V15" s="81">
        <v>0</v>
      </c>
      <c r="W15" s="81">
        <f t="shared" si="52"/>
        <v>0</v>
      </c>
      <c r="X15" s="50">
        <v>0</v>
      </c>
      <c r="Y15" s="234">
        <f t="shared" si="4"/>
        <v>0</v>
      </c>
      <c r="Z15" s="288">
        <v>0</v>
      </c>
      <c r="AA15" s="81">
        <v>0</v>
      </c>
      <c r="AB15" s="81">
        <f t="shared" si="53"/>
        <v>0</v>
      </c>
      <c r="AC15" s="50">
        <v>0</v>
      </c>
      <c r="AD15" s="234">
        <f t="shared" si="6"/>
        <v>0</v>
      </c>
      <c r="AE15" s="288">
        <v>0</v>
      </c>
      <c r="AF15" s="81">
        <v>0</v>
      </c>
      <c r="AG15" s="81">
        <f t="shared" si="7"/>
        <v>0</v>
      </c>
      <c r="AH15" s="50">
        <v>0</v>
      </c>
      <c r="AI15" s="234">
        <f t="shared" si="8"/>
        <v>0</v>
      </c>
      <c r="AJ15" s="288">
        <v>0</v>
      </c>
      <c r="AK15" s="81">
        <v>0</v>
      </c>
      <c r="AL15" s="81">
        <f t="shared" si="9"/>
        <v>0</v>
      </c>
      <c r="AM15" s="50">
        <v>0</v>
      </c>
      <c r="AN15" s="234">
        <f t="shared" si="10"/>
        <v>0</v>
      </c>
      <c r="AO15" s="288">
        <v>0</v>
      </c>
      <c r="AP15" s="81">
        <v>0</v>
      </c>
      <c r="AQ15" s="81">
        <f t="shared" si="11"/>
        <v>0</v>
      </c>
      <c r="AR15" s="50">
        <v>0</v>
      </c>
      <c r="AS15" s="234">
        <f t="shared" si="12"/>
        <v>0</v>
      </c>
      <c r="AT15" s="288">
        <v>0</v>
      </c>
      <c r="AU15" s="81">
        <v>0</v>
      </c>
      <c r="AV15" s="81">
        <f t="shared" si="13"/>
        <v>0</v>
      </c>
      <c r="AW15" s="50">
        <v>0</v>
      </c>
      <c r="AX15" s="234">
        <f t="shared" si="14"/>
        <v>0</v>
      </c>
      <c r="AY15" s="288">
        <v>0</v>
      </c>
      <c r="AZ15" s="81">
        <v>0</v>
      </c>
      <c r="BA15" s="81">
        <f t="shared" si="15"/>
        <v>0</v>
      </c>
      <c r="BB15" s="50">
        <v>0</v>
      </c>
      <c r="BC15" s="234">
        <f t="shared" si="16"/>
        <v>0</v>
      </c>
      <c r="BD15" s="288">
        <v>0</v>
      </c>
      <c r="BE15" s="81">
        <v>0</v>
      </c>
      <c r="BF15" s="81">
        <f t="shared" si="17"/>
        <v>0</v>
      </c>
      <c r="BG15" s="50">
        <v>0</v>
      </c>
      <c r="BH15" s="234">
        <f t="shared" si="18"/>
        <v>0</v>
      </c>
      <c r="BI15" s="288">
        <v>0</v>
      </c>
      <c r="BJ15" s="81">
        <v>0</v>
      </c>
      <c r="BK15" s="81">
        <f t="shared" si="19"/>
        <v>0</v>
      </c>
      <c r="BL15" s="50">
        <v>0</v>
      </c>
      <c r="BM15" s="234">
        <f t="shared" si="20"/>
        <v>0</v>
      </c>
      <c r="BN15" s="288">
        <v>0</v>
      </c>
      <c r="BO15" s="81">
        <v>0</v>
      </c>
      <c r="BP15" s="81">
        <f t="shared" si="21"/>
        <v>0</v>
      </c>
      <c r="BQ15" s="50">
        <v>0</v>
      </c>
      <c r="BR15" s="234">
        <f t="shared" si="22"/>
        <v>0</v>
      </c>
      <c r="BS15" s="288">
        <v>0</v>
      </c>
      <c r="BT15" s="81">
        <v>0</v>
      </c>
      <c r="BU15" s="81">
        <f t="shared" si="23"/>
        <v>0</v>
      </c>
      <c r="BV15" s="50">
        <v>0</v>
      </c>
      <c r="BW15" s="234">
        <f t="shared" si="24"/>
        <v>0</v>
      </c>
      <c r="BX15" s="288">
        <v>0</v>
      </c>
      <c r="BY15" s="81">
        <v>0</v>
      </c>
      <c r="BZ15" s="81">
        <f t="shared" si="25"/>
        <v>0</v>
      </c>
      <c r="CA15" s="50">
        <v>0</v>
      </c>
      <c r="CB15" s="234">
        <f t="shared" si="26"/>
        <v>0</v>
      </c>
      <c r="CC15" s="288">
        <v>0</v>
      </c>
      <c r="CD15" s="81">
        <v>0</v>
      </c>
      <c r="CE15" s="81">
        <f t="shared" si="27"/>
        <v>0</v>
      </c>
      <c r="CF15" s="50">
        <v>0</v>
      </c>
      <c r="CG15" s="234">
        <f t="shared" si="28"/>
        <v>0</v>
      </c>
      <c r="CH15" s="288">
        <v>0</v>
      </c>
      <c r="CI15" s="81">
        <v>0</v>
      </c>
      <c r="CJ15" s="81">
        <f t="shared" si="29"/>
        <v>0</v>
      </c>
      <c r="CK15" s="50">
        <v>0</v>
      </c>
      <c r="CL15" s="234">
        <f t="shared" si="30"/>
        <v>0</v>
      </c>
      <c r="CM15" s="288">
        <v>0</v>
      </c>
      <c r="CN15" s="81">
        <v>0</v>
      </c>
      <c r="CO15" s="81">
        <f t="shared" si="31"/>
        <v>0</v>
      </c>
      <c r="CP15" s="50">
        <v>0</v>
      </c>
      <c r="CQ15" s="234">
        <f t="shared" si="32"/>
        <v>0</v>
      </c>
      <c r="CR15" s="288">
        <v>0</v>
      </c>
      <c r="CS15" s="81">
        <v>0</v>
      </c>
      <c r="CT15" s="81">
        <f t="shared" si="33"/>
        <v>0</v>
      </c>
      <c r="CU15" s="50">
        <v>0</v>
      </c>
      <c r="CV15" s="234">
        <f t="shared" si="34"/>
        <v>0</v>
      </c>
      <c r="CW15" s="288">
        <v>0</v>
      </c>
      <c r="CX15" s="81">
        <v>0</v>
      </c>
      <c r="CY15" s="81">
        <f t="shared" si="35"/>
        <v>0</v>
      </c>
      <c r="CZ15" s="50">
        <v>0</v>
      </c>
      <c r="DA15" s="234">
        <f t="shared" si="36"/>
        <v>0</v>
      </c>
      <c r="DB15" s="288">
        <v>0</v>
      </c>
      <c r="DC15" s="81">
        <v>0</v>
      </c>
      <c r="DD15" s="81">
        <f t="shared" si="37"/>
        <v>0</v>
      </c>
      <c r="DE15" s="50">
        <v>0</v>
      </c>
      <c r="DF15" s="234">
        <f t="shared" si="38"/>
        <v>0</v>
      </c>
      <c r="DG15" s="288">
        <v>0</v>
      </c>
      <c r="DH15" s="81">
        <v>0</v>
      </c>
      <c r="DI15" s="81">
        <f t="shared" si="39"/>
        <v>0</v>
      </c>
      <c r="DJ15" s="50">
        <v>0</v>
      </c>
      <c r="DK15" s="234">
        <f t="shared" si="40"/>
        <v>0</v>
      </c>
      <c r="DL15" s="288">
        <v>0</v>
      </c>
      <c r="DM15" s="81">
        <v>0</v>
      </c>
      <c r="DN15" s="81">
        <f t="shared" si="41"/>
        <v>0</v>
      </c>
      <c r="DO15" s="50">
        <v>0</v>
      </c>
      <c r="DP15" s="234">
        <f t="shared" si="42"/>
        <v>0</v>
      </c>
    </row>
    <row r="16" spans="1:120" ht="52.15" customHeight="1" x14ac:dyDescent="0.25">
      <c r="A16" s="26">
        <v>14</v>
      </c>
      <c r="B16" s="40" t="s">
        <v>41</v>
      </c>
      <c r="C16" s="26">
        <v>8</v>
      </c>
      <c r="D16" s="65">
        <v>12</v>
      </c>
      <c r="E16" s="425">
        <f t="shared" si="50"/>
        <v>42</v>
      </c>
      <c r="F16" s="272">
        <f t="shared" si="44"/>
        <v>52</v>
      </c>
      <c r="G16" s="272">
        <f t="shared" si="45"/>
        <v>-10</v>
      </c>
      <c r="H16" s="272">
        <f t="shared" si="0"/>
        <v>10</v>
      </c>
      <c r="I16" s="234">
        <f t="shared" si="46"/>
        <v>52</v>
      </c>
      <c r="J16" s="503">
        <f t="shared" si="47"/>
        <v>0</v>
      </c>
      <c r="K16" s="288">
        <v>0</v>
      </c>
      <c r="L16" s="81">
        <v>1</v>
      </c>
      <c r="M16" s="81">
        <f t="shared" si="54"/>
        <v>-1</v>
      </c>
      <c r="N16" s="182">
        <v>0</v>
      </c>
      <c r="O16" s="234">
        <f t="shared" si="49"/>
        <v>0</v>
      </c>
      <c r="P16" s="288">
        <v>0</v>
      </c>
      <c r="Q16" s="81">
        <v>2</v>
      </c>
      <c r="R16" s="81">
        <f t="shared" si="51"/>
        <v>-2</v>
      </c>
      <c r="S16" s="81">
        <v>0</v>
      </c>
      <c r="T16" s="234">
        <f t="shared" si="2"/>
        <v>0</v>
      </c>
      <c r="U16" s="288">
        <v>28</v>
      </c>
      <c r="V16" s="81">
        <v>6</v>
      </c>
      <c r="W16" s="81">
        <f t="shared" si="52"/>
        <v>22</v>
      </c>
      <c r="X16" s="50">
        <v>0</v>
      </c>
      <c r="Y16" s="234">
        <f t="shared" si="4"/>
        <v>28</v>
      </c>
      <c r="Z16" s="288">
        <v>0</v>
      </c>
      <c r="AA16" s="81">
        <v>1</v>
      </c>
      <c r="AB16" s="81">
        <f t="shared" si="53"/>
        <v>-1</v>
      </c>
      <c r="AC16" s="81">
        <v>0</v>
      </c>
      <c r="AD16" s="234">
        <f t="shared" si="6"/>
        <v>0</v>
      </c>
      <c r="AE16" s="288">
        <v>0</v>
      </c>
      <c r="AF16" s="81">
        <v>2</v>
      </c>
      <c r="AG16" s="81">
        <f t="shared" si="7"/>
        <v>-2</v>
      </c>
      <c r="AH16" s="81">
        <v>0</v>
      </c>
      <c r="AI16" s="234">
        <f t="shared" si="8"/>
        <v>0</v>
      </c>
      <c r="AJ16" s="288">
        <v>0</v>
      </c>
      <c r="AK16" s="81">
        <v>1</v>
      </c>
      <c r="AL16" s="81">
        <f t="shared" si="9"/>
        <v>-1</v>
      </c>
      <c r="AM16" s="81">
        <v>0</v>
      </c>
      <c r="AN16" s="234">
        <f t="shared" si="10"/>
        <v>0</v>
      </c>
      <c r="AO16" s="288">
        <v>0</v>
      </c>
      <c r="AP16" s="81">
        <v>1</v>
      </c>
      <c r="AQ16" s="81">
        <f t="shared" si="11"/>
        <v>-1</v>
      </c>
      <c r="AR16" s="81">
        <v>0</v>
      </c>
      <c r="AS16" s="234">
        <f t="shared" si="12"/>
        <v>0</v>
      </c>
      <c r="AT16" s="288">
        <v>0</v>
      </c>
      <c r="AU16" s="81">
        <v>4</v>
      </c>
      <c r="AV16" s="81">
        <f t="shared" si="13"/>
        <v>-4</v>
      </c>
      <c r="AW16" s="50">
        <v>4</v>
      </c>
      <c r="AX16" s="234">
        <f t="shared" si="14"/>
        <v>4</v>
      </c>
      <c r="AY16" s="288">
        <v>0</v>
      </c>
      <c r="AZ16" s="81">
        <v>3</v>
      </c>
      <c r="BA16" s="81">
        <f t="shared" si="15"/>
        <v>-3</v>
      </c>
      <c r="BB16" s="81">
        <v>0</v>
      </c>
      <c r="BC16" s="234">
        <f t="shared" si="16"/>
        <v>0</v>
      </c>
      <c r="BD16" s="288">
        <v>0</v>
      </c>
      <c r="BE16" s="81">
        <v>1</v>
      </c>
      <c r="BF16" s="81">
        <f t="shared" si="17"/>
        <v>-1</v>
      </c>
      <c r="BG16" s="81">
        <v>0</v>
      </c>
      <c r="BH16" s="234">
        <f t="shared" si="18"/>
        <v>0</v>
      </c>
      <c r="BI16" s="288">
        <v>0</v>
      </c>
      <c r="BJ16" s="81">
        <v>4</v>
      </c>
      <c r="BK16" s="81">
        <f t="shared" si="19"/>
        <v>-4</v>
      </c>
      <c r="BL16" s="81">
        <v>0</v>
      </c>
      <c r="BM16" s="234">
        <f t="shared" si="20"/>
        <v>0</v>
      </c>
      <c r="BN16" s="288">
        <v>0</v>
      </c>
      <c r="BO16" s="81">
        <v>1</v>
      </c>
      <c r="BP16" s="81">
        <f t="shared" si="21"/>
        <v>-1</v>
      </c>
      <c r="BQ16" s="81">
        <v>0</v>
      </c>
      <c r="BR16" s="234">
        <f t="shared" si="22"/>
        <v>0</v>
      </c>
      <c r="BS16" s="288">
        <v>0</v>
      </c>
      <c r="BT16" s="81">
        <v>2</v>
      </c>
      <c r="BU16" s="81">
        <f t="shared" si="23"/>
        <v>-2</v>
      </c>
      <c r="BV16" s="81">
        <v>0</v>
      </c>
      <c r="BW16" s="234">
        <f t="shared" si="24"/>
        <v>0</v>
      </c>
      <c r="BX16" s="288">
        <v>0</v>
      </c>
      <c r="BY16" s="81">
        <v>3</v>
      </c>
      <c r="BZ16" s="81">
        <f t="shared" si="25"/>
        <v>-3</v>
      </c>
      <c r="CA16" s="81">
        <v>0</v>
      </c>
      <c r="CB16" s="234">
        <f t="shared" si="26"/>
        <v>0</v>
      </c>
      <c r="CC16" s="288">
        <v>0</v>
      </c>
      <c r="CD16" s="81">
        <v>1</v>
      </c>
      <c r="CE16" s="81">
        <f t="shared" si="27"/>
        <v>-1</v>
      </c>
      <c r="CF16" s="81">
        <v>0</v>
      </c>
      <c r="CG16" s="234">
        <f t="shared" si="28"/>
        <v>0</v>
      </c>
      <c r="CH16" s="288">
        <v>0</v>
      </c>
      <c r="CI16" s="81">
        <v>2</v>
      </c>
      <c r="CJ16" s="81">
        <f t="shared" si="29"/>
        <v>-2</v>
      </c>
      <c r="CK16" s="182">
        <v>2</v>
      </c>
      <c r="CL16" s="234">
        <f t="shared" si="30"/>
        <v>2</v>
      </c>
      <c r="CM16" s="390">
        <v>14</v>
      </c>
      <c r="CN16" s="81">
        <v>2</v>
      </c>
      <c r="CO16" s="81">
        <f t="shared" si="31"/>
        <v>12</v>
      </c>
      <c r="CP16" s="50">
        <v>0</v>
      </c>
      <c r="CQ16" s="234">
        <f t="shared" si="32"/>
        <v>14</v>
      </c>
      <c r="CR16" s="288">
        <v>0</v>
      </c>
      <c r="CS16" s="81">
        <v>8</v>
      </c>
      <c r="CT16" s="81">
        <f t="shared" si="33"/>
        <v>-8</v>
      </c>
      <c r="CU16" s="81">
        <v>0</v>
      </c>
      <c r="CV16" s="234">
        <f t="shared" si="34"/>
        <v>0</v>
      </c>
      <c r="CW16" s="288">
        <v>0</v>
      </c>
      <c r="CX16" s="81">
        <v>3</v>
      </c>
      <c r="CY16" s="81">
        <f t="shared" si="35"/>
        <v>-3</v>
      </c>
      <c r="CZ16" s="81">
        <v>0</v>
      </c>
      <c r="DA16" s="234">
        <f t="shared" si="36"/>
        <v>0</v>
      </c>
      <c r="DB16" s="288">
        <v>0</v>
      </c>
      <c r="DC16" s="81">
        <v>2</v>
      </c>
      <c r="DD16" s="81">
        <f t="shared" si="37"/>
        <v>-2</v>
      </c>
      <c r="DE16" s="182">
        <v>2</v>
      </c>
      <c r="DF16" s="234">
        <f t="shared" si="38"/>
        <v>2</v>
      </c>
      <c r="DG16" s="288">
        <v>0</v>
      </c>
      <c r="DH16" s="81">
        <v>1</v>
      </c>
      <c r="DI16" s="81">
        <f t="shared" si="39"/>
        <v>-1</v>
      </c>
      <c r="DJ16" s="182">
        <v>1</v>
      </c>
      <c r="DK16" s="234">
        <f t="shared" si="40"/>
        <v>1</v>
      </c>
      <c r="DL16" s="288">
        <v>0</v>
      </c>
      <c r="DM16" s="81">
        <v>1</v>
      </c>
      <c r="DN16" s="81">
        <f t="shared" si="41"/>
        <v>-1</v>
      </c>
      <c r="DO16" s="182">
        <v>1</v>
      </c>
      <c r="DP16" s="234">
        <f t="shared" si="42"/>
        <v>1</v>
      </c>
    </row>
    <row r="17" spans="1:120" ht="52.15" customHeight="1" x14ac:dyDescent="0.25">
      <c r="A17" s="488">
        <v>15</v>
      </c>
      <c r="B17" s="40" t="s">
        <v>42</v>
      </c>
      <c r="C17" s="26">
        <v>8</v>
      </c>
      <c r="D17" s="65">
        <v>20</v>
      </c>
      <c r="E17" s="425">
        <f t="shared" si="50"/>
        <v>90</v>
      </c>
      <c r="F17" s="272">
        <f t="shared" si="44"/>
        <v>231</v>
      </c>
      <c r="G17" s="272">
        <f t="shared" si="45"/>
        <v>-141</v>
      </c>
      <c r="H17" s="272">
        <f t="shared" si="0"/>
        <v>141</v>
      </c>
      <c r="I17" s="234">
        <f t="shared" si="46"/>
        <v>231</v>
      </c>
      <c r="J17" s="503">
        <f t="shared" si="47"/>
        <v>0</v>
      </c>
      <c r="K17" s="288">
        <v>0</v>
      </c>
      <c r="L17" s="81">
        <v>2</v>
      </c>
      <c r="M17" s="81">
        <f t="shared" si="54"/>
        <v>-2</v>
      </c>
      <c r="N17" s="182">
        <v>2</v>
      </c>
      <c r="O17" s="234">
        <f t="shared" si="49"/>
        <v>2</v>
      </c>
      <c r="P17" s="288">
        <v>0</v>
      </c>
      <c r="Q17" s="81">
        <v>6</v>
      </c>
      <c r="R17" s="81">
        <f t="shared" si="51"/>
        <v>-6</v>
      </c>
      <c r="S17" s="81">
        <v>0</v>
      </c>
      <c r="T17" s="234">
        <f t="shared" si="2"/>
        <v>0</v>
      </c>
      <c r="U17" s="288">
        <v>0</v>
      </c>
      <c r="V17" s="81">
        <v>31</v>
      </c>
      <c r="W17" s="81">
        <f t="shared" si="52"/>
        <v>-31</v>
      </c>
      <c r="X17" s="81">
        <v>0</v>
      </c>
      <c r="Y17" s="234">
        <f t="shared" si="4"/>
        <v>0</v>
      </c>
      <c r="Z17" s="288">
        <v>0</v>
      </c>
      <c r="AA17" s="81">
        <v>5</v>
      </c>
      <c r="AB17" s="81">
        <f t="shared" si="53"/>
        <v>-5</v>
      </c>
      <c r="AC17" s="81">
        <v>0</v>
      </c>
      <c r="AD17" s="234">
        <f t="shared" si="6"/>
        <v>0</v>
      </c>
      <c r="AE17" s="288">
        <v>0</v>
      </c>
      <c r="AF17" s="81">
        <v>5</v>
      </c>
      <c r="AG17" s="81">
        <f t="shared" si="7"/>
        <v>-5</v>
      </c>
      <c r="AH17" s="81">
        <v>0</v>
      </c>
      <c r="AI17" s="234">
        <f t="shared" si="8"/>
        <v>0</v>
      </c>
      <c r="AJ17" s="288">
        <v>45</v>
      </c>
      <c r="AK17" s="81">
        <v>5</v>
      </c>
      <c r="AL17" s="81">
        <f t="shared" si="9"/>
        <v>40</v>
      </c>
      <c r="AM17" s="50">
        <v>0</v>
      </c>
      <c r="AN17" s="234">
        <f t="shared" si="10"/>
        <v>45</v>
      </c>
      <c r="AO17" s="288">
        <v>0</v>
      </c>
      <c r="AP17" s="81">
        <v>4</v>
      </c>
      <c r="AQ17" s="81">
        <f t="shared" si="11"/>
        <v>-4</v>
      </c>
      <c r="AR17" s="182">
        <v>4</v>
      </c>
      <c r="AS17" s="234">
        <f t="shared" si="12"/>
        <v>4</v>
      </c>
      <c r="AT17" s="288">
        <v>0</v>
      </c>
      <c r="AU17" s="81">
        <v>16</v>
      </c>
      <c r="AV17" s="81">
        <f t="shared" si="13"/>
        <v>-16</v>
      </c>
      <c r="AW17" s="182">
        <v>16</v>
      </c>
      <c r="AX17" s="234">
        <f t="shared" si="14"/>
        <v>16</v>
      </c>
      <c r="AY17" s="288">
        <v>0</v>
      </c>
      <c r="AZ17" s="81">
        <v>10</v>
      </c>
      <c r="BA17" s="81">
        <f t="shared" si="15"/>
        <v>-10</v>
      </c>
      <c r="BB17" s="81">
        <v>0</v>
      </c>
      <c r="BC17" s="234">
        <f t="shared" si="16"/>
        <v>0</v>
      </c>
      <c r="BD17" s="288">
        <v>0</v>
      </c>
      <c r="BE17" s="81">
        <v>6</v>
      </c>
      <c r="BF17" s="81">
        <f t="shared" si="17"/>
        <v>-6</v>
      </c>
      <c r="BG17" s="182">
        <v>6</v>
      </c>
      <c r="BH17" s="234">
        <f t="shared" si="18"/>
        <v>6</v>
      </c>
      <c r="BI17" s="288">
        <v>0</v>
      </c>
      <c r="BJ17" s="81">
        <v>13</v>
      </c>
      <c r="BK17" s="81">
        <f t="shared" si="19"/>
        <v>-13</v>
      </c>
      <c r="BL17" s="182">
        <v>13</v>
      </c>
      <c r="BM17" s="234">
        <f t="shared" si="20"/>
        <v>13</v>
      </c>
      <c r="BN17" s="288">
        <v>0</v>
      </c>
      <c r="BO17" s="81">
        <v>2</v>
      </c>
      <c r="BP17" s="81">
        <f t="shared" si="21"/>
        <v>-2</v>
      </c>
      <c r="BQ17" s="182">
        <v>2</v>
      </c>
      <c r="BR17" s="234">
        <f t="shared" si="22"/>
        <v>2</v>
      </c>
      <c r="BS17" s="288">
        <v>0</v>
      </c>
      <c r="BT17" s="81">
        <v>10</v>
      </c>
      <c r="BU17" s="81">
        <f t="shared" si="23"/>
        <v>-10</v>
      </c>
      <c r="BV17" s="182">
        <v>10</v>
      </c>
      <c r="BW17" s="234">
        <f t="shared" si="24"/>
        <v>10</v>
      </c>
      <c r="BX17" s="288">
        <v>0</v>
      </c>
      <c r="BY17" s="81">
        <v>14</v>
      </c>
      <c r="BZ17" s="81">
        <f t="shared" si="25"/>
        <v>-14</v>
      </c>
      <c r="CA17" s="182">
        <v>14</v>
      </c>
      <c r="CB17" s="234">
        <f t="shared" si="26"/>
        <v>14</v>
      </c>
      <c r="CC17" s="288">
        <v>0</v>
      </c>
      <c r="CD17" s="81">
        <v>3</v>
      </c>
      <c r="CE17" s="81">
        <f t="shared" si="27"/>
        <v>-3</v>
      </c>
      <c r="CF17" s="182">
        <v>3</v>
      </c>
      <c r="CG17" s="234">
        <f t="shared" si="28"/>
        <v>3</v>
      </c>
      <c r="CH17" s="288">
        <v>0</v>
      </c>
      <c r="CI17" s="81">
        <v>13</v>
      </c>
      <c r="CJ17" s="81">
        <f t="shared" si="29"/>
        <v>-13</v>
      </c>
      <c r="CK17" s="50">
        <v>20</v>
      </c>
      <c r="CL17" s="234">
        <f t="shared" si="30"/>
        <v>20</v>
      </c>
      <c r="CM17" s="288">
        <v>0</v>
      </c>
      <c r="CN17" s="81">
        <v>6</v>
      </c>
      <c r="CO17" s="81">
        <f t="shared" si="31"/>
        <v>-6</v>
      </c>
      <c r="CP17" s="182">
        <v>6</v>
      </c>
      <c r="CQ17" s="234">
        <f t="shared" si="32"/>
        <v>6</v>
      </c>
      <c r="CR17" s="288">
        <v>0</v>
      </c>
      <c r="CS17" s="81">
        <v>35</v>
      </c>
      <c r="CT17" s="81">
        <f t="shared" si="33"/>
        <v>-35</v>
      </c>
      <c r="CU17" s="182">
        <v>35</v>
      </c>
      <c r="CV17" s="234">
        <f t="shared" si="34"/>
        <v>35</v>
      </c>
      <c r="CW17" s="288">
        <v>45</v>
      </c>
      <c r="CX17" s="81">
        <v>35</v>
      </c>
      <c r="CY17" s="81">
        <f t="shared" si="35"/>
        <v>10</v>
      </c>
      <c r="CZ17" s="50">
        <v>0</v>
      </c>
      <c r="DA17" s="234">
        <f t="shared" si="36"/>
        <v>45</v>
      </c>
      <c r="DB17" s="288">
        <v>0</v>
      </c>
      <c r="DC17" s="81">
        <v>6</v>
      </c>
      <c r="DD17" s="81">
        <f t="shared" si="37"/>
        <v>-6</v>
      </c>
      <c r="DE17" s="182">
        <v>6</v>
      </c>
      <c r="DF17" s="234">
        <f t="shared" si="38"/>
        <v>6</v>
      </c>
      <c r="DG17" s="288">
        <v>0</v>
      </c>
      <c r="DH17" s="81">
        <v>2</v>
      </c>
      <c r="DI17" s="81">
        <f t="shared" si="39"/>
        <v>-2</v>
      </c>
      <c r="DJ17" s="182">
        <v>2</v>
      </c>
      <c r="DK17" s="234">
        <f t="shared" si="40"/>
        <v>2</v>
      </c>
      <c r="DL17" s="288">
        <v>0</v>
      </c>
      <c r="DM17" s="81">
        <v>2</v>
      </c>
      <c r="DN17" s="81">
        <f t="shared" si="41"/>
        <v>-2</v>
      </c>
      <c r="DO17" s="182">
        <v>2</v>
      </c>
      <c r="DP17" s="234">
        <f t="shared" si="42"/>
        <v>2</v>
      </c>
    </row>
    <row r="18" spans="1:120" ht="52.15" customHeight="1" x14ac:dyDescent="0.25">
      <c r="A18" s="26">
        <v>16</v>
      </c>
      <c r="B18" s="40" t="s">
        <v>43</v>
      </c>
      <c r="C18" s="26">
        <v>8</v>
      </c>
      <c r="D18" s="65">
        <v>30</v>
      </c>
      <c r="E18" s="425">
        <f t="shared" si="50"/>
        <v>8</v>
      </c>
      <c r="F18" s="272">
        <f t="shared" si="44"/>
        <v>165</v>
      </c>
      <c r="G18" s="272">
        <f t="shared" si="45"/>
        <v>-157</v>
      </c>
      <c r="H18" s="272">
        <f t="shared" si="0"/>
        <v>157</v>
      </c>
      <c r="I18" s="234">
        <f t="shared" si="46"/>
        <v>165</v>
      </c>
      <c r="J18" s="503">
        <f t="shared" si="47"/>
        <v>0</v>
      </c>
      <c r="K18" s="288">
        <v>0</v>
      </c>
      <c r="L18" s="83">
        <v>1</v>
      </c>
      <c r="M18" s="81">
        <f t="shared" si="54"/>
        <v>-1</v>
      </c>
      <c r="N18" s="182">
        <v>1</v>
      </c>
      <c r="O18" s="234">
        <f t="shared" si="49"/>
        <v>1</v>
      </c>
      <c r="P18" s="288">
        <v>0</v>
      </c>
      <c r="Q18" s="83">
        <v>5</v>
      </c>
      <c r="R18" s="81">
        <f t="shared" si="51"/>
        <v>-5</v>
      </c>
      <c r="S18" s="81">
        <v>0</v>
      </c>
      <c r="T18" s="234">
        <f t="shared" si="2"/>
        <v>0</v>
      </c>
      <c r="U18" s="288">
        <v>0</v>
      </c>
      <c r="V18" s="83">
        <v>22</v>
      </c>
      <c r="W18" s="81">
        <f t="shared" si="52"/>
        <v>-22</v>
      </c>
      <c r="X18" s="182">
        <v>22</v>
      </c>
      <c r="Y18" s="234">
        <f t="shared" si="4"/>
        <v>22</v>
      </c>
      <c r="Z18" s="288">
        <v>0</v>
      </c>
      <c r="AA18" s="83">
        <v>4</v>
      </c>
      <c r="AB18" s="81">
        <f t="shared" si="53"/>
        <v>-4</v>
      </c>
      <c r="AC18" s="81">
        <v>0</v>
      </c>
      <c r="AD18" s="234">
        <f t="shared" si="6"/>
        <v>0</v>
      </c>
      <c r="AE18" s="288">
        <v>0</v>
      </c>
      <c r="AF18" s="83">
        <v>5</v>
      </c>
      <c r="AG18" s="81">
        <f t="shared" si="7"/>
        <v>-5</v>
      </c>
      <c r="AH18" s="81">
        <v>0</v>
      </c>
      <c r="AI18" s="234">
        <f t="shared" si="8"/>
        <v>0</v>
      </c>
      <c r="AJ18" s="246">
        <v>0</v>
      </c>
      <c r="AK18" s="83">
        <v>4</v>
      </c>
      <c r="AL18" s="81">
        <f t="shared" si="9"/>
        <v>-4</v>
      </c>
      <c r="AM18" s="182">
        <v>4</v>
      </c>
      <c r="AN18" s="234">
        <f t="shared" si="10"/>
        <v>4</v>
      </c>
      <c r="AO18" s="288">
        <v>0</v>
      </c>
      <c r="AP18" s="83">
        <v>3</v>
      </c>
      <c r="AQ18" s="81">
        <f t="shared" si="11"/>
        <v>-3</v>
      </c>
      <c r="AR18" s="81">
        <v>0</v>
      </c>
      <c r="AS18" s="234">
        <f t="shared" si="12"/>
        <v>0</v>
      </c>
      <c r="AT18" s="288">
        <v>0</v>
      </c>
      <c r="AU18" s="83">
        <v>12</v>
      </c>
      <c r="AV18" s="81">
        <f t="shared" si="13"/>
        <v>-12</v>
      </c>
      <c r="AW18" s="182">
        <v>12</v>
      </c>
      <c r="AX18" s="234">
        <f t="shared" si="14"/>
        <v>12</v>
      </c>
      <c r="AY18" s="288">
        <v>0</v>
      </c>
      <c r="AZ18" s="83">
        <v>9</v>
      </c>
      <c r="BA18" s="81">
        <f t="shared" si="15"/>
        <v>-9</v>
      </c>
      <c r="BB18" s="182">
        <v>9</v>
      </c>
      <c r="BC18" s="234">
        <f t="shared" si="16"/>
        <v>9</v>
      </c>
      <c r="BD18" s="288">
        <v>0</v>
      </c>
      <c r="BE18" s="83">
        <v>3</v>
      </c>
      <c r="BF18" s="81">
        <f t="shared" si="17"/>
        <v>-3</v>
      </c>
      <c r="BG18" s="182">
        <v>3</v>
      </c>
      <c r="BH18" s="234">
        <f t="shared" si="18"/>
        <v>3</v>
      </c>
      <c r="BI18" s="288">
        <v>0</v>
      </c>
      <c r="BJ18" s="83">
        <v>10</v>
      </c>
      <c r="BK18" s="81">
        <f t="shared" si="19"/>
        <v>-10</v>
      </c>
      <c r="BL18" s="182">
        <v>10</v>
      </c>
      <c r="BM18" s="234">
        <f t="shared" si="20"/>
        <v>10</v>
      </c>
      <c r="BN18" s="288">
        <v>0</v>
      </c>
      <c r="BO18" s="83">
        <v>2</v>
      </c>
      <c r="BP18" s="81">
        <f t="shared" si="21"/>
        <v>-2</v>
      </c>
      <c r="BQ18" s="182">
        <v>2</v>
      </c>
      <c r="BR18" s="234">
        <f t="shared" si="22"/>
        <v>2</v>
      </c>
      <c r="BS18" s="288">
        <v>0</v>
      </c>
      <c r="BT18" s="83">
        <v>9</v>
      </c>
      <c r="BU18" s="81">
        <f t="shared" si="23"/>
        <v>-9</v>
      </c>
      <c r="BV18" s="182">
        <v>9</v>
      </c>
      <c r="BW18" s="234">
        <f t="shared" si="24"/>
        <v>9</v>
      </c>
      <c r="BX18" s="288">
        <v>0</v>
      </c>
      <c r="BY18" s="83">
        <v>10</v>
      </c>
      <c r="BZ18" s="81">
        <f t="shared" si="25"/>
        <v>-10</v>
      </c>
      <c r="CA18" s="182">
        <v>10</v>
      </c>
      <c r="CB18" s="234">
        <f t="shared" si="26"/>
        <v>10</v>
      </c>
      <c r="CC18" s="288">
        <v>0</v>
      </c>
      <c r="CD18" s="83">
        <v>2</v>
      </c>
      <c r="CE18" s="81">
        <f t="shared" si="27"/>
        <v>-2</v>
      </c>
      <c r="CF18" s="182">
        <v>2</v>
      </c>
      <c r="CG18" s="234">
        <f t="shared" si="28"/>
        <v>2</v>
      </c>
      <c r="CH18" s="288">
        <v>0</v>
      </c>
      <c r="CI18" s="83">
        <v>5</v>
      </c>
      <c r="CJ18" s="81">
        <f t="shared" si="29"/>
        <v>-5</v>
      </c>
      <c r="CK18" s="182">
        <v>5</v>
      </c>
      <c r="CL18" s="234">
        <f t="shared" si="30"/>
        <v>5</v>
      </c>
      <c r="CM18" s="246">
        <v>8</v>
      </c>
      <c r="CN18" s="83">
        <v>6</v>
      </c>
      <c r="CO18" s="81">
        <f t="shared" si="31"/>
        <v>2</v>
      </c>
      <c r="CP18" s="50">
        <v>15</v>
      </c>
      <c r="CQ18" s="234">
        <f t="shared" si="32"/>
        <v>23</v>
      </c>
      <c r="CR18" s="288">
        <v>0</v>
      </c>
      <c r="CS18" s="83">
        <v>25</v>
      </c>
      <c r="CT18" s="81">
        <f t="shared" si="33"/>
        <v>-25</v>
      </c>
      <c r="CU18" s="182">
        <v>25</v>
      </c>
      <c r="CV18" s="234">
        <f t="shared" si="34"/>
        <v>25</v>
      </c>
      <c r="CW18" s="246">
        <v>0</v>
      </c>
      <c r="CX18" s="83">
        <v>21</v>
      </c>
      <c r="CY18" s="81">
        <f t="shared" si="35"/>
        <v>-21</v>
      </c>
      <c r="CZ18" s="182">
        <v>21</v>
      </c>
      <c r="DA18" s="234">
        <f t="shared" si="36"/>
        <v>21</v>
      </c>
      <c r="DB18" s="288">
        <v>0</v>
      </c>
      <c r="DC18" s="83">
        <v>5</v>
      </c>
      <c r="DD18" s="81">
        <f t="shared" si="37"/>
        <v>-5</v>
      </c>
      <c r="DE18" s="182">
        <v>5</v>
      </c>
      <c r="DF18" s="234">
        <f t="shared" si="38"/>
        <v>5</v>
      </c>
      <c r="DG18" s="288">
        <v>0</v>
      </c>
      <c r="DH18" s="83">
        <v>1</v>
      </c>
      <c r="DI18" s="81">
        <f t="shared" si="39"/>
        <v>-1</v>
      </c>
      <c r="DJ18" s="182">
        <v>1</v>
      </c>
      <c r="DK18" s="234">
        <f t="shared" si="40"/>
        <v>1</v>
      </c>
      <c r="DL18" s="288">
        <v>0</v>
      </c>
      <c r="DM18" s="83">
        <v>1</v>
      </c>
      <c r="DN18" s="81">
        <f t="shared" si="41"/>
        <v>-1</v>
      </c>
      <c r="DO18" s="182">
        <v>1</v>
      </c>
      <c r="DP18" s="234">
        <f t="shared" si="42"/>
        <v>1</v>
      </c>
    </row>
    <row r="19" spans="1:120" ht="52.15" customHeight="1" x14ac:dyDescent="0.25">
      <c r="A19" s="488">
        <v>17</v>
      </c>
      <c r="B19" s="40" t="s">
        <v>44</v>
      </c>
      <c r="C19" s="26">
        <v>8</v>
      </c>
      <c r="D19" s="65">
        <v>30</v>
      </c>
      <c r="E19" s="425">
        <f t="shared" si="50"/>
        <v>14</v>
      </c>
      <c r="F19" s="272">
        <f t="shared" si="44"/>
        <v>653</v>
      </c>
      <c r="G19" s="272">
        <f t="shared" si="45"/>
        <v>-639</v>
      </c>
      <c r="H19" s="272">
        <f t="shared" si="0"/>
        <v>639</v>
      </c>
      <c r="I19" s="234">
        <f t="shared" si="46"/>
        <v>653</v>
      </c>
      <c r="J19" s="503">
        <f t="shared" si="47"/>
        <v>0</v>
      </c>
      <c r="K19" s="288">
        <v>0</v>
      </c>
      <c r="L19" s="83">
        <v>4</v>
      </c>
      <c r="M19" s="81">
        <f t="shared" si="54"/>
        <v>-4</v>
      </c>
      <c r="N19" s="182">
        <v>4</v>
      </c>
      <c r="O19" s="234">
        <f t="shared" si="49"/>
        <v>4</v>
      </c>
      <c r="P19" s="288">
        <v>0</v>
      </c>
      <c r="Q19" s="83">
        <v>19</v>
      </c>
      <c r="R19" s="81">
        <f t="shared" si="51"/>
        <v>-19</v>
      </c>
      <c r="S19" s="81">
        <v>0</v>
      </c>
      <c r="T19" s="234">
        <f t="shared" si="2"/>
        <v>0</v>
      </c>
      <c r="U19" s="288">
        <v>0</v>
      </c>
      <c r="V19" s="83">
        <v>95</v>
      </c>
      <c r="W19" s="81">
        <f t="shared" si="52"/>
        <v>-95</v>
      </c>
      <c r="X19" s="182">
        <v>95</v>
      </c>
      <c r="Y19" s="234">
        <f t="shared" si="4"/>
        <v>95</v>
      </c>
      <c r="Z19" s="288">
        <v>0</v>
      </c>
      <c r="AA19" s="83">
        <v>6</v>
      </c>
      <c r="AB19" s="81">
        <f t="shared" si="53"/>
        <v>-6</v>
      </c>
      <c r="AC19" s="81">
        <v>0</v>
      </c>
      <c r="AD19" s="234">
        <f t="shared" si="6"/>
        <v>0</v>
      </c>
      <c r="AE19" s="288">
        <v>0</v>
      </c>
      <c r="AF19" s="83">
        <v>14</v>
      </c>
      <c r="AG19" s="81">
        <f t="shared" si="7"/>
        <v>-14</v>
      </c>
      <c r="AH19" s="50">
        <v>15</v>
      </c>
      <c r="AI19" s="234">
        <f t="shared" si="8"/>
        <v>15</v>
      </c>
      <c r="AJ19" s="246">
        <v>0</v>
      </c>
      <c r="AK19" s="83">
        <v>29</v>
      </c>
      <c r="AL19" s="81">
        <f t="shared" si="9"/>
        <v>-29</v>
      </c>
      <c r="AM19" s="182">
        <v>29</v>
      </c>
      <c r="AN19" s="234">
        <f t="shared" si="10"/>
        <v>29</v>
      </c>
      <c r="AO19" s="246">
        <v>14</v>
      </c>
      <c r="AP19" s="83">
        <v>13</v>
      </c>
      <c r="AQ19" s="81">
        <f t="shared" si="11"/>
        <v>1</v>
      </c>
      <c r="AR19" s="50">
        <v>20</v>
      </c>
      <c r="AS19" s="234">
        <f t="shared" si="12"/>
        <v>34</v>
      </c>
      <c r="AT19" s="288">
        <v>0</v>
      </c>
      <c r="AU19" s="83">
        <v>54</v>
      </c>
      <c r="AV19" s="81">
        <f t="shared" si="13"/>
        <v>-54</v>
      </c>
      <c r="AW19" s="182">
        <v>54</v>
      </c>
      <c r="AX19" s="234">
        <f t="shared" si="14"/>
        <v>54</v>
      </c>
      <c r="AY19" s="288">
        <v>0</v>
      </c>
      <c r="AZ19" s="83">
        <v>32</v>
      </c>
      <c r="BA19" s="81">
        <f t="shared" si="15"/>
        <v>-32</v>
      </c>
      <c r="BB19" s="182">
        <v>32</v>
      </c>
      <c r="BC19" s="234">
        <f t="shared" si="16"/>
        <v>32</v>
      </c>
      <c r="BD19" s="288">
        <v>0</v>
      </c>
      <c r="BE19" s="83">
        <v>7</v>
      </c>
      <c r="BF19" s="81">
        <f t="shared" si="17"/>
        <v>-7</v>
      </c>
      <c r="BG19" s="182">
        <v>7</v>
      </c>
      <c r="BH19" s="234">
        <f t="shared" si="18"/>
        <v>7</v>
      </c>
      <c r="BI19" s="288">
        <v>0</v>
      </c>
      <c r="BJ19" s="83">
        <v>41</v>
      </c>
      <c r="BK19" s="81">
        <f t="shared" si="19"/>
        <v>-41</v>
      </c>
      <c r="BL19" s="182">
        <v>41</v>
      </c>
      <c r="BM19" s="234">
        <f t="shared" si="20"/>
        <v>41</v>
      </c>
      <c r="BN19" s="288">
        <v>0</v>
      </c>
      <c r="BO19" s="83">
        <v>5</v>
      </c>
      <c r="BP19" s="81">
        <f t="shared" si="21"/>
        <v>-5</v>
      </c>
      <c r="BQ19" s="182">
        <v>5</v>
      </c>
      <c r="BR19" s="234">
        <f t="shared" si="22"/>
        <v>5</v>
      </c>
      <c r="BS19" s="288">
        <v>0</v>
      </c>
      <c r="BT19" s="83">
        <v>36</v>
      </c>
      <c r="BU19" s="81">
        <f t="shared" si="23"/>
        <v>-36</v>
      </c>
      <c r="BV19" s="182">
        <v>36</v>
      </c>
      <c r="BW19" s="234">
        <f t="shared" si="24"/>
        <v>36</v>
      </c>
      <c r="BX19" s="288">
        <v>0</v>
      </c>
      <c r="BY19" s="83">
        <v>40</v>
      </c>
      <c r="BZ19" s="81">
        <f t="shared" si="25"/>
        <v>-40</v>
      </c>
      <c r="CA19" s="182">
        <v>40</v>
      </c>
      <c r="CB19" s="234">
        <f t="shared" si="26"/>
        <v>40</v>
      </c>
      <c r="CC19" s="288">
        <v>0</v>
      </c>
      <c r="CD19" s="83">
        <v>5</v>
      </c>
      <c r="CE19" s="81">
        <f t="shared" si="27"/>
        <v>-5</v>
      </c>
      <c r="CF19" s="182">
        <v>5</v>
      </c>
      <c r="CG19" s="234">
        <f t="shared" si="28"/>
        <v>5</v>
      </c>
      <c r="CH19" s="288">
        <v>0</v>
      </c>
      <c r="CI19" s="83">
        <v>21</v>
      </c>
      <c r="CJ19" s="81">
        <f t="shared" si="29"/>
        <v>-21</v>
      </c>
      <c r="CK19" s="50">
        <v>30</v>
      </c>
      <c r="CL19" s="234">
        <f t="shared" si="30"/>
        <v>30</v>
      </c>
      <c r="CM19" s="246">
        <v>0</v>
      </c>
      <c r="CN19" s="83">
        <v>6</v>
      </c>
      <c r="CO19" s="81">
        <f t="shared" si="31"/>
        <v>-6</v>
      </c>
      <c r="CP19" s="81">
        <v>0</v>
      </c>
      <c r="CQ19" s="234">
        <f t="shared" si="32"/>
        <v>0</v>
      </c>
      <c r="CR19" s="288">
        <v>0</v>
      </c>
      <c r="CS19" s="83">
        <v>146</v>
      </c>
      <c r="CT19" s="81">
        <f t="shared" si="33"/>
        <v>-146</v>
      </c>
      <c r="CU19" s="182">
        <v>146</v>
      </c>
      <c r="CV19" s="234">
        <f t="shared" si="34"/>
        <v>146</v>
      </c>
      <c r="CW19" s="246">
        <v>0</v>
      </c>
      <c r="CX19" s="83">
        <v>50</v>
      </c>
      <c r="CY19" s="81">
        <f t="shared" si="35"/>
        <v>-50</v>
      </c>
      <c r="CZ19" s="182">
        <v>50</v>
      </c>
      <c r="DA19" s="234">
        <f t="shared" si="36"/>
        <v>50</v>
      </c>
      <c r="DB19" s="288">
        <v>0</v>
      </c>
      <c r="DC19" s="83">
        <v>24</v>
      </c>
      <c r="DD19" s="81">
        <f t="shared" si="37"/>
        <v>-24</v>
      </c>
      <c r="DE19" s="182">
        <v>24</v>
      </c>
      <c r="DF19" s="234">
        <f t="shared" si="38"/>
        <v>24</v>
      </c>
      <c r="DG19" s="288">
        <v>0</v>
      </c>
      <c r="DH19" s="83">
        <v>3</v>
      </c>
      <c r="DI19" s="81">
        <f t="shared" si="39"/>
        <v>-3</v>
      </c>
      <c r="DJ19" s="182">
        <v>3</v>
      </c>
      <c r="DK19" s="234">
        <f t="shared" si="40"/>
        <v>3</v>
      </c>
      <c r="DL19" s="288">
        <v>0</v>
      </c>
      <c r="DM19" s="83">
        <v>3</v>
      </c>
      <c r="DN19" s="81">
        <f t="shared" si="41"/>
        <v>-3</v>
      </c>
      <c r="DO19" s="182">
        <v>3</v>
      </c>
      <c r="DP19" s="234">
        <f t="shared" si="42"/>
        <v>3</v>
      </c>
    </row>
    <row r="20" spans="1:120" ht="52.15" customHeight="1" x14ac:dyDescent="0.25">
      <c r="A20" s="26">
        <v>18</v>
      </c>
      <c r="B20" s="40" t="s">
        <v>45</v>
      </c>
      <c r="C20" s="26">
        <v>8</v>
      </c>
      <c r="D20" s="65">
        <v>20</v>
      </c>
      <c r="E20" s="425">
        <f t="shared" si="50"/>
        <v>30</v>
      </c>
      <c r="F20" s="272">
        <f t="shared" si="44"/>
        <v>76</v>
      </c>
      <c r="G20" s="272">
        <f t="shared" si="45"/>
        <v>-46</v>
      </c>
      <c r="H20" s="272">
        <f t="shared" si="0"/>
        <v>46</v>
      </c>
      <c r="I20" s="234">
        <f t="shared" si="46"/>
        <v>76</v>
      </c>
      <c r="J20" s="503">
        <f t="shared" si="47"/>
        <v>0</v>
      </c>
      <c r="K20" s="288">
        <v>0</v>
      </c>
      <c r="L20" s="463">
        <v>1</v>
      </c>
      <c r="M20" s="81">
        <f t="shared" si="54"/>
        <v>-1</v>
      </c>
      <c r="N20" s="81">
        <v>0</v>
      </c>
      <c r="O20" s="234">
        <f t="shared" si="49"/>
        <v>0</v>
      </c>
      <c r="P20" s="288">
        <v>0</v>
      </c>
      <c r="Q20" s="463">
        <v>3</v>
      </c>
      <c r="R20" s="81">
        <f t="shared" si="51"/>
        <v>-3</v>
      </c>
      <c r="S20" s="81">
        <v>0</v>
      </c>
      <c r="T20" s="234">
        <f t="shared" si="2"/>
        <v>0</v>
      </c>
      <c r="U20" s="288">
        <v>0</v>
      </c>
      <c r="V20" s="463">
        <v>9</v>
      </c>
      <c r="W20" s="81">
        <f t="shared" si="52"/>
        <v>-9</v>
      </c>
      <c r="X20" s="182">
        <v>15</v>
      </c>
      <c r="Y20" s="234">
        <f t="shared" si="4"/>
        <v>15</v>
      </c>
      <c r="Z20" s="288">
        <v>0</v>
      </c>
      <c r="AA20" s="463">
        <v>2</v>
      </c>
      <c r="AB20" s="81">
        <f t="shared" si="53"/>
        <v>-2</v>
      </c>
      <c r="AC20" s="81">
        <v>0</v>
      </c>
      <c r="AD20" s="234">
        <f t="shared" si="6"/>
        <v>0</v>
      </c>
      <c r="AE20" s="288">
        <v>0</v>
      </c>
      <c r="AF20" s="463">
        <v>2</v>
      </c>
      <c r="AG20" s="81">
        <f t="shared" si="7"/>
        <v>-2</v>
      </c>
      <c r="AH20" s="81">
        <v>0</v>
      </c>
      <c r="AI20" s="234">
        <f t="shared" si="8"/>
        <v>0</v>
      </c>
      <c r="AJ20" s="464">
        <v>30</v>
      </c>
      <c r="AK20" s="463">
        <v>2</v>
      </c>
      <c r="AL20" s="81">
        <f t="shared" si="9"/>
        <v>28</v>
      </c>
      <c r="AM20" s="50">
        <v>0</v>
      </c>
      <c r="AN20" s="234">
        <f t="shared" si="10"/>
        <v>30</v>
      </c>
      <c r="AO20" s="464">
        <v>0</v>
      </c>
      <c r="AP20" s="463">
        <v>2</v>
      </c>
      <c r="AQ20" s="81">
        <f t="shared" si="11"/>
        <v>-2</v>
      </c>
      <c r="AR20" s="81">
        <v>0</v>
      </c>
      <c r="AS20" s="234">
        <f t="shared" si="12"/>
        <v>0</v>
      </c>
      <c r="AT20" s="288">
        <v>0</v>
      </c>
      <c r="AU20" s="463">
        <v>6</v>
      </c>
      <c r="AV20" s="81">
        <f t="shared" si="13"/>
        <v>-6</v>
      </c>
      <c r="AW20" s="81">
        <v>0</v>
      </c>
      <c r="AX20" s="234">
        <f t="shared" si="14"/>
        <v>0</v>
      </c>
      <c r="AY20" s="288">
        <v>0</v>
      </c>
      <c r="AZ20" s="463">
        <v>4</v>
      </c>
      <c r="BA20" s="81">
        <f t="shared" si="15"/>
        <v>-4</v>
      </c>
      <c r="BB20" s="50">
        <v>4</v>
      </c>
      <c r="BC20" s="234">
        <f t="shared" si="16"/>
        <v>4</v>
      </c>
      <c r="BD20" s="288">
        <v>0</v>
      </c>
      <c r="BE20" s="463">
        <v>2</v>
      </c>
      <c r="BF20" s="81">
        <f t="shared" si="17"/>
        <v>-2</v>
      </c>
      <c r="BG20" s="81">
        <v>0</v>
      </c>
      <c r="BH20" s="234">
        <f t="shared" si="18"/>
        <v>0</v>
      </c>
      <c r="BI20" s="288">
        <v>0</v>
      </c>
      <c r="BJ20" s="463">
        <v>5</v>
      </c>
      <c r="BK20" s="81">
        <f t="shared" si="19"/>
        <v>-5</v>
      </c>
      <c r="BL20" s="81">
        <v>0</v>
      </c>
      <c r="BM20" s="234">
        <f t="shared" si="20"/>
        <v>0</v>
      </c>
      <c r="BN20" s="288">
        <v>0</v>
      </c>
      <c r="BO20" s="463">
        <v>1</v>
      </c>
      <c r="BP20" s="81">
        <f t="shared" si="21"/>
        <v>-1</v>
      </c>
      <c r="BQ20" s="81">
        <v>0</v>
      </c>
      <c r="BR20" s="234">
        <f t="shared" si="22"/>
        <v>0</v>
      </c>
      <c r="BS20" s="288">
        <v>0</v>
      </c>
      <c r="BT20" s="463">
        <v>4</v>
      </c>
      <c r="BU20" s="81">
        <f t="shared" si="23"/>
        <v>-4</v>
      </c>
      <c r="BV20" s="81">
        <v>0</v>
      </c>
      <c r="BW20" s="234">
        <f t="shared" si="24"/>
        <v>0</v>
      </c>
      <c r="BX20" s="288">
        <v>0</v>
      </c>
      <c r="BY20" s="463">
        <v>5</v>
      </c>
      <c r="BZ20" s="81">
        <f t="shared" si="25"/>
        <v>-5</v>
      </c>
      <c r="CA20" s="182">
        <v>15</v>
      </c>
      <c r="CB20" s="234">
        <f t="shared" si="26"/>
        <v>15</v>
      </c>
      <c r="CC20" s="288">
        <v>0</v>
      </c>
      <c r="CD20" s="463">
        <v>1</v>
      </c>
      <c r="CE20" s="81">
        <f t="shared" si="27"/>
        <v>-1</v>
      </c>
      <c r="CF20" s="182">
        <v>0</v>
      </c>
      <c r="CG20" s="234">
        <f t="shared" si="28"/>
        <v>0</v>
      </c>
      <c r="CH20" s="288">
        <v>0</v>
      </c>
      <c r="CI20" s="463">
        <v>3</v>
      </c>
      <c r="CJ20" s="81">
        <f t="shared" si="29"/>
        <v>-3</v>
      </c>
      <c r="CK20" s="81">
        <v>0</v>
      </c>
      <c r="CL20" s="234">
        <f t="shared" si="30"/>
        <v>0</v>
      </c>
      <c r="CM20" s="246">
        <v>0</v>
      </c>
      <c r="CN20" s="463">
        <v>2</v>
      </c>
      <c r="CO20" s="81">
        <f t="shared" si="31"/>
        <v>-2</v>
      </c>
      <c r="CP20" s="81">
        <v>0</v>
      </c>
      <c r="CQ20" s="234">
        <f t="shared" si="32"/>
        <v>0</v>
      </c>
      <c r="CR20" s="288">
        <v>0</v>
      </c>
      <c r="CS20" s="463">
        <v>11</v>
      </c>
      <c r="CT20" s="81">
        <f t="shared" si="33"/>
        <v>-11</v>
      </c>
      <c r="CU20" s="182">
        <v>12</v>
      </c>
      <c r="CV20" s="234">
        <f t="shared" si="34"/>
        <v>12</v>
      </c>
      <c r="CW20" s="246">
        <v>0</v>
      </c>
      <c r="CX20" s="463">
        <v>6</v>
      </c>
      <c r="CY20" s="81">
        <f t="shared" si="35"/>
        <v>-6</v>
      </c>
      <c r="CZ20" s="81">
        <v>0</v>
      </c>
      <c r="DA20" s="234">
        <f t="shared" si="36"/>
        <v>0</v>
      </c>
      <c r="DB20" s="288">
        <v>0</v>
      </c>
      <c r="DC20" s="463">
        <v>3</v>
      </c>
      <c r="DD20" s="81">
        <f t="shared" si="37"/>
        <v>-3</v>
      </c>
      <c r="DE20" s="81">
        <v>0</v>
      </c>
      <c r="DF20" s="234">
        <f t="shared" si="38"/>
        <v>0</v>
      </c>
      <c r="DG20" s="288">
        <v>0</v>
      </c>
      <c r="DH20" s="463">
        <v>1</v>
      </c>
      <c r="DI20" s="81">
        <f t="shared" si="39"/>
        <v>-1</v>
      </c>
      <c r="DJ20" s="81">
        <v>0</v>
      </c>
      <c r="DK20" s="234">
        <f t="shared" si="40"/>
        <v>0</v>
      </c>
      <c r="DL20" s="288">
        <v>0</v>
      </c>
      <c r="DM20" s="463">
        <v>1</v>
      </c>
      <c r="DN20" s="81">
        <f t="shared" si="41"/>
        <v>-1</v>
      </c>
      <c r="DO20" s="81">
        <v>0</v>
      </c>
      <c r="DP20" s="234">
        <f t="shared" si="42"/>
        <v>0</v>
      </c>
    </row>
    <row r="21" spans="1:120" ht="52.15" customHeight="1" x14ac:dyDescent="0.25">
      <c r="A21" s="488">
        <v>19</v>
      </c>
      <c r="B21" s="40" t="s">
        <v>46</v>
      </c>
      <c r="C21" s="26">
        <v>8</v>
      </c>
      <c r="D21" s="65">
        <v>30</v>
      </c>
      <c r="E21" s="425">
        <f t="shared" si="50"/>
        <v>33</v>
      </c>
      <c r="F21" s="272">
        <f t="shared" si="44"/>
        <v>43</v>
      </c>
      <c r="G21" s="272">
        <f t="shared" si="45"/>
        <v>-10</v>
      </c>
      <c r="H21" s="272">
        <f t="shared" si="0"/>
        <v>10</v>
      </c>
      <c r="I21" s="234">
        <f t="shared" si="46"/>
        <v>43</v>
      </c>
      <c r="J21" s="503">
        <f t="shared" si="47"/>
        <v>0</v>
      </c>
      <c r="K21" s="288">
        <v>0</v>
      </c>
      <c r="L21" s="463">
        <v>1</v>
      </c>
      <c r="M21" s="81">
        <f t="shared" si="54"/>
        <v>-1</v>
      </c>
      <c r="N21" s="182">
        <v>1</v>
      </c>
      <c r="O21" s="234">
        <f t="shared" si="49"/>
        <v>1</v>
      </c>
      <c r="P21" s="288">
        <v>0</v>
      </c>
      <c r="Q21" s="463">
        <v>1</v>
      </c>
      <c r="R21" s="81">
        <f t="shared" si="51"/>
        <v>-1</v>
      </c>
      <c r="S21" s="81">
        <v>0</v>
      </c>
      <c r="T21" s="234">
        <f t="shared" si="2"/>
        <v>0</v>
      </c>
      <c r="U21" s="288">
        <v>0</v>
      </c>
      <c r="V21" s="463">
        <v>5</v>
      </c>
      <c r="W21" s="81">
        <f t="shared" si="52"/>
        <v>-5</v>
      </c>
      <c r="X21" s="81">
        <v>0</v>
      </c>
      <c r="Y21" s="234">
        <f t="shared" si="4"/>
        <v>0</v>
      </c>
      <c r="Z21" s="288">
        <v>0</v>
      </c>
      <c r="AA21" s="463">
        <v>1</v>
      </c>
      <c r="AB21" s="81">
        <f t="shared" si="53"/>
        <v>-1</v>
      </c>
      <c r="AC21" s="81">
        <v>0</v>
      </c>
      <c r="AD21" s="234">
        <f t="shared" si="6"/>
        <v>0</v>
      </c>
      <c r="AE21" s="288">
        <v>0</v>
      </c>
      <c r="AF21" s="463">
        <v>1</v>
      </c>
      <c r="AG21" s="81">
        <f t="shared" si="7"/>
        <v>-1</v>
      </c>
      <c r="AH21" s="81">
        <v>0</v>
      </c>
      <c r="AI21" s="234">
        <f t="shared" si="8"/>
        <v>0</v>
      </c>
      <c r="AJ21" s="464">
        <v>0</v>
      </c>
      <c r="AK21" s="463">
        <v>1</v>
      </c>
      <c r="AL21" s="81">
        <f t="shared" si="9"/>
        <v>-1</v>
      </c>
      <c r="AM21" s="81">
        <v>0</v>
      </c>
      <c r="AN21" s="234">
        <f t="shared" si="10"/>
        <v>0</v>
      </c>
      <c r="AO21" s="464">
        <v>0</v>
      </c>
      <c r="AP21" s="463">
        <v>1</v>
      </c>
      <c r="AQ21" s="81">
        <f t="shared" si="11"/>
        <v>-1</v>
      </c>
      <c r="AR21" s="81">
        <v>0</v>
      </c>
      <c r="AS21" s="234">
        <f t="shared" si="12"/>
        <v>0</v>
      </c>
      <c r="AT21" s="288">
        <v>0</v>
      </c>
      <c r="AU21" s="463">
        <v>2</v>
      </c>
      <c r="AV21" s="81">
        <f t="shared" si="13"/>
        <v>-2</v>
      </c>
      <c r="AW21" s="81">
        <v>0</v>
      </c>
      <c r="AX21" s="234">
        <f t="shared" si="14"/>
        <v>0</v>
      </c>
      <c r="AY21" s="288">
        <v>0</v>
      </c>
      <c r="AZ21" s="463">
        <v>2</v>
      </c>
      <c r="BA21" s="81">
        <f t="shared" si="15"/>
        <v>-2</v>
      </c>
      <c r="BB21" s="182">
        <v>2</v>
      </c>
      <c r="BC21" s="234">
        <f t="shared" si="16"/>
        <v>2</v>
      </c>
      <c r="BD21" s="288">
        <v>0</v>
      </c>
      <c r="BE21" s="463">
        <v>2</v>
      </c>
      <c r="BF21" s="81">
        <f t="shared" si="17"/>
        <v>-2</v>
      </c>
      <c r="BG21" s="81">
        <v>0</v>
      </c>
      <c r="BH21" s="234">
        <f t="shared" si="18"/>
        <v>0</v>
      </c>
      <c r="BI21" s="288">
        <v>0</v>
      </c>
      <c r="BJ21" s="463">
        <v>3</v>
      </c>
      <c r="BK21" s="81">
        <f t="shared" si="19"/>
        <v>-3</v>
      </c>
      <c r="BL21" s="81">
        <v>0</v>
      </c>
      <c r="BM21" s="234">
        <f t="shared" si="20"/>
        <v>0</v>
      </c>
      <c r="BN21" s="288">
        <v>0</v>
      </c>
      <c r="BO21" s="463">
        <v>1</v>
      </c>
      <c r="BP21" s="81">
        <f t="shared" si="21"/>
        <v>-1</v>
      </c>
      <c r="BQ21" s="182">
        <v>1</v>
      </c>
      <c r="BR21" s="234">
        <f t="shared" si="22"/>
        <v>1</v>
      </c>
      <c r="BS21" s="288">
        <v>0</v>
      </c>
      <c r="BT21" s="463">
        <v>3</v>
      </c>
      <c r="BU21" s="81">
        <f t="shared" si="23"/>
        <v>-3</v>
      </c>
      <c r="BV21" s="81">
        <v>0</v>
      </c>
      <c r="BW21" s="234">
        <f t="shared" si="24"/>
        <v>0</v>
      </c>
      <c r="BX21" s="288">
        <v>0</v>
      </c>
      <c r="BY21" s="463">
        <v>2</v>
      </c>
      <c r="BZ21" s="81">
        <f t="shared" si="25"/>
        <v>-2</v>
      </c>
      <c r="CA21" s="81">
        <v>0</v>
      </c>
      <c r="CB21" s="234">
        <f t="shared" si="26"/>
        <v>0</v>
      </c>
      <c r="CC21" s="288">
        <v>0</v>
      </c>
      <c r="CD21" s="463">
        <v>1</v>
      </c>
      <c r="CE21" s="81">
        <f t="shared" si="27"/>
        <v>-1</v>
      </c>
      <c r="CF21" s="81">
        <v>0</v>
      </c>
      <c r="CG21" s="234">
        <f t="shared" si="28"/>
        <v>0</v>
      </c>
      <c r="CH21" s="464">
        <v>33</v>
      </c>
      <c r="CI21" s="463">
        <v>2</v>
      </c>
      <c r="CJ21" s="81">
        <f t="shared" si="29"/>
        <v>31</v>
      </c>
      <c r="CK21" s="50">
        <v>0</v>
      </c>
      <c r="CL21" s="234">
        <f t="shared" si="30"/>
        <v>33</v>
      </c>
      <c r="CM21" s="246">
        <v>0</v>
      </c>
      <c r="CN21" s="463">
        <v>1</v>
      </c>
      <c r="CO21" s="81">
        <f t="shared" si="31"/>
        <v>-1</v>
      </c>
      <c r="CP21" s="81">
        <v>0</v>
      </c>
      <c r="CQ21" s="234">
        <f t="shared" si="32"/>
        <v>0</v>
      </c>
      <c r="CR21" s="288">
        <v>0</v>
      </c>
      <c r="CS21" s="463">
        <v>6</v>
      </c>
      <c r="CT21" s="81">
        <f t="shared" si="33"/>
        <v>-6</v>
      </c>
      <c r="CU21" s="81">
        <v>0</v>
      </c>
      <c r="CV21" s="234">
        <f t="shared" si="34"/>
        <v>0</v>
      </c>
      <c r="CW21" s="246">
        <v>0</v>
      </c>
      <c r="CX21" s="463">
        <v>4</v>
      </c>
      <c r="CY21" s="81">
        <f t="shared" si="35"/>
        <v>-4</v>
      </c>
      <c r="CZ21" s="182">
        <v>4</v>
      </c>
      <c r="DA21" s="234">
        <f t="shared" si="36"/>
        <v>4</v>
      </c>
      <c r="DB21" s="288">
        <v>0</v>
      </c>
      <c r="DC21" s="463">
        <v>1</v>
      </c>
      <c r="DD21" s="81">
        <f t="shared" si="37"/>
        <v>-1</v>
      </c>
      <c r="DE21" s="81">
        <v>0</v>
      </c>
      <c r="DF21" s="234">
        <f t="shared" si="38"/>
        <v>0</v>
      </c>
      <c r="DG21" s="288">
        <v>0</v>
      </c>
      <c r="DH21" s="463">
        <v>1</v>
      </c>
      <c r="DI21" s="81">
        <f t="shared" si="39"/>
        <v>-1</v>
      </c>
      <c r="DJ21" s="182">
        <v>1</v>
      </c>
      <c r="DK21" s="234">
        <f t="shared" si="40"/>
        <v>1</v>
      </c>
      <c r="DL21" s="288">
        <v>0</v>
      </c>
      <c r="DM21" s="463">
        <v>1</v>
      </c>
      <c r="DN21" s="81">
        <f t="shared" si="41"/>
        <v>-1</v>
      </c>
      <c r="DO21" s="182">
        <v>1</v>
      </c>
      <c r="DP21" s="234">
        <f t="shared" si="42"/>
        <v>1</v>
      </c>
    </row>
    <row r="22" spans="1:120" ht="52.15" customHeight="1" x14ac:dyDescent="0.25">
      <c r="A22" s="26">
        <v>20</v>
      </c>
      <c r="B22" s="40" t="s">
        <v>47</v>
      </c>
      <c r="C22" s="479">
        <v>15</v>
      </c>
      <c r="D22" s="481">
        <v>120</v>
      </c>
      <c r="E22" s="425">
        <f t="shared" si="50"/>
        <v>257</v>
      </c>
      <c r="F22" s="272">
        <f t="shared" si="44"/>
        <v>311</v>
      </c>
      <c r="G22" s="272">
        <f t="shared" si="45"/>
        <v>-54</v>
      </c>
      <c r="H22" s="272">
        <f t="shared" si="0"/>
        <v>60</v>
      </c>
      <c r="I22" s="234">
        <f t="shared" si="46"/>
        <v>317</v>
      </c>
      <c r="J22" s="503">
        <f t="shared" si="47"/>
        <v>6</v>
      </c>
      <c r="K22" s="288">
        <v>0</v>
      </c>
      <c r="L22" s="463">
        <v>2</v>
      </c>
      <c r="M22" s="81">
        <f t="shared" si="54"/>
        <v>-2</v>
      </c>
      <c r="N22" s="81">
        <v>0</v>
      </c>
      <c r="O22" s="234">
        <f t="shared" si="49"/>
        <v>0</v>
      </c>
      <c r="P22" s="288">
        <v>0</v>
      </c>
      <c r="Q22" s="463">
        <v>13</v>
      </c>
      <c r="R22" s="81">
        <f t="shared" si="51"/>
        <v>-13</v>
      </c>
      <c r="S22" s="81">
        <v>0</v>
      </c>
      <c r="T22" s="234">
        <f t="shared" si="2"/>
        <v>0</v>
      </c>
      <c r="U22" s="464">
        <v>60</v>
      </c>
      <c r="V22" s="463">
        <v>36</v>
      </c>
      <c r="W22" s="81">
        <f t="shared" si="52"/>
        <v>24</v>
      </c>
      <c r="X22" s="50">
        <v>0</v>
      </c>
      <c r="Y22" s="234">
        <f t="shared" si="4"/>
        <v>60</v>
      </c>
      <c r="Z22" s="288">
        <v>0</v>
      </c>
      <c r="AA22" s="463">
        <v>7</v>
      </c>
      <c r="AB22" s="81">
        <f t="shared" si="53"/>
        <v>-7</v>
      </c>
      <c r="AC22" s="182">
        <v>0</v>
      </c>
      <c r="AD22" s="234">
        <f t="shared" si="6"/>
        <v>0</v>
      </c>
      <c r="AE22" s="288">
        <v>0</v>
      </c>
      <c r="AF22" s="463">
        <v>12</v>
      </c>
      <c r="AG22" s="81">
        <f t="shared" si="7"/>
        <v>-12</v>
      </c>
      <c r="AH22" s="81">
        <v>15</v>
      </c>
      <c r="AI22" s="234">
        <f t="shared" si="8"/>
        <v>15</v>
      </c>
      <c r="AJ22" s="464">
        <v>15</v>
      </c>
      <c r="AK22" s="463">
        <v>7</v>
      </c>
      <c r="AL22" s="81">
        <f t="shared" si="9"/>
        <v>8</v>
      </c>
      <c r="AM22" s="50">
        <v>0</v>
      </c>
      <c r="AN22" s="234">
        <f t="shared" si="10"/>
        <v>15</v>
      </c>
      <c r="AO22" s="464">
        <v>0</v>
      </c>
      <c r="AP22" s="463">
        <v>9</v>
      </c>
      <c r="AQ22" s="81">
        <f t="shared" si="11"/>
        <v>-9</v>
      </c>
      <c r="AR22" s="81">
        <v>15</v>
      </c>
      <c r="AS22" s="234">
        <f t="shared" si="12"/>
        <v>15</v>
      </c>
      <c r="AT22" s="288">
        <v>0</v>
      </c>
      <c r="AU22" s="463">
        <v>13</v>
      </c>
      <c r="AV22" s="81">
        <f t="shared" si="13"/>
        <v>-13</v>
      </c>
      <c r="AW22" s="81">
        <v>0</v>
      </c>
      <c r="AX22" s="234">
        <f t="shared" si="14"/>
        <v>0</v>
      </c>
      <c r="AY22" s="464">
        <v>22</v>
      </c>
      <c r="AZ22" s="463">
        <v>15</v>
      </c>
      <c r="BA22" s="81">
        <f t="shared" si="15"/>
        <v>7</v>
      </c>
      <c r="BB22" s="50">
        <v>0</v>
      </c>
      <c r="BC22" s="234">
        <f t="shared" si="16"/>
        <v>22</v>
      </c>
      <c r="BD22" s="288">
        <v>0</v>
      </c>
      <c r="BE22" s="463">
        <v>7</v>
      </c>
      <c r="BF22" s="81">
        <f t="shared" si="17"/>
        <v>-7</v>
      </c>
      <c r="BG22" s="81">
        <v>0</v>
      </c>
      <c r="BH22" s="234">
        <f t="shared" si="18"/>
        <v>0</v>
      </c>
      <c r="BI22" s="288">
        <v>0</v>
      </c>
      <c r="BJ22" s="463">
        <v>40</v>
      </c>
      <c r="BK22" s="81">
        <f t="shared" si="19"/>
        <v>-40</v>
      </c>
      <c r="BL22" s="81">
        <v>0</v>
      </c>
      <c r="BM22" s="234">
        <f t="shared" si="20"/>
        <v>0</v>
      </c>
      <c r="BN22" s="288">
        <v>0</v>
      </c>
      <c r="BO22" s="463">
        <v>3</v>
      </c>
      <c r="BP22" s="81">
        <f t="shared" si="21"/>
        <v>-3</v>
      </c>
      <c r="BQ22" s="81">
        <v>0</v>
      </c>
      <c r="BR22" s="234">
        <f t="shared" si="22"/>
        <v>0</v>
      </c>
      <c r="BS22" s="288">
        <v>0</v>
      </c>
      <c r="BT22" s="463">
        <v>16</v>
      </c>
      <c r="BU22" s="81">
        <f t="shared" si="23"/>
        <v>-16</v>
      </c>
      <c r="BV22" s="81">
        <v>15</v>
      </c>
      <c r="BW22" s="234">
        <f t="shared" si="24"/>
        <v>15</v>
      </c>
      <c r="BX22" s="288">
        <v>0</v>
      </c>
      <c r="BY22" s="463">
        <v>27</v>
      </c>
      <c r="BZ22" s="81">
        <f t="shared" si="25"/>
        <v>-27</v>
      </c>
      <c r="CA22" s="81">
        <v>0</v>
      </c>
      <c r="CB22" s="234">
        <f t="shared" si="26"/>
        <v>0</v>
      </c>
      <c r="CC22" s="288">
        <v>0</v>
      </c>
      <c r="CD22" s="463">
        <v>3</v>
      </c>
      <c r="CE22" s="81">
        <f t="shared" si="27"/>
        <v>-3</v>
      </c>
      <c r="CF22" s="81">
        <v>0</v>
      </c>
      <c r="CG22" s="234">
        <f t="shared" si="28"/>
        <v>0</v>
      </c>
      <c r="CH22" s="464">
        <v>0</v>
      </c>
      <c r="CI22" s="463">
        <v>14</v>
      </c>
      <c r="CJ22" s="81">
        <f t="shared" si="29"/>
        <v>-14</v>
      </c>
      <c r="CK22" s="81">
        <v>0</v>
      </c>
      <c r="CL22" s="234">
        <f t="shared" si="30"/>
        <v>0</v>
      </c>
      <c r="CM22" s="246">
        <v>14</v>
      </c>
      <c r="CN22" s="463">
        <v>6</v>
      </c>
      <c r="CO22" s="81">
        <f t="shared" si="31"/>
        <v>8</v>
      </c>
      <c r="CP22" s="50">
        <v>0</v>
      </c>
      <c r="CQ22" s="234">
        <f t="shared" si="32"/>
        <v>14</v>
      </c>
      <c r="CR22" s="464">
        <v>146</v>
      </c>
      <c r="CS22" s="463">
        <v>52</v>
      </c>
      <c r="CT22" s="81">
        <f t="shared" si="33"/>
        <v>94</v>
      </c>
      <c r="CU22" s="50">
        <v>0</v>
      </c>
      <c r="CV22" s="234">
        <f t="shared" si="34"/>
        <v>146</v>
      </c>
      <c r="CW22" s="246">
        <v>0</v>
      </c>
      <c r="CX22" s="463">
        <v>15</v>
      </c>
      <c r="CY22" s="81">
        <f t="shared" si="35"/>
        <v>-15</v>
      </c>
      <c r="CZ22" s="81">
        <v>15</v>
      </c>
      <c r="DA22" s="234">
        <f t="shared" si="36"/>
        <v>15</v>
      </c>
      <c r="DB22" s="288">
        <v>0</v>
      </c>
      <c r="DC22" s="463">
        <v>10</v>
      </c>
      <c r="DD22" s="81">
        <f t="shared" si="37"/>
        <v>-10</v>
      </c>
      <c r="DE22" s="81">
        <v>0</v>
      </c>
      <c r="DF22" s="234">
        <f t="shared" si="38"/>
        <v>0</v>
      </c>
      <c r="DG22" s="288">
        <v>0</v>
      </c>
      <c r="DH22" s="463">
        <v>2</v>
      </c>
      <c r="DI22" s="81">
        <f t="shared" si="39"/>
        <v>-2</v>
      </c>
      <c r="DJ22" s="182">
        <v>0</v>
      </c>
      <c r="DK22" s="234">
        <f t="shared" si="40"/>
        <v>0</v>
      </c>
      <c r="DL22" s="288">
        <v>0</v>
      </c>
      <c r="DM22" s="463">
        <v>2</v>
      </c>
      <c r="DN22" s="81">
        <f t="shared" si="41"/>
        <v>-2</v>
      </c>
      <c r="DO22" s="81">
        <v>0</v>
      </c>
      <c r="DP22" s="234">
        <f t="shared" si="42"/>
        <v>0</v>
      </c>
    </row>
    <row r="23" spans="1:120" ht="120" customHeight="1" x14ac:dyDescent="0.25">
      <c r="A23" s="488">
        <v>21</v>
      </c>
      <c r="B23" s="40" t="s">
        <v>48</v>
      </c>
      <c r="C23" s="479">
        <v>6</v>
      </c>
      <c r="D23" s="481">
        <v>9</v>
      </c>
      <c r="E23" s="425">
        <f t="shared" si="50"/>
        <v>0</v>
      </c>
      <c r="F23" s="272">
        <f t="shared" si="44"/>
        <v>25</v>
      </c>
      <c r="G23" s="272">
        <f t="shared" si="45"/>
        <v>-25</v>
      </c>
      <c r="H23" s="272">
        <f t="shared" si="0"/>
        <v>25</v>
      </c>
      <c r="I23" s="234">
        <f t="shared" si="46"/>
        <v>25</v>
      </c>
      <c r="J23" s="503">
        <f t="shared" si="47"/>
        <v>0</v>
      </c>
      <c r="K23" s="288">
        <v>0</v>
      </c>
      <c r="L23" s="463">
        <v>1</v>
      </c>
      <c r="M23" s="81">
        <f t="shared" si="54"/>
        <v>-1</v>
      </c>
      <c r="N23" s="182">
        <v>1</v>
      </c>
      <c r="O23" s="234">
        <f t="shared" si="49"/>
        <v>1</v>
      </c>
      <c r="P23" s="288">
        <v>0</v>
      </c>
      <c r="Q23" s="463">
        <v>1</v>
      </c>
      <c r="R23" s="81">
        <f t="shared" si="51"/>
        <v>-1</v>
      </c>
      <c r="S23" s="182">
        <v>1</v>
      </c>
      <c r="T23" s="234">
        <f t="shared" si="2"/>
        <v>1</v>
      </c>
      <c r="U23" s="464">
        <v>0</v>
      </c>
      <c r="V23" s="463">
        <v>2</v>
      </c>
      <c r="W23" s="81">
        <f t="shared" si="52"/>
        <v>-2</v>
      </c>
      <c r="X23" s="182">
        <v>2</v>
      </c>
      <c r="Y23" s="234">
        <f t="shared" si="4"/>
        <v>2</v>
      </c>
      <c r="Z23" s="288">
        <v>0</v>
      </c>
      <c r="AA23" s="463">
        <v>1</v>
      </c>
      <c r="AB23" s="81">
        <f t="shared" si="53"/>
        <v>-1</v>
      </c>
      <c r="AC23" s="182">
        <v>1</v>
      </c>
      <c r="AD23" s="234">
        <f t="shared" si="6"/>
        <v>1</v>
      </c>
      <c r="AE23" s="288">
        <v>0</v>
      </c>
      <c r="AF23" s="463">
        <v>1</v>
      </c>
      <c r="AG23" s="81">
        <f t="shared" si="7"/>
        <v>-1</v>
      </c>
      <c r="AH23" s="182">
        <v>1</v>
      </c>
      <c r="AI23" s="234">
        <f t="shared" si="8"/>
        <v>1</v>
      </c>
      <c r="AJ23" s="464">
        <v>0</v>
      </c>
      <c r="AK23" s="463">
        <v>1</v>
      </c>
      <c r="AL23" s="81">
        <f t="shared" si="9"/>
        <v>-1</v>
      </c>
      <c r="AM23" s="182">
        <v>1</v>
      </c>
      <c r="AN23" s="234">
        <f t="shared" si="10"/>
        <v>1</v>
      </c>
      <c r="AO23" s="464">
        <v>0</v>
      </c>
      <c r="AP23" s="463">
        <v>1</v>
      </c>
      <c r="AQ23" s="81">
        <f t="shared" si="11"/>
        <v>-1</v>
      </c>
      <c r="AR23" s="182">
        <v>1</v>
      </c>
      <c r="AS23" s="234">
        <f t="shared" si="12"/>
        <v>1</v>
      </c>
      <c r="AT23" s="288">
        <v>0</v>
      </c>
      <c r="AU23" s="463">
        <v>1</v>
      </c>
      <c r="AV23" s="81">
        <f t="shared" si="13"/>
        <v>-1</v>
      </c>
      <c r="AW23" s="182">
        <v>1</v>
      </c>
      <c r="AX23" s="234">
        <f t="shared" si="14"/>
        <v>1</v>
      </c>
      <c r="AY23" s="464">
        <v>0</v>
      </c>
      <c r="AZ23" s="463">
        <v>1</v>
      </c>
      <c r="BA23" s="81">
        <f t="shared" si="15"/>
        <v>-1</v>
      </c>
      <c r="BB23" s="182">
        <v>1</v>
      </c>
      <c r="BC23" s="234">
        <f t="shared" si="16"/>
        <v>1</v>
      </c>
      <c r="BD23" s="288">
        <v>0</v>
      </c>
      <c r="BE23" s="463">
        <v>1</v>
      </c>
      <c r="BF23" s="81">
        <f t="shared" si="17"/>
        <v>-1</v>
      </c>
      <c r="BG23" s="182">
        <v>1</v>
      </c>
      <c r="BH23" s="234">
        <f t="shared" si="18"/>
        <v>1</v>
      </c>
      <c r="BI23" s="288">
        <v>0</v>
      </c>
      <c r="BJ23" s="463">
        <v>1</v>
      </c>
      <c r="BK23" s="81">
        <f t="shared" si="19"/>
        <v>-1</v>
      </c>
      <c r="BL23" s="182">
        <v>1</v>
      </c>
      <c r="BM23" s="234">
        <f t="shared" si="20"/>
        <v>1</v>
      </c>
      <c r="BN23" s="288">
        <v>0</v>
      </c>
      <c r="BO23" s="463">
        <v>1</v>
      </c>
      <c r="BP23" s="81">
        <f t="shared" si="21"/>
        <v>-1</v>
      </c>
      <c r="BQ23" s="182">
        <v>1</v>
      </c>
      <c r="BR23" s="234">
        <f t="shared" si="22"/>
        <v>1</v>
      </c>
      <c r="BS23" s="288">
        <v>0</v>
      </c>
      <c r="BT23" s="463">
        <v>1</v>
      </c>
      <c r="BU23" s="81">
        <f t="shared" si="23"/>
        <v>-1</v>
      </c>
      <c r="BV23" s="182">
        <v>1</v>
      </c>
      <c r="BW23" s="234">
        <f t="shared" si="24"/>
        <v>1</v>
      </c>
      <c r="BX23" s="288">
        <v>0</v>
      </c>
      <c r="BY23" s="463">
        <v>1</v>
      </c>
      <c r="BZ23" s="81">
        <f t="shared" si="25"/>
        <v>-1</v>
      </c>
      <c r="CA23" s="182">
        <v>1</v>
      </c>
      <c r="CB23" s="234">
        <f t="shared" si="26"/>
        <v>1</v>
      </c>
      <c r="CC23" s="288">
        <v>0</v>
      </c>
      <c r="CD23" s="463">
        <v>1</v>
      </c>
      <c r="CE23" s="81">
        <f t="shared" si="27"/>
        <v>-1</v>
      </c>
      <c r="CF23" s="182">
        <v>1</v>
      </c>
      <c r="CG23" s="234">
        <f t="shared" si="28"/>
        <v>1</v>
      </c>
      <c r="CH23" s="464">
        <v>0</v>
      </c>
      <c r="CI23" s="463">
        <v>1</v>
      </c>
      <c r="CJ23" s="81">
        <f t="shared" si="29"/>
        <v>-1</v>
      </c>
      <c r="CK23" s="182">
        <v>1</v>
      </c>
      <c r="CL23" s="234">
        <f t="shared" si="30"/>
        <v>1</v>
      </c>
      <c r="CM23" s="246">
        <v>0</v>
      </c>
      <c r="CN23" s="463">
        <v>1</v>
      </c>
      <c r="CO23" s="81">
        <f t="shared" si="31"/>
        <v>-1</v>
      </c>
      <c r="CP23" s="182">
        <v>1</v>
      </c>
      <c r="CQ23" s="234">
        <f t="shared" si="32"/>
        <v>1</v>
      </c>
      <c r="CR23" s="464">
        <v>0</v>
      </c>
      <c r="CS23" s="463">
        <v>3</v>
      </c>
      <c r="CT23" s="81">
        <f t="shared" si="33"/>
        <v>-3</v>
      </c>
      <c r="CU23" s="182">
        <v>3</v>
      </c>
      <c r="CV23" s="234">
        <f t="shared" si="34"/>
        <v>3</v>
      </c>
      <c r="CW23" s="246">
        <v>0</v>
      </c>
      <c r="CX23" s="463">
        <v>1</v>
      </c>
      <c r="CY23" s="81">
        <f t="shared" si="35"/>
        <v>-1</v>
      </c>
      <c r="CZ23" s="182">
        <v>1</v>
      </c>
      <c r="DA23" s="234">
        <f t="shared" si="36"/>
        <v>1</v>
      </c>
      <c r="DB23" s="288">
        <v>0</v>
      </c>
      <c r="DC23" s="463">
        <v>1</v>
      </c>
      <c r="DD23" s="81">
        <f t="shared" si="37"/>
        <v>-1</v>
      </c>
      <c r="DE23" s="182">
        <v>1</v>
      </c>
      <c r="DF23" s="234">
        <f t="shared" si="38"/>
        <v>1</v>
      </c>
      <c r="DG23" s="288">
        <v>0</v>
      </c>
      <c r="DH23" s="463">
        <v>1</v>
      </c>
      <c r="DI23" s="81">
        <f t="shared" si="39"/>
        <v>-1</v>
      </c>
      <c r="DJ23" s="182">
        <v>1</v>
      </c>
      <c r="DK23" s="234">
        <f t="shared" si="40"/>
        <v>1</v>
      </c>
      <c r="DL23" s="288">
        <v>0</v>
      </c>
      <c r="DM23" s="463">
        <v>1</v>
      </c>
      <c r="DN23" s="81">
        <f t="shared" si="41"/>
        <v>-1</v>
      </c>
      <c r="DO23" s="182">
        <v>1</v>
      </c>
      <c r="DP23" s="234">
        <f t="shared" si="42"/>
        <v>1</v>
      </c>
    </row>
    <row r="24" spans="1:120" ht="120" customHeight="1" x14ac:dyDescent="0.25">
      <c r="A24" s="26">
        <v>22</v>
      </c>
      <c r="B24" s="40" t="s">
        <v>49</v>
      </c>
      <c r="C24" s="479">
        <v>8</v>
      </c>
      <c r="D24" s="481">
        <v>15</v>
      </c>
      <c r="E24" s="425">
        <f t="shared" si="50"/>
        <v>0</v>
      </c>
      <c r="F24" s="272">
        <f t="shared" si="44"/>
        <v>132</v>
      </c>
      <c r="G24" s="272">
        <f t="shared" si="45"/>
        <v>-132</v>
      </c>
      <c r="H24" s="272">
        <f t="shared" si="0"/>
        <v>132</v>
      </c>
      <c r="I24" s="234">
        <f t="shared" si="46"/>
        <v>132</v>
      </c>
      <c r="J24" s="503">
        <f t="shared" si="47"/>
        <v>0</v>
      </c>
      <c r="K24" s="288">
        <v>0</v>
      </c>
      <c r="L24" s="463">
        <v>1</v>
      </c>
      <c r="M24" s="81">
        <f t="shared" si="54"/>
        <v>-1</v>
      </c>
      <c r="N24" s="81">
        <v>0</v>
      </c>
      <c r="O24" s="234">
        <f t="shared" si="49"/>
        <v>0</v>
      </c>
      <c r="P24" s="288">
        <v>0</v>
      </c>
      <c r="Q24" s="463">
        <v>3</v>
      </c>
      <c r="R24" s="81">
        <f t="shared" si="51"/>
        <v>-3</v>
      </c>
      <c r="S24" s="81">
        <v>0</v>
      </c>
      <c r="T24" s="234">
        <f t="shared" si="2"/>
        <v>0</v>
      </c>
      <c r="U24" s="464">
        <v>0</v>
      </c>
      <c r="V24" s="463">
        <v>9</v>
      </c>
      <c r="W24" s="81">
        <f t="shared" si="52"/>
        <v>-9</v>
      </c>
      <c r="X24" s="182">
        <v>0</v>
      </c>
      <c r="Y24" s="234">
        <f t="shared" si="4"/>
        <v>0</v>
      </c>
      <c r="Z24" s="288">
        <v>0</v>
      </c>
      <c r="AA24" s="463">
        <v>3</v>
      </c>
      <c r="AB24" s="81">
        <f t="shared" si="53"/>
        <v>-3</v>
      </c>
      <c r="AC24" s="182">
        <v>3</v>
      </c>
      <c r="AD24" s="234">
        <f t="shared" si="6"/>
        <v>3</v>
      </c>
      <c r="AE24" s="288">
        <v>0</v>
      </c>
      <c r="AF24" s="463">
        <v>2</v>
      </c>
      <c r="AG24" s="81">
        <f t="shared" si="7"/>
        <v>-2</v>
      </c>
      <c r="AH24" s="182">
        <v>2</v>
      </c>
      <c r="AI24" s="234">
        <f t="shared" si="8"/>
        <v>2</v>
      </c>
      <c r="AJ24" s="464">
        <v>0</v>
      </c>
      <c r="AK24" s="463">
        <v>2</v>
      </c>
      <c r="AL24" s="81">
        <f t="shared" si="9"/>
        <v>-2</v>
      </c>
      <c r="AM24" s="182">
        <v>2</v>
      </c>
      <c r="AN24" s="234">
        <f t="shared" si="10"/>
        <v>2</v>
      </c>
      <c r="AO24" s="464">
        <v>0</v>
      </c>
      <c r="AP24" s="463">
        <v>2</v>
      </c>
      <c r="AQ24" s="81">
        <f t="shared" si="11"/>
        <v>-2</v>
      </c>
      <c r="AR24" s="182">
        <v>2</v>
      </c>
      <c r="AS24" s="234">
        <f t="shared" si="12"/>
        <v>2</v>
      </c>
      <c r="AT24" s="288">
        <v>0</v>
      </c>
      <c r="AU24" s="463">
        <v>6</v>
      </c>
      <c r="AV24" s="81">
        <f t="shared" si="13"/>
        <v>-6</v>
      </c>
      <c r="AW24" s="182">
        <v>6</v>
      </c>
      <c r="AX24" s="234">
        <f t="shared" si="14"/>
        <v>6</v>
      </c>
      <c r="AY24" s="464">
        <v>0</v>
      </c>
      <c r="AZ24" s="463">
        <v>4</v>
      </c>
      <c r="BA24" s="81">
        <f t="shared" si="15"/>
        <v>-4</v>
      </c>
      <c r="BB24" s="50">
        <v>10</v>
      </c>
      <c r="BC24" s="234">
        <f t="shared" si="16"/>
        <v>10</v>
      </c>
      <c r="BD24" s="288">
        <v>0</v>
      </c>
      <c r="BE24" s="463">
        <v>2</v>
      </c>
      <c r="BF24" s="81">
        <f t="shared" si="17"/>
        <v>-2</v>
      </c>
      <c r="BG24" s="182">
        <v>2</v>
      </c>
      <c r="BH24" s="234">
        <f t="shared" si="18"/>
        <v>2</v>
      </c>
      <c r="BI24" s="288">
        <v>0</v>
      </c>
      <c r="BJ24" s="463">
        <v>6</v>
      </c>
      <c r="BK24" s="81">
        <f t="shared" si="19"/>
        <v>-6</v>
      </c>
      <c r="BL24" s="182">
        <v>6</v>
      </c>
      <c r="BM24" s="234">
        <f t="shared" si="20"/>
        <v>6</v>
      </c>
      <c r="BN24" s="288">
        <v>0</v>
      </c>
      <c r="BO24" s="463">
        <v>1</v>
      </c>
      <c r="BP24" s="81">
        <f t="shared" si="21"/>
        <v>-1</v>
      </c>
      <c r="BQ24" s="182">
        <v>1</v>
      </c>
      <c r="BR24" s="234">
        <f t="shared" si="22"/>
        <v>1</v>
      </c>
      <c r="BS24" s="288">
        <v>0</v>
      </c>
      <c r="BT24" s="463">
        <v>5</v>
      </c>
      <c r="BU24" s="81">
        <f t="shared" si="23"/>
        <v>-5</v>
      </c>
      <c r="BV24" s="50">
        <v>10</v>
      </c>
      <c r="BW24" s="234">
        <f t="shared" si="24"/>
        <v>10</v>
      </c>
      <c r="BX24" s="288">
        <v>0</v>
      </c>
      <c r="BY24" s="463">
        <v>5</v>
      </c>
      <c r="BZ24" s="81">
        <f t="shared" si="25"/>
        <v>-5</v>
      </c>
      <c r="CA24" s="182">
        <v>5</v>
      </c>
      <c r="CB24" s="234">
        <f t="shared" si="26"/>
        <v>5</v>
      </c>
      <c r="CC24" s="288">
        <v>0</v>
      </c>
      <c r="CD24" s="463">
        <v>1</v>
      </c>
      <c r="CE24" s="81">
        <f t="shared" si="27"/>
        <v>-1</v>
      </c>
      <c r="CF24" s="182">
        <v>1</v>
      </c>
      <c r="CG24" s="234">
        <f t="shared" si="28"/>
        <v>1</v>
      </c>
      <c r="CH24" s="464">
        <v>0</v>
      </c>
      <c r="CI24" s="463">
        <v>3</v>
      </c>
      <c r="CJ24" s="81">
        <f t="shared" si="29"/>
        <v>-3</v>
      </c>
      <c r="CK24" s="182">
        <v>3</v>
      </c>
      <c r="CL24" s="234">
        <f t="shared" si="30"/>
        <v>3</v>
      </c>
      <c r="CM24" s="246">
        <v>0</v>
      </c>
      <c r="CN24" s="463">
        <v>2</v>
      </c>
      <c r="CO24" s="81">
        <f t="shared" si="31"/>
        <v>-2</v>
      </c>
      <c r="CP24" s="182">
        <v>2</v>
      </c>
      <c r="CQ24" s="234">
        <f t="shared" si="32"/>
        <v>2</v>
      </c>
      <c r="CR24" s="464">
        <v>0</v>
      </c>
      <c r="CS24" s="463">
        <v>13</v>
      </c>
      <c r="CT24" s="81">
        <f t="shared" si="33"/>
        <v>-13</v>
      </c>
      <c r="CU24" s="50">
        <v>15</v>
      </c>
      <c r="CV24" s="234">
        <f t="shared" si="34"/>
        <v>15</v>
      </c>
      <c r="CW24" s="246">
        <v>0</v>
      </c>
      <c r="CX24" s="463">
        <v>57</v>
      </c>
      <c r="CY24" s="81">
        <f t="shared" si="35"/>
        <v>-57</v>
      </c>
      <c r="CZ24" s="182">
        <v>57</v>
      </c>
      <c r="DA24" s="234">
        <f t="shared" si="36"/>
        <v>57</v>
      </c>
      <c r="DB24" s="288">
        <v>0</v>
      </c>
      <c r="DC24" s="463">
        <v>3</v>
      </c>
      <c r="DD24" s="81">
        <f t="shared" si="37"/>
        <v>-3</v>
      </c>
      <c r="DE24" s="182">
        <v>3</v>
      </c>
      <c r="DF24" s="234">
        <f t="shared" si="38"/>
        <v>3</v>
      </c>
      <c r="DG24" s="288">
        <v>0</v>
      </c>
      <c r="DH24" s="463">
        <v>1</v>
      </c>
      <c r="DI24" s="81">
        <f t="shared" si="39"/>
        <v>-1</v>
      </c>
      <c r="DJ24" s="182">
        <v>1</v>
      </c>
      <c r="DK24" s="234">
        <f t="shared" si="40"/>
        <v>1</v>
      </c>
      <c r="DL24" s="288">
        <v>0</v>
      </c>
      <c r="DM24" s="463">
        <v>1</v>
      </c>
      <c r="DN24" s="81">
        <f t="shared" si="41"/>
        <v>-1</v>
      </c>
      <c r="DO24" s="182">
        <v>1</v>
      </c>
      <c r="DP24" s="234">
        <f t="shared" si="42"/>
        <v>1</v>
      </c>
    </row>
    <row r="25" spans="1:120" ht="120" customHeight="1" x14ac:dyDescent="0.25">
      <c r="A25" s="488">
        <v>23</v>
      </c>
      <c r="B25" s="40" t="s">
        <v>50</v>
      </c>
      <c r="C25" s="479">
        <v>8</v>
      </c>
      <c r="D25" s="481">
        <v>15</v>
      </c>
      <c r="E25" s="425">
        <f t="shared" si="50"/>
        <v>0</v>
      </c>
      <c r="F25" s="272">
        <f t="shared" si="44"/>
        <v>66</v>
      </c>
      <c r="G25" s="272">
        <f t="shared" si="45"/>
        <v>-66</v>
      </c>
      <c r="H25" s="272">
        <f t="shared" si="0"/>
        <v>66</v>
      </c>
      <c r="I25" s="234">
        <f t="shared" si="46"/>
        <v>66</v>
      </c>
      <c r="J25" s="503">
        <f t="shared" si="47"/>
        <v>0</v>
      </c>
      <c r="K25" s="288">
        <v>0</v>
      </c>
      <c r="L25" s="463">
        <v>1</v>
      </c>
      <c r="M25" s="81">
        <f t="shared" si="54"/>
        <v>-1</v>
      </c>
      <c r="N25" s="182">
        <v>1</v>
      </c>
      <c r="O25" s="234">
        <f t="shared" si="49"/>
        <v>1</v>
      </c>
      <c r="P25" s="288">
        <v>0</v>
      </c>
      <c r="Q25" s="463">
        <v>1</v>
      </c>
      <c r="R25" s="81">
        <f t="shared" si="51"/>
        <v>-1</v>
      </c>
      <c r="S25" s="182">
        <v>1</v>
      </c>
      <c r="T25" s="234">
        <f t="shared" si="2"/>
        <v>1</v>
      </c>
      <c r="U25" s="464">
        <v>0</v>
      </c>
      <c r="V25" s="463">
        <v>4</v>
      </c>
      <c r="W25" s="81">
        <f t="shared" si="52"/>
        <v>-4</v>
      </c>
      <c r="X25" s="182">
        <v>4</v>
      </c>
      <c r="Y25" s="234">
        <f t="shared" si="4"/>
        <v>4</v>
      </c>
      <c r="Z25" s="288">
        <v>0</v>
      </c>
      <c r="AA25" s="463">
        <v>1</v>
      </c>
      <c r="AB25" s="81">
        <f t="shared" si="53"/>
        <v>-1</v>
      </c>
      <c r="AC25" s="182">
        <v>1</v>
      </c>
      <c r="AD25" s="234">
        <f t="shared" si="6"/>
        <v>1</v>
      </c>
      <c r="AE25" s="288">
        <v>0</v>
      </c>
      <c r="AF25" s="463">
        <v>1</v>
      </c>
      <c r="AG25" s="81">
        <f t="shared" si="7"/>
        <v>-1</v>
      </c>
      <c r="AH25" s="182">
        <v>1</v>
      </c>
      <c r="AI25" s="234">
        <f t="shared" si="8"/>
        <v>1</v>
      </c>
      <c r="AJ25" s="464">
        <v>0</v>
      </c>
      <c r="AK25" s="463">
        <v>2</v>
      </c>
      <c r="AL25" s="81">
        <f t="shared" si="9"/>
        <v>-2</v>
      </c>
      <c r="AM25" s="182">
        <v>2</v>
      </c>
      <c r="AN25" s="234">
        <f t="shared" si="10"/>
        <v>2</v>
      </c>
      <c r="AO25" s="464">
        <v>0</v>
      </c>
      <c r="AP25" s="463">
        <v>1</v>
      </c>
      <c r="AQ25" s="81">
        <f t="shared" si="11"/>
        <v>-1</v>
      </c>
      <c r="AR25" s="182">
        <v>1</v>
      </c>
      <c r="AS25" s="234">
        <f t="shared" si="12"/>
        <v>1</v>
      </c>
      <c r="AT25" s="288">
        <v>0</v>
      </c>
      <c r="AU25" s="463">
        <v>2</v>
      </c>
      <c r="AV25" s="81">
        <f t="shared" si="13"/>
        <v>-2</v>
      </c>
      <c r="AW25" s="182">
        <v>2</v>
      </c>
      <c r="AX25" s="234">
        <f t="shared" si="14"/>
        <v>2</v>
      </c>
      <c r="AY25" s="464">
        <v>0</v>
      </c>
      <c r="AZ25" s="463">
        <v>2</v>
      </c>
      <c r="BA25" s="81">
        <f t="shared" si="15"/>
        <v>-2</v>
      </c>
      <c r="BB25" s="182">
        <v>2</v>
      </c>
      <c r="BC25" s="234">
        <f t="shared" si="16"/>
        <v>2</v>
      </c>
      <c r="BD25" s="288">
        <v>0</v>
      </c>
      <c r="BE25" s="463">
        <v>2</v>
      </c>
      <c r="BF25" s="81">
        <f t="shared" si="17"/>
        <v>-2</v>
      </c>
      <c r="BG25" s="182">
        <v>2</v>
      </c>
      <c r="BH25" s="234">
        <f t="shared" si="18"/>
        <v>2</v>
      </c>
      <c r="BI25" s="288">
        <v>0</v>
      </c>
      <c r="BJ25" s="463">
        <v>8</v>
      </c>
      <c r="BK25" s="81">
        <f t="shared" si="19"/>
        <v>-8</v>
      </c>
      <c r="BL25" s="182">
        <v>8</v>
      </c>
      <c r="BM25" s="234">
        <f t="shared" si="20"/>
        <v>8</v>
      </c>
      <c r="BN25" s="288">
        <v>0</v>
      </c>
      <c r="BO25" s="463">
        <v>3</v>
      </c>
      <c r="BP25" s="81">
        <f t="shared" si="21"/>
        <v>-3</v>
      </c>
      <c r="BQ25" s="182">
        <v>3</v>
      </c>
      <c r="BR25" s="234">
        <f t="shared" si="22"/>
        <v>3</v>
      </c>
      <c r="BS25" s="288">
        <v>0</v>
      </c>
      <c r="BT25" s="463">
        <v>3</v>
      </c>
      <c r="BU25" s="81">
        <f t="shared" si="23"/>
        <v>-3</v>
      </c>
      <c r="BV25" s="182">
        <v>3</v>
      </c>
      <c r="BW25" s="234">
        <f t="shared" si="24"/>
        <v>3</v>
      </c>
      <c r="BX25" s="288">
        <v>0</v>
      </c>
      <c r="BY25" s="463">
        <v>4</v>
      </c>
      <c r="BZ25" s="81">
        <f t="shared" si="25"/>
        <v>-4</v>
      </c>
      <c r="CA25" s="182">
        <v>4</v>
      </c>
      <c r="CB25" s="234">
        <f t="shared" si="26"/>
        <v>4</v>
      </c>
      <c r="CC25" s="288">
        <v>0</v>
      </c>
      <c r="CD25" s="463">
        <v>1</v>
      </c>
      <c r="CE25" s="81">
        <f t="shared" si="27"/>
        <v>-1</v>
      </c>
      <c r="CF25" s="182">
        <v>1</v>
      </c>
      <c r="CG25" s="234">
        <f t="shared" si="28"/>
        <v>1</v>
      </c>
      <c r="CH25" s="464">
        <v>0</v>
      </c>
      <c r="CI25" s="463">
        <v>10</v>
      </c>
      <c r="CJ25" s="81">
        <f t="shared" si="29"/>
        <v>-10</v>
      </c>
      <c r="CK25" s="182">
        <v>10</v>
      </c>
      <c r="CL25" s="234">
        <f t="shared" si="30"/>
        <v>10</v>
      </c>
      <c r="CM25" s="246">
        <v>0</v>
      </c>
      <c r="CN25" s="463">
        <v>1</v>
      </c>
      <c r="CO25" s="81">
        <f t="shared" si="31"/>
        <v>-1</v>
      </c>
      <c r="CP25" s="182">
        <v>1</v>
      </c>
      <c r="CQ25" s="234">
        <f t="shared" si="32"/>
        <v>1</v>
      </c>
      <c r="CR25" s="464">
        <v>0</v>
      </c>
      <c r="CS25" s="463">
        <v>11</v>
      </c>
      <c r="CT25" s="81">
        <f t="shared" si="33"/>
        <v>-11</v>
      </c>
      <c r="CU25" s="182">
        <v>11</v>
      </c>
      <c r="CV25" s="234">
        <f t="shared" si="34"/>
        <v>11</v>
      </c>
      <c r="CW25" s="246">
        <v>0</v>
      </c>
      <c r="CX25" s="463">
        <v>3</v>
      </c>
      <c r="CY25" s="81">
        <f t="shared" si="35"/>
        <v>-3</v>
      </c>
      <c r="CZ25" s="182">
        <v>3</v>
      </c>
      <c r="DA25" s="234">
        <f t="shared" si="36"/>
        <v>3</v>
      </c>
      <c r="DB25" s="288">
        <v>0</v>
      </c>
      <c r="DC25" s="463">
        <v>3</v>
      </c>
      <c r="DD25" s="81">
        <f t="shared" si="37"/>
        <v>-3</v>
      </c>
      <c r="DE25" s="182">
        <v>3</v>
      </c>
      <c r="DF25" s="234">
        <f t="shared" si="38"/>
        <v>3</v>
      </c>
      <c r="DG25" s="288">
        <v>0</v>
      </c>
      <c r="DH25" s="463">
        <v>1</v>
      </c>
      <c r="DI25" s="81">
        <f t="shared" si="39"/>
        <v>-1</v>
      </c>
      <c r="DJ25" s="182">
        <v>1</v>
      </c>
      <c r="DK25" s="234">
        <f t="shared" si="40"/>
        <v>1</v>
      </c>
      <c r="DL25" s="288">
        <v>0</v>
      </c>
      <c r="DM25" s="463">
        <v>1</v>
      </c>
      <c r="DN25" s="81">
        <f t="shared" si="41"/>
        <v>-1</v>
      </c>
      <c r="DO25" s="182">
        <v>1</v>
      </c>
      <c r="DP25" s="234">
        <f t="shared" si="42"/>
        <v>1</v>
      </c>
    </row>
    <row r="26" spans="1:120" ht="52.15" customHeight="1" x14ac:dyDescent="0.25">
      <c r="A26" s="26">
        <v>24</v>
      </c>
      <c r="B26" s="375" t="s">
        <v>322</v>
      </c>
      <c r="C26" s="121" t="s">
        <v>52</v>
      </c>
      <c r="D26" s="122" t="s">
        <v>53</v>
      </c>
      <c r="E26" s="425">
        <f t="shared" ref="E26:E30" si="55">K26+P26+U26+Z26+AE26+AJ26+AO26+AT26+AY26+BD26+BI26+BN26+BS26+BX26+CC26+CH26+CM26+CR26+CW26+DB26+DG26+DL26</f>
        <v>56</v>
      </c>
      <c r="F26" s="272">
        <f t="shared" ref="F26:F30" si="56">L26+Q26+V26+AA26+AF26+AK26+AP26+AU26+AZ26+BE26+BJ26+BO26+BT26+BY26+CD26+CI26+CN26+CS26+CX26+DC26+DH26+DM26</f>
        <v>0</v>
      </c>
      <c r="G26" s="272">
        <f t="shared" ref="G26:G30" si="57">M26+R26+W26+AB26+AG26+AL26+AQ26+AV26+BA26+BF26+BK26+BP26+BU26+BZ26+CE26+CJ26+CO26+CT26+CY26+DD26+DI26+DN26</f>
        <v>56</v>
      </c>
      <c r="H26" s="272">
        <f t="shared" ref="H26:H30" si="58">N26+S26+X26+AC26+AH26+AM26+AR26+AW26+BB26+BG26+BL26+BQ26+BV26+CA26+CF26+CK26+CP26+CU26+CZ26+DE26+DJ26+DO26</f>
        <v>0</v>
      </c>
      <c r="I26" s="234">
        <f t="shared" si="46"/>
        <v>56</v>
      </c>
      <c r="J26" s="503">
        <f t="shared" si="47"/>
        <v>56</v>
      </c>
      <c r="K26" s="288">
        <v>0</v>
      </c>
      <c r="L26" s="81">
        <v>0</v>
      </c>
      <c r="M26" s="81">
        <f t="shared" si="54"/>
        <v>0</v>
      </c>
      <c r="N26" s="50">
        <v>0</v>
      </c>
      <c r="O26" s="234">
        <f t="shared" si="49"/>
        <v>0</v>
      </c>
      <c r="P26" s="288">
        <v>0</v>
      </c>
      <c r="Q26" s="81">
        <v>0</v>
      </c>
      <c r="R26" s="81">
        <f t="shared" si="51"/>
        <v>0</v>
      </c>
      <c r="S26" s="81">
        <v>0</v>
      </c>
      <c r="T26" s="234">
        <f t="shared" si="2"/>
        <v>0</v>
      </c>
      <c r="U26" s="288">
        <v>0</v>
      </c>
      <c r="V26" s="81">
        <v>0</v>
      </c>
      <c r="W26" s="81">
        <f t="shared" si="52"/>
        <v>0</v>
      </c>
      <c r="X26" s="81">
        <v>0</v>
      </c>
      <c r="Y26" s="234">
        <f t="shared" si="4"/>
        <v>0</v>
      </c>
      <c r="Z26" s="288">
        <v>0</v>
      </c>
      <c r="AA26" s="81">
        <v>0</v>
      </c>
      <c r="AB26" s="81">
        <f t="shared" si="53"/>
        <v>0</v>
      </c>
      <c r="AC26" s="81">
        <v>0</v>
      </c>
      <c r="AD26" s="234">
        <f t="shared" si="6"/>
        <v>0</v>
      </c>
      <c r="AE26" s="288">
        <v>0</v>
      </c>
      <c r="AF26" s="81">
        <v>0</v>
      </c>
      <c r="AG26" s="81">
        <f t="shared" si="7"/>
        <v>0</v>
      </c>
      <c r="AH26" s="50">
        <v>0</v>
      </c>
      <c r="AI26" s="234">
        <f t="shared" si="8"/>
        <v>0</v>
      </c>
      <c r="AJ26" s="288">
        <v>30</v>
      </c>
      <c r="AK26" s="81">
        <v>0</v>
      </c>
      <c r="AL26" s="81">
        <f t="shared" si="9"/>
        <v>30</v>
      </c>
      <c r="AM26" s="81">
        <v>0</v>
      </c>
      <c r="AN26" s="234">
        <f t="shared" si="10"/>
        <v>30</v>
      </c>
      <c r="AO26" s="464">
        <v>0</v>
      </c>
      <c r="AP26" s="81">
        <v>0</v>
      </c>
      <c r="AQ26" s="81">
        <f t="shared" si="11"/>
        <v>0</v>
      </c>
      <c r="AR26" s="81">
        <v>0</v>
      </c>
      <c r="AS26" s="234">
        <f t="shared" si="12"/>
        <v>0</v>
      </c>
      <c r="AT26" s="288">
        <v>0</v>
      </c>
      <c r="AU26" s="81">
        <v>0</v>
      </c>
      <c r="AV26" s="81">
        <f t="shared" si="13"/>
        <v>0</v>
      </c>
      <c r="AW26" s="81">
        <v>0</v>
      </c>
      <c r="AX26" s="234">
        <f t="shared" si="14"/>
        <v>0</v>
      </c>
      <c r="AY26" s="464">
        <v>0</v>
      </c>
      <c r="AZ26" s="81">
        <v>0</v>
      </c>
      <c r="BA26" s="81">
        <f t="shared" si="15"/>
        <v>0</v>
      </c>
      <c r="BB26" s="81">
        <v>0</v>
      </c>
      <c r="BC26" s="234">
        <f t="shared" si="16"/>
        <v>0</v>
      </c>
      <c r="BD26" s="288">
        <v>0</v>
      </c>
      <c r="BE26" s="81">
        <v>0</v>
      </c>
      <c r="BF26" s="81">
        <f t="shared" si="17"/>
        <v>0</v>
      </c>
      <c r="BG26" s="81">
        <v>0</v>
      </c>
      <c r="BH26" s="234">
        <f t="shared" si="18"/>
        <v>0</v>
      </c>
      <c r="BI26" s="288">
        <v>0</v>
      </c>
      <c r="BJ26" s="81">
        <v>0</v>
      </c>
      <c r="BK26" s="81">
        <f t="shared" si="19"/>
        <v>0</v>
      </c>
      <c r="BL26" s="81">
        <v>0</v>
      </c>
      <c r="BM26" s="234">
        <f t="shared" si="20"/>
        <v>0</v>
      </c>
      <c r="BN26" s="288">
        <v>0</v>
      </c>
      <c r="BO26" s="81">
        <v>0</v>
      </c>
      <c r="BP26" s="81">
        <f t="shared" si="21"/>
        <v>0</v>
      </c>
      <c r="BQ26" s="81">
        <v>0</v>
      </c>
      <c r="BR26" s="234">
        <f t="shared" si="22"/>
        <v>0</v>
      </c>
      <c r="BS26" s="288">
        <v>0</v>
      </c>
      <c r="BT26" s="81">
        <v>0</v>
      </c>
      <c r="BU26" s="81">
        <f t="shared" si="23"/>
        <v>0</v>
      </c>
      <c r="BV26" s="81">
        <v>0</v>
      </c>
      <c r="BW26" s="234">
        <f t="shared" si="24"/>
        <v>0</v>
      </c>
      <c r="BX26" s="288">
        <v>26</v>
      </c>
      <c r="BY26" s="81">
        <v>0</v>
      </c>
      <c r="BZ26" s="81">
        <f t="shared" si="25"/>
        <v>26</v>
      </c>
      <c r="CA26" s="81">
        <v>0</v>
      </c>
      <c r="CB26" s="234">
        <f t="shared" si="26"/>
        <v>26</v>
      </c>
      <c r="CC26" s="288">
        <v>0</v>
      </c>
      <c r="CD26" s="81">
        <v>0</v>
      </c>
      <c r="CE26" s="81">
        <f t="shared" si="27"/>
        <v>0</v>
      </c>
      <c r="CF26" s="81">
        <v>0</v>
      </c>
      <c r="CG26" s="234">
        <f t="shared" si="28"/>
        <v>0</v>
      </c>
      <c r="CH26" s="464">
        <v>0</v>
      </c>
      <c r="CI26" s="81">
        <v>0</v>
      </c>
      <c r="CJ26" s="81">
        <f t="shared" si="29"/>
        <v>0</v>
      </c>
      <c r="CK26" s="81">
        <v>0</v>
      </c>
      <c r="CL26" s="234">
        <f t="shared" si="30"/>
        <v>0</v>
      </c>
      <c r="CM26" s="246">
        <v>0</v>
      </c>
      <c r="CN26" s="81">
        <v>0</v>
      </c>
      <c r="CO26" s="81">
        <f t="shared" si="31"/>
        <v>0</v>
      </c>
      <c r="CP26" s="81">
        <v>0</v>
      </c>
      <c r="CQ26" s="234">
        <f t="shared" si="32"/>
        <v>0</v>
      </c>
      <c r="CR26" s="464">
        <v>0</v>
      </c>
      <c r="CS26" s="81">
        <v>0</v>
      </c>
      <c r="CT26" s="81">
        <f t="shared" si="33"/>
        <v>0</v>
      </c>
      <c r="CU26" s="81">
        <v>0</v>
      </c>
      <c r="CV26" s="234">
        <f t="shared" si="34"/>
        <v>0</v>
      </c>
      <c r="CW26" s="246">
        <v>0</v>
      </c>
      <c r="CX26" s="81">
        <v>0</v>
      </c>
      <c r="CY26" s="81">
        <f t="shared" si="35"/>
        <v>0</v>
      </c>
      <c r="CZ26" s="81">
        <v>0</v>
      </c>
      <c r="DA26" s="234">
        <f t="shared" si="36"/>
        <v>0</v>
      </c>
      <c r="DB26" s="288">
        <v>0</v>
      </c>
      <c r="DC26" s="81">
        <v>0</v>
      </c>
      <c r="DD26" s="81">
        <f t="shared" si="37"/>
        <v>0</v>
      </c>
      <c r="DE26" s="81">
        <v>0</v>
      </c>
      <c r="DF26" s="234">
        <f t="shared" si="38"/>
        <v>0</v>
      </c>
      <c r="DG26" s="288">
        <v>0</v>
      </c>
      <c r="DH26" s="81">
        <v>0</v>
      </c>
      <c r="DI26" s="81">
        <f t="shared" si="39"/>
        <v>0</v>
      </c>
      <c r="DJ26" s="81">
        <v>0</v>
      </c>
      <c r="DK26" s="234">
        <f t="shared" si="40"/>
        <v>0</v>
      </c>
      <c r="DL26" s="288">
        <v>0</v>
      </c>
      <c r="DM26" s="81"/>
      <c r="DN26" s="81">
        <f t="shared" si="41"/>
        <v>0</v>
      </c>
      <c r="DO26" s="81"/>
      <c r="DP26" s="234">
        <f t="shared" si="42"/>
        <v>0</v>
      </c>
    </row>
    <row r="27" spans="1:120" ht="52.15" customHeight="1" x14ac:dyDescent="0.25">
      <c r="A27" s="488">
        <v>25</v>
      </c>
      <c r="B27" s="94" t="s">
        <v>54</v>
      </c>
      <c r="C27" s="26">
        <v>10</v>
      </c>
      <c r="D27" s="65">
        <v>15</v>
      </c>
      <c r="E27" s="425">
        <f t="shared" si="55"/>
        <v>0</v>
      </c>
      <c r="F27" s="272">
        <f t="shared" si="56"/>
        <v>30</v>
      </c>
      <c r="G27" s="272">
        <f t="shared" si="57"/>
        <v>-30</v>
      </c>
      <c r="H27" s="272">
        <f t="shared" si="58"/>
        <v>30</v>
      </c>
      <c r="I27" s="234">
        <f t="shared" si="46"/>
        <v>30</v>
      </c>
      <c r="J27" s="503">
        <f t="shared" si="47"/>
        <v>0</v>
      </c>
      <c r="K27" s="288">
        <v>0</v>
      </c>
      <c r="L27" s="81">
        <v>1</v>
      </c>
      <c r="M27" s="81">
        <f t="shared" si="54"/>
        <v>-1</v>
      </c>
      <c r="N27" s="81">
        <v>0</v>
      </c>
      <c r="O27" s="234">
        <f t="shared" si="49"/>
        <v>0</v>
      </c>
      <c r="P27" s="288">
        <v>0</v>
      </c>
      <c r="Q27" s="81">
        <v>1</v>
      </c>
      <c r="R27" s="81">
        <f t="shared" si="51"/>
        <v>-1</v>
      </c>
      <c r="S27" s="81">
        <v>0</v>
      </c>
      <c r="T27" s="234">
        <f t="shared" si="2"/>
        <v>0</v>
      </c>
      <c r="U27" s="288">
        <v>0</v>
      </c>
      <c r="V27" s="81">
        <v>3</v>
      </c>
      <c r="W27" s="81">
        <f t="shared" si="52"/>
        <v>-3</v>
      </c>
      <c r="X27" s="81">
        <v>0</v>
      </c>
      <c r="Y27" s="234">
        <f t="shared" si="4"/>
        <v>0</v>
      </c>
      <c r="Z27" s="288">
        <v>0</v>
      </c>
      <c r="AA27" s="81">
        <v>1</v>
      </c>
      <c r="AB27" s="81">
        <f t="shared" si="53"/>
        <v>-1</v>
      </c>
      <c r="AC27" s="81">
        <v>0</v>
      </c>
      <c r="AD27" s="234">
        <f t="shared" si="6"/>
        <v>0</v>
      </c>
      <c r="AE27" s="288">
        <v>0</v>
      </c>
      <c r="AF27" s="81">
        <v>1</v>
      </c>
      <c r="AG27" s="81">
        <f t="shared" si="7"/>
        <v>-1</v>
      </c>
      <c r="AH27" s="81">
        <v>0</v>
      </c>
      <c r="AI27" s="234">
        <f t="shared" si="8"/>
        <v>0</v>
      </c>
      <c r="AJ27" s="288">
        <v>0</v>
      </c>
      <c r="AK27" s="81">
        <v>1</v>
      </c>
      <c r="AL27" s="81">
        <f t="shared" si="9"/>
        <v>-1</v>
      </c>
      <c r="AM27" s="81">
        <v>0</v>
      </c>
      <c r="AN27" s="234">
        <f t="shared" si="10"/>
        <v>0</v>
      </c>
      <c r="AO27" s="464">
        <v>0</v>
      </c>
      <c r="AP27" s="81">
        <v>1</v>
      </c>
      <c r="AQ27" s="81">
        <f t="shared" si="11"/>
        <v>-1</v>
      </c>
      <c r="AR27" s="81">
        <v>0</v>
      </c>
      <c r="AS27" s="234">
        <f t="shared" si="12"/>
        <v>0</v>
      </c>
      <c r="AT27" s="288">
        <v>0</v>
      </c>
      <c r="AU27" s="81">
        <v>2</v>
      </c>
      <c r="AV27" s="81">
        <f t="shared" si="13"/>
        <v>-2</v>
      </c>
      <c r="AW27" s="182">
        <v>2</v>
      </c>
      <c r="AX27" s="234">
        <f t="shared" si="14"/>
        <v>2</v>
      </c>
      <c r="AY27" s="464">
        <v>0</v>
      </c>
      <c r="AZ27" s="81">
        <v>1</v>
      </c>
      <c r="BA27" s="81">
        <f t="shared" si="15"/>
        <v>-1</v>
      </c>
      <c r="BB27" s="81">
        <v>10</v>
      </c>
      <c r="BC27" s="234">
        <f t="shared" si="16"/>
        <v>10</v>
      </c>
      <c r="BD27" s="288">
        <v>0</v>
      </c>
      <c r="BE27" s="81">
        <v>1</v>
      </c>
      <c r="BF27" s="81">
        <f t="shared" si="17"/>
        <v>-1</v>
      </c>
      <c r="BG27" s="182">
        <v>1</v>
      </c>
      <c r="BH27" s="234">
        <f t="shared" si="18"/>
        <v>1</v>
      </c>
      <c r="BI27" s="288">
        <v>0</v>
      </c>
      <c r="BJ27" s="81">
        <v>2</v>
      </c>
      <c r="BK27" s="81">
        <f t="shared" si="19"/>
        <v>-2</v>
      </c>
      <c r="BL27" s="182">
        <v>2</v>
      </c>
      <c r="BM27" s="234">
        <f t="shared" si="20"/>
        <v>2</v>
      </c>
      <c r="BN27" s="288">
        <v>0</v>
      </c>
      <c r="BO27" s="81">
        <v>1</v>
      </c>
      <c r="BP27" s="81">
        <f t="shared" si="21"/>
        <v>-1</v>
      </c>
      <c r="BQ27" s="182">
        <v>1</v>
      </c>
      <c r="BR27" s="234">
        <f t="shared" si="22"/>
        <v>1</v>
      </c>
      <c r="BS27" s="288">
        <v>0</v>
      </c>
      <c r="BT27" s="81">
        <v>1</v>
      </c>
      <c r="BU27" s="81">
        <f t="shared" si="23"/>
        <v>-1</v>
      </c>
      <c r="BV27" s="182">
        <v>1</v>
      </c>
      <c r="BW27" s="234">
        <f t="shared" si="24"/>
        <v>1</v>
      </c>
      <c r="BX27" s="288">
        <v>0</v>
      </c>
      <c r="BY27" s="81">
        <v>2</v>
      </c>
      <c r="BZ27" s="81">
        <f t="shared" si="25"/>
        <v>-2</v>
      </c>
      <c r="CA27" s="182">
        <v>2</v>
      </c>
      <c r="CB27" s="234">
        <f t="shared" si="26"/>
        <v>2</v>
      </c>
      <c r="CC27" s="288">
        <v>0</v>
      </c>
      <c r="CD27" s="81">
        <v>1</v>
      </c>
      <c r="CE27" s="81">
        <f t="shared" si="27"/>
        <v>-1</v>
      </c>
      <c r="CF27" s="182">
        <v>1</v>
      </c>
      <c r="CG27" s="234">
        <f t="shared" si="28"/>
        <v>1</v>
      </c>
      <c r="CH27" s="464">
        <v>0</v>
      </c>
      <c r="CI27" s="81">
        <v>1</v>
      </c>
      <c r="CJ27" s="81">
        <f t="shared" si="29"/>
        <v>-1</v>
      </c>
      <c r="CK27" s="182">
        <v>1</v>
      </c>
      <c r="CL27" s="234">
        <f t="shared" si="30"/>
        <v>1</v>
      </c>
      <c r="CM27" s="246">
        <v>0</v>
      </c>
      <c r="CN27" s="81">
        <v>1</v>
      </c>
      <c r="CO27" s="81">
        <f t="shared" si="31"/>
        <v>-1</v>
      </c>
      <c r="CP27" s="182">
        <v>1</v>
      </c>
      <c r="CQ27" s="234">
        <f t="shared" si="32"/>
        <v>1</v>
      </c>
      <c r="CR27" s="464">
        <v>0</v>
      </c>
      <c r="CS27" s="81">
        <v>3</v>
      </c>
      <c r="CT27" s="81">
        <f t="shared" si="33"/>
        <v>-3</v>
      </c>
      <c r="CU27" s="182">
        <v>3</v>
      </c>
      <c r="CV27" s="234">
        <f t="shared" si="34"/>
        <v>3</v>
      </c>
      <c r="CW27" s="246">
        <v>0</v>
      </c>
      <c r="CX27" s="81">
        <v>2</v>
      </c>
      <c r="CY27" s="81">
        <f t="shared" si="35"/>
        <v>-2</v>
      </c>
      <c r="CZ27" s="182">
        <v>2</v>
      </c>
      <c r="DA27" s="234">
        <f t="shared" si="36"/>
        <v>2</v>
      </c>
      <c r="DB27" s="288">
        <v>0</v>
      </c>
      <c r="DC27" s="81">
        <v>1</v>
      </c>
      <c r="DD27" s="81">
        <f t="shared" si="37"/>
        <v>-1</v>
      </c>
      <c r="DE27" s="182">
        <v>1</v>
      </c>
      <c r="DF27" s="234">
        <f t="shared" si="38"/>
        <v>1</v>
      </c>
      <c r="DG27" s="288">
        <v>0</v>
      </c>
      <c r="DH27" s="81">
        <v>1</v>
      </c>
      <c r="DI27" s="81">
        <f t="shared" si="39"/>
        <v>-1</v>
      </c>
      <c r="DJ27" s="182">
        <v>1</v>
      </c>
      <c r="DK27" s="234">
        <f t="shared" si="40"/>
        <v>1</v>
      </c>
      <c r="DL27" s="288">
        <v>0</v>
      </c>
      <c r="DM27" s="81">
        <v>1</v>
      </c>
      <c r="DN27" s="81">
        <f t="shared" si="41"/>
        <v>-1</v>
      </c>
      <c r="DO27" s="182">
        <v>1</v>
      </c>
      <c r="DP27" s="234">
        <f t="shared" si="42"/>
        <v>1</v>
      </c>
    </row>
    <row r="28" spans="1:120" ht="63.6" customHeight="1" x14ac:dyDescent="0.25">
      <c r="A28" s="26">
        <v>26</v>
      </c>
      <c r="B28" s="40" t="s">
        <v>321</v>
      </c>
      <c r="C28" s="50">
        <v>4</v>
      </c>
      <c r="D28" s="143">
        <v>6</v>
      </c>
      <c r="E28" s="425">
        <f t="shared" si="55"/>
        <v>0</v>
      </c>
      <c r="F28" s="272">
        <f t="shared" si="56"/>
        <v>0</v>
      </c>
      <c r="G28" s="272">
        <f t="shared" si="57"/>
        <v>0</v>
      </c>
      <c r="H28" s="272">
        <f t="shared" si="58"/>
        <v>0</v>
      </c>
      <c r="I28" s="234">
        <f t="shared" si="46"/>
        <v>0</v>
      </c>
      <c r="J28" s="503">
        <f t="shared" si="47"/>
        <v>0</v>
      </c>
      <c r="K28" s="288">
        <v>0</v>
      </c>
      <c r="L28" s="81">
        <v>0</v>
      </c>
      <c r="M28" s="81">
        <f t="shared" si="54"/>
        <v>0</v>
      </c>
      <c r="N28" s="50">
        <v>0</v>
      </c>
      <c r="O28" s="234">
        <f t="shared" si="49"/>
        <v>0</v>
      </c>
      <c r="P28" s="288">
        <v>0</v>
      </c>
      <c r="Q28" s="81">
        <v>0</v>
      </c>
      <c r="R28" s="81">
        <f t="shared" si="51"/>
        <v>0</v>
      </c>
      <c r="S28" s="50">
        <v>0</v>
      </c>
      <c r="T28" s="234">
        <f t="shared" si="2"/>
        <v>0</v>
      </c>
      <c r="U28" s="401">
        <v>0</v>
      </c>
      <c r="V28" s="81">
        <v>0</v>
      </c>
      <c r="W28" s="81">
        <f t="shared" si="52"/>
        <v>0</v>
      </c>
      <c r="X28" s="50">
        <v>0</v>
      </c>
      <c r="Y28" s="234">
        <f t="shared" si="4"/>
        <v>0</v>
      </c>
      <c r="Z28" s="288">
        <v>0</v>
      </c>
      <c r="AA28" s="81">
        <v>0</v>
      </c>
      <c r="AB28" s="81">
        <f t="shared" si="53"/>
        <v>0</v>
      </c>
      <c r="AC28" s="50">
        <v>0</v>
      </c>
      <c r="AD28" s="234">
        <f t="shared" si="6"/>
        <v>0</v>
      </c>
      <c r="AE28" s="288">
        <v>0</v>
      </c>
      <c r="AF28" s="81">
        <v>0</v>
      </c>
      <c r="AG28" s="81">
        <f t="shared" si="7"/>
        <v>0</v>
      </c>
      <c r="AH28" s="50">
        <v>0</v>
      </c>
      <c r="AI28" s="234">
        <f t="shared" si="8"/>
        <v>0</v>
      </c>
      <c r="AJ28" s="401">
        <v>0</v>
      </c>
      <c r="AK28" s="81">
        <v>0</v>
      </c>
      <c r="AL28" s="81">
        <f t="shared" si="9"/>
        <v>0</v>
      </c>
      <c r="AM28" s="50">
        <v>0</v>
      </c>
      <c r="AN28" s="234">
        <f t="shared" si="10"/>
        <v>0</v>
      </c>
      <c r="AO28" s="464">
        <v>0</v>
      </c>
      <c r="AP28" s="81">
        <v>0</v>
      </c>
      <c r="AQ28" s="81">
        <f t="shared" si="11"/>
        <v>0</v>
      </c>
      <c r="AR28" s="50">
        <v>0</v>
      </c>
      <c r="AS28" s="234">
        <f t="shared" si="12"/>
        <v>0</v>
      </c>
      <c r="AT28" s="288">
        <v>0</v>
      </c>
      <c r="AU28" s="81">
        <v>0</v>
      </c>
      <c r="AV28" s="81">
        <f t="shared" si="13"/>
        <v>0</v>
      </c>
      <c r="AW28" s="50">
        <v>0</v>
      </c>
      <c r="AX28" s="234">
        <f t="shared" si="14"/>
        <v>0</v>
      </c>
      <c r="AY28" s="464">
        <v>0</v>
      </c>
      <c r="AZ28" s="81">
        <v>0</v>
      </c>
      <c r="BA28" s="81">
        <f t="shared" si="15"/>
        <v>0</v>
      </c>
      <c r="BB28" s="50">
        <v>0</v>
      </c>
      <c r="BC28" s="234">
        <f t="shared" si="16"/>
        <v>0</v>
      </c>
      <c r="BD28" s="288">
        <v>0</v>
      </c>
      <c r="BE28" s="81">
        <v>0</v>
      </c>
      <c r="BF28" s="81">
        <f t="shared" si="17"/>
        <v>0</v>
      </c>
      <c r="BG28" s="50">
        <v>0</v>
      </c>
      <c r="BH28" s="234">
        <f t="shared" si="18"/>
        <v>0</v>
      </c>
      <c r="BI28" s="288">
        <v>0</v>
      </c>
      <c r="BJ28" s="81">
        <v>0</v>
      </c>
      <c r="BK28" s="81">
        <f t="shared" si="19"/>
        <v>0</v>
      </c>
      <c r="BL28" s="50">
        <v>0</v>
      </c>
      <c r="BM28" s="234">
        <f t="shared" si="20"/>
        <v>0</v>
      </c>
      <c r="BN28" s="288">
        <v>0</v>
      </c>
      <c r="BO28" s="81">
        <v>0</v>
      </c>
      <c r="BP28" s="81">
        <f t="shared" si="21"/>
        <v>0</v>
      </c>
      <c r="BQ28" s="50">
        <v>0</v>
      </c>
      <c r="BR28" s="234">
        <f t="shared" si="22"/>
        <v>0</v>
      </c>
      <c r="BS28" s="288">
        <v>0</v>
      </c>
      <c r="BT28" s="81">
        <v>0</v>
      </c>
      <c r="BU28" s="81">
        <f t="shared" si="23"/>
        <v>0</v>
      </c>
      <c r="BV28" s="50">
        <v>0</v>
      </c>
      <c r="BW28" s="234">
        <f t="shared" si="24"/>
        <v>0</v>
      </c>
      <c r="BX28" s="401">
        <v>0</v>
      </c>
      <c r="BY28" s="81">
        <v>0</v>
      </c>
      <c r="BZ28" s="81">
        <f t="shared" si="25"/>
        <v>0</v>
      </c>
      <c r="CA28" s="50">
        <v>0</v>
      </c>
      <c r="CB28" s="234">
        <f t="shared" si="26"/>
        <v>0</v>
      </c>
      <c r="CC28" s="288">
        <v>0</v>
      </c>
      <c r="CD28" s="81">
        <v>0</v>
      </c>
      <c r="CE28" s="81">
        <f t="shared" si="27"/>
        <v>0</v>
      </c>
      <c r="CF28" s="50">
        <v>0</v>
      </c>
      <c r="CG28" s="234">
        <f t="shared" si="28"/>
        <v>0</v>
      </c>
      <c r="CH28" s="464">
        <v>0</v>
      </c>
      <c r="CI28" s="81">
        <v>0</v>
      </c>
      <c r="CJ28" s="81">
        <f t="shared" si="29"/>
        <v>0</v>
      </c>
      <c r="CK28" s="50">
        <v>0</v>
      </c>
      <c r="CL28" s="234">
        <f t="shared" si="30"/>
        <v>0</v>
      </c>
      <c r="CM28" s="246">
        <v>0</v>
      </c>
      <c r="CN28" s="81">
        <v>0</v>
      </c>
      <c r="CO28" s="81">
        <f t="shared" si="31"/>
        <v>0</v>
      </c>
      <c r="CP28" s="50">
        <v>0</v>
      </c>
      <c r="CQ28" s="234">
        <f t="shared" si="32"/>
        <v>0</v>
      </c>
      <c r="CR28" s="464">
        <v>0</v>
      </c>
      <c r="CS28" s="81">
        <v>0</v>
      </c>
      <c r="CT28" s="81">
        <f t="shared" si="33"/>
        <v>0</v>
      </c>
      <c r="CU28" s="50">
        <v>0</v>
      </c>
      <c r="CV28" s="234">
        <f t="shared" si="34"/>
        <v>0</v>
      </c>
      <c r="CW28" s="246">
        <v>0</v>
      </c>
      <c r="CX28" s="81">
        <v>0</v>
      </c>
      <c r="CY28" s="81">
        <f t="shared" si="35"/>
        <v>0</v>
      </c>
      <c r="CZ28" s="50">
        <v>0</v>
      </c>
      <c r="DA28" s="234">
        <f t="shared" si="36"/>
        <v>0</v>
      </c>
      <c r="DB28" s="288">
        <v>0</v>
      </c>
      <c r="DC28" s="81">
        <v>0</v>
      </c>
      <c r="DD28" s="81">
        <f t="shared" si="37"/>
        <v>0</v>
      </c>
      <c r="DE28" s="50">
        <v>0</v>
      </c>
      <c r="DF28" s="234">
        <f t="shared" si="38"/>
        <v>0</v>
      </c>
      <c r="DG28" s="288">
        <v>0</v>
      </c>
      <c r="DH28" s="81">
        <v>0</v>
      </c>
      <c r="DI28" s="81">
        <f t="shared" si="39"/>
        <v>0</v>
      </c>
      <c r="DJ28" s="50">
        <v>0</v>
      </c>
      <c r="DK28" s="234">
        <f t="shared" si="40"/>
        <v>0</v>
      </c>
      <c r="DL28" s="288">
        <v>0</v>
      </c>
      <c r="DM28" s="81"/>
      <c r="DN28" s="81">
        <f t="shared" si="41"/>
        <v>0</v>
      </c>
      <c r="DO28" s="50"/>
      <c r="DP28" s="234">
        <f t="shared" si="42"/>
        <v>0</v>
      </c>
    </row>
    <row r="29" spans="1:120" ht="93.6" customHeight="1" x14ac:dyDescent="0.25">
      <c r="A29" s="488">
        <v>27</v>
      </c>
      <c r="B29" s="94" t="s">
        <v>55</v>
      </c>
      <c r="C29" s="26">
        <v>6</v>
      </c>
      <c r="D29" s="65">
        <v>10</v>
      </c>
      <c r="E29" s="425">
        <f t="shared" si="55"/>
        <v>18</v>
      </c>
      <c r="F29" s="272">
        <f t="shared" si="56"/>
        <v>30</v>
      </c>
      <c r="G29" s="272">
        <f t="shared" si="57"/>
        <v>-12</v>
      </c>
      <c r="H29" s="272">
        <f t="shared" si="58"/>
        <v>12</v>
      </c>
      <c r="I29" s="234">
        <f t="shared" si="46"/>
        <v>30</v>
      </c>
      <c r="J29" s="503">
        <f t="shared" si="47"/>
        <v>0</v>
      </c>
      <c r="K29" s="246">
        <v>0</v>
      </c>
      <c r="L29" s="83">
        <v>1</v>
      </c>
      <c r="M29" s="81">
        <f t="shared" si="54"/>
        <v>-1</v>
      </c>
      <c r="N29" s="81">
        <v>0</v>
      </c>
      <c r="O29" s="234">
        <f t="shared" si="49"/>
        <v>0</v>
      </c>
      <c r="P29" s="246">
        <v>0</v>
      </c>
      <c r="Q29" s="83">
        <v>1</v>
      </c>
      <c r="R29" s="81">
        <f t="shared" si="51"/>
        <v>-1</v>
      </c>
      <c r="S29" s="81">
        <v>0</v>
      </c>
      <c r="T29" s="234">
        <f t="shared" si="2"/>
        <v>0</v>
      </c>
      <c r="U29" s="246">
        <v>4</v>
      </c>
      <c r="V29" s="83">
        <v>3</v>
      </c>
      <c r="W29" s="81">
        <f t="shared" si="52"/>
        <v>1</v>
      </c>
      <c r="X29" s="182">
        <v>2</v>
      </c>
      <c r="Y29" s="234">
        <f t="shared" si="4"/>
        <v>6</v>
      </c>
      <c r="Z29" s="246">
        <v>0</v>
      </c>
      <c r="AA29" s="83">
        <v>1</v>
      </c>
      <c r="AB29" s="81">
        <f t="shared" si="53"/>
        <v>-1</v>
      </c>
      <c r="AC29" s="81">
        <v>0</v>
      </c>
      <c r="AD29" s="234">
        <f t="shared" si="6"/>
        <v>0</v>
      </c>
      <c r="AE29" s="246">
        <v>0</v>
      </c>
      <c r="AF29" s="83">
        <v>1</v>
      </c>
      <c r="AG29" s="81">
        <f t="shared" si="7"/>
        <v>-1</v>
      </c>
      <c r="AH29" s="81">
        <v>0</v>
      </c>
      <c r="AI29" s="234">
        <f t="shared" si="8"/>
        <v>0</v>
      </c>
      <c r="AJ29" s="246">
        <v>0</v>
      </c>
      <c r="AK29" s="83">
        <v>1</v>
      </c>
      <c r="AL29" s="81">
        <f t="shared" si="9"/>
        <v>-1</v>
      </c>
      <c r="AM29" s="81">
        <v>0</v>
      </c>
      <c r="AN29" s="234">
        <f t="shared" si="10"/>
        <v>0</v>
      </c>
      <c r="AO29" s="246">
        <v>10</v>
      </c>
      <c r="AP29" s="83">
        <v>1</v>
      </c>
      <c r="AQ29" s="81">
        <f t="shared" si="11"/>
        <v>9</v>
      </c>
      <c r="AR29" s="81">
        <v>0</v>
      </c>
      <c r="AS29" s="234">
        <f t="shared" si="12"/>
        <v>10</v>
      </c>
      <c r="AT29" s="246">
        <v>0</v>
      </c>
      <c r="AU29" s="83">
        <v>2</v>
      </c>
      <c r="AV29" s="81">
        <f t="shared" si="13"/>
        <v>-2</v>
      </c>
      <c r="AW29" s="81">
        <v>0</v>
      </c>
      <c r="AX29" s="234">
        <f t="shared" si="14"/>
        <v>0</v>
      </c>
      <c r="AY29" s="246">
        <v>0</v>
      </c>
      <c r="AZ29" s="83">
        <v>1</v>
      </c>
      <c r="BA29" s="81">
        <f t="shared" si="15"/>
        <v>-1</v>
      </c>
      <c r="BB29" s="81">
        <v>0</v>
      </c>
      <c r="BC29" s="234">
        <f t="shared" si="16"/>
        <v>0</v>
      </c>
      <c r="BD29" s="246">
        <v>0</v>
      </c>
      <c r="BE29" s="83">
        <v>1</v>
      </c>
      <c r="BF29" s="81">
        <f t="shared" si="17"/>
        <v>-1</v>
      </c>
      <c r="BG29" s="81">
        <v>0</v>
      </c>
      <c r="BH29" s="234">
        <f t="shared" si="18"/>
        <v>0</v>
      </c>
      <c r="BI29" s="246">
        <v>0</v>
      </c>
      <c r="BJ29" s="83">
        <v>2</v>
      </c>
      <c r="BK29" s="81">
        <f t="shared" si="19"/>
        <v>-2</v>
      </c>
      <c r="BL29" s="81">
        <v>0</v>
      </c>
      <c r="BM29" s="234">
        <f t="shared" si="20"/>
        <v>0</v>
      </c>
      <c r="BN29" s="246">
        <v>0</v>
      </c>
      <c r="BO29" s="83">
        <v>1</v>
      </c>
      <c r="BP29" s="81">
        <f t="shared" si="21"/>
        <v>-1</v>
      </c>
      <c r="BQ29" s="81">
        <v>0</v>
      </c>
      <c r="BR29" s="234">
        <f t="shared" si="22"/>
        <v>0</v>
      </c>
      <c r="BS29" s="246">
        <v>0</v>
      </c>
      <c r="BT29" s="83">
        <v>1</v>
      </c>
      <c r="BU29" s="81">
        <f t="shared" si="23"/>
        <v>-1</v>
      </c>
      <c r="BV29" s="81">
        <v>0</v>
      </c>
      <c r="BW29" s="234">
        <f t="shared" si="24"/>
        <v>0</v>
      </c>
      <c r="BX29" s="246">
        <v>0</v>
      </c>
      <c r="BY29" s="83">
        <v>2</v>
      </c>
      <c r="BZ29" s="81">
        <f t="shared" si="25"/>
        <v>-2</v>
      </c>
      <c r="CA29" s="81">
        <v>0</v>
      </c>
      <c r="CB29" s="234">
        <f t="shared" si="26"/>
        <v>0</v>
      </c>
      <c r="CC29" s="246">
        <v>0</v>
      </c>
      <c r="CD29" s="83">
        <v>1</v>
      </c>
      <c r="CE29" s="81">
        <f t="shared" si="27"/>
        <v>-1</v>
      </c>
      <c r="CF29" s="182">
        <v>1</v>
      </c>
      <c r="CG29" s="234">
        <f t="shared" si="28"/>
        <v>1</v>
      </c>
      <c r="CH29" s="246">
        <v>0</v>
      </c>
      <c r="CI29" s="83">
        <v>1</v>
      </c>
      <c r="CJ29" s="81">
        <f t="shared" si="29"/>
        <v>-1</v>
      </c>
      <c r="CK29" s="182">
        <v>1</v>
      </c>
      <c r="CL29" s="234">
        <f t="shared" si="30"/>
        <v>1</v>
      </c>
      <c r="CM29" s="246">
        <v>0</v>
      </c>
      <c r="CN29" s="83">
        <v>1</v>
      </c>
      <c r="CO29" s="81">
        <f t="shared" si="31"/>
        <v>-1</v>
      </c>
      <c r="CP29" s="182">
        <v>1</v>
      </c>
      <c r="CQ29" s="234">
        <f t="shared" si="32"/>
        <v>1</v>
      </c>
      <c r="CR29" s="246">
        <v>4</v>
      </c>
      <c r="CS29" s="83">
        <v>3</v>
      </c>
      <c r="CT29" s="81">
        <f t="shared" si="33"/>
        <v>1</v>
      </c>
      <c r="CU29" s="182">
        <v>2</v>
      </c>
      <c r="CV29" s="234">
        <f t="shared" si="34"/>
        <v>6</v>
      </c>
      <c r="CW29" s="246">
        <v>0</v>
      </c>
      <c r="CX29" s="83">
        <v>2</v>
      </c>
      <c r="CY29" s="81">
        <f t="shared" si="35"/>
        <v>-2</v>
      </c>
      <c r="CZ29" s="182">
        <v>2</v>
      </c>
      <c r="DA29" s="234">
        <f t="shared" si="36"/>
        <v>2</v>
      </c>
      <c r="DB29" s="246">
        <v>0</v>
      </c>
      <c r="DC29" s="83">
        <v>1</v>
      </c>
      <c r="DD29" s="81">
        <f t="shared" si="37"/>
        <v>-1</v>
      </c>
      <c r="DE29" s="182">
        <v>1</v>
      </c>
      <c r="DF29" s="234">
        <f t="shared" si="38"/>
        <v>1</v>
      </c>
      <c r="DG29" s="246">
        <v>0</v>
      </c>
      <c r="DH29" s="83">
        <v>1</v>
      </c>
      <c r="DI29" s="81">
        <f t="shared" si="39"/>
        <v>-1</v>
      </c>
      <c r="DJ29" s="182">
        <v>1</v>
      </c>
      <c r="DK29" s="234">
        <f t="shared" si="40"/>
        <v>1</v>
      </c>
      <c r="DL29" s="246">
        <v>0</v>
      </c>
      <c r="DM29" s="83">
        <v>1</v>
      </c>
      <c r="DN29" s="81">
        <f t="shared" si="41"/>
        <v>-1</v>
      </c>
      <c r="DO29" s="182">
        <v>1</v>
      </c>
      <c r="DP29" s="234">
        <f t="shared" si="42"/>
        <v>1</v>
      </c>
    </row>
    <row r="30" spans="1:120" ht="93.6" customHeight="1" thickBot="1" x14ac:dyDescent="0.3">
      <c r="A30" s="26">
        <v>28</v>
      </c>
      <c r="B30" s="94" t="s">
        <v>56</v>
      </c>
      <c r="C30" s="26">
        <v>6</v>
      </c>
      <c r="D30" s="65">
        <v>10</v>
      </c>
      <c r="E30" s="426">
        <f t="shared" si="55"/>
        <v>0</v>
      </c>
      <c r="F30" s="333">
        <f t="shared" si="56"/>
        <v>31</v>
      </c>
      <c r="G30" s="333">
        <f t="shared" si="57"/>
        <v>-31</v>
      </c>
      <c r="H30" s="333">
        <f t="shared" si="58"/>
        <v>31</v>
      </c>
      <c r="I30" s="241">
        <f t="shared" si="46"/>
        <v>31</v>
      </c>
      <c r="J30" s="503">
        <f t="shared" si="47"/>
        <v>0</v>
      </c>
      <c r="K30" s="169">
        <v>0</v>
      </c>
      <c r="L30" s="392">
        <v>1</v>
      </c>
      <c r="M30" s="294">
        <f t="shared" si="54"/>
        <v>-1</v>
      </c>
      <c r="N30" s="294">
        <v>0</v>
      </c>
      <c r="O30" s="241">
        <f t="shared" si="49"/>
        <v>0</v>
      </c>
      <c r="P30" s="169">
        <v>0</v>
      </c>
      <c r="Q30" s="392">
        <v>1</v>
      </c>
      <c r="R30" s="294">
        <f t="shared" si="51"/>
        <v>-1</v>
      </c>
      <c r="S30" s="294">
        <v>0</v>
      </c>
      <c r="T30" s="241">
        <f t="shared" si="2"/>
        <v>0</v>
      </c>
      <c r="U30" s="169">
        <v>0</v>
      </c>
      <c r="V30" s="392">
        <v>3</v>
      </c>
      <c r="W30" s="294">
        <f t="shared" si="52"/>
        <v>-3</v>
      </c>
      <c r="X30" s="294">
        <v>0</v>
      </c>
      <c r="Y30" s="241">
        <f t="shared" si="4"/>
        <v>0</v>
      </c>
      <c r="Z30" s="169">
        <v>0</v>
      </c>
      <c r="AA30" s="392">
        <v>1</v>
      </c>
      <c r="AB30" s="294">
        <f t="shared" si="53"/>
        <v>-1</v>
      </c>
      <c r="AC30" s="294">
        <v>0</v>
      </c>
      <c r="AD30" s="241">
        <f t="shared" si="6"/>
        <v>0</v>
      </c>
      <c r="AE30" s="169">
        <v>0</v>
      </c>
      <c r="AF30" s="392">
        <v>1</v>
      </c>
      <c r="AG30" s="294">
        <f t="shared" si="7"/>
        <v>-1</v>
      </c>
      <c r="AH30" s="294">
        <v>0</v>
      </c>
      <c r="AI30" s="241">
        <f t="shared" si="8"/>
        <v>0</v>
      </c>
      <c r="AJ30" s="169">
        <v>0</v>
      </c>
      <c r="AK30" s="392">
        <v>1</v>
      </c>
      <c r="AL30" s="294">
        <f t="shared" si="9"/>
        <v>-1</v>
      </c>
      <c r="AM30" s="294">
        <v>0</v>
      </c>
      <c r="AN30" s="241">
        <f t="shared" si="10"/>
        <v>0</v>
      </c>
      <c r="AO30" s="169">
        <v>0</v>
      </c>
      <c r="AP30" s="392">
        <v>1</v>
      </c>
      <c r="AQ30" s="294">
        <f t="shared" si="11"/>
        <v>-1</v>
      </c>
      <c r="AR30" s="240">
        <v>1</v>
      </c>
      <c r="AS30" s="241">
        <f t="shared" si="12"/>
        <v>1</v>
      </c>
      <c r="AT30" s="169">
        <v>0</v>
      </c>
      <c r="AU30" s="392">
        <v>2</v>
      </c>
      <c r="AV30" s="294">
        <f t="shared" si="13"/>
        <v>-2</v>
      </c>
      <c r="AW30" s="240">
        <v>2</v>
      </c>
      <c r="AX30" s="241">
        <f t="shared" si="14"/>
        <v>2</v>
      </c>
      <c r="AY30" s="169">
        <v>0</v>
      </c>
      <c r="AZ30" s="392">
        <v>1</v>
      </c>
      <c r="BA30" s="294">
        <f t="shared" si="15"/>
        <v>-1</v>
      </c>
      <c r="BB30" s="240">
        <v>1</v>
      </c>
      <c r="BC30" s="241">
        <f t="shared" si="16"/>
        <v>1</v>
      </c>
      <c r="BD30" s="169">
        <v>0</v>
      </c>
      <c r="BE30" s="392">
        <v>1</v>
      </c>
      <c r="BF30" s="294">
        <f t="shared" si="17"/>
        <v>-1</v>
      </c>
      <c r="BG30" s="240">
        <v>1</v>
      </c>
      <c r="BH30" s="241">
        <f t="shared" si="18"/>
        <v>1</v>
      </c>
      <c r="BI30" s="169">
        <v>0</v>
      </c>
      <c r="BJ30" s="392">
        <v>2</v>
      </c>
      <c r="BK30" s="294">
        <f t="shared" si="19"/>
        <v>-2</v>
      </c>
      <c r="BL30" s="240">
        <v>2</v>
      </c>
      <c r="BM30" s="241">
        <f t="shared" si="20"/>
        <v>2</v>
      </c>
      <c r="BN30" s="169">
        <v>0</v>
      </c>
      <c r="BO30" s="392">
        <v>1</v>
      </c>
      <c r="BP30" s="294">
        <f t="shared" si="21"/>
        <v>-1</v>
      </c>
      <c r="BQ30" s="240">
        <v>1</v>
      </c>
      <c r="BR30" s="241">
        <f t="shared" si="22"/>
        <v>1</v>
      </c>
      <c r="BS30" s="169">
        <v>0</v>
      </c>
      <c r="BT30" s="392">
        <v>2</v>
      </c>
      <c r="BU30" s="294">
        <f t="shared" si="23"/>
        <v>-2</v>
      </c>
      <c r="BV30" s="240">
        <v>2</v>
      </c>
      <c r="BW30" s="241">
        <f t="shared" si="24"/>
        <v>2</v>
      </c>
      <c r="BX30" s="169">
        <v>0</v>
      </c>
      <c r="BY30" s="392">
        <v>2</v>
      </c>
      <c r="BZ30" s="294">
        <f t="shared" si="25"/>
        <v>-2</v>
      </c>
      <c r="CA30" s="294">
        <v>10</v>
      </c>
      <c r="CB30" s="241">
        <f t="shared" si="26"/>
        <v>10</v>
      </c>
      <c r="CC30" s="169">
        <v>0</v>
      </c>
      <c r="CD30" s="392">
        <v>1</v>
      </c>
      <c r="CE30" s="294">
        <f t="shared" si="27"/>
        <v>-1</v>
      </c>
      <c r="CF30" s="240">
        <v>1</v>
      </c>
      <c r="CG30" s="241">
        <f t="shared" si="28"/>
        <v>1</v>
      </c>
      <c r="CH30" s="169">
        <v>0</v>
      </c>
      <c r="CI30" s="392">
        <v>1</v>
      </c>
      <c r="CJ30" s="294">
        <f t="shared" si="29"/>
        <v>-1</v>
      </c>
      <c r="CK30" s="240">
        <v>1</v>
      </c>
      <c r="CL30" s="241">
        <f t="shared" si="30"/>
        <v>1</v>
      </c>
      <c r="CM30" s="169">
        <v>0</v>
      </c>
      <c r="CN30" s="392">
        <v>1</v>
      </c>
      <c r="CO30" s="294">
        <f t="shared" si="31"/>
        <v>-1</v>
      </c>
      <c r="CP30" s="240">
        <v>1</v>
      </c>
      <c r="CQ30" s="241">
        <f t="shared" si="32"/>
        <v>1</v>
      </c>
      <c r="CR30" s="169">
        <v>0</v>
      </c>
      <c r="CS30" s="392">
        <v>3</v>
      </c>
      <c r="CT30" s="294">
        <f t="shared" si="33"/>
        <v>-3</v>
      </c>
      <c r="CU30" s="240">
        <v>3</v>
      </c>
      <c r="CV30" s="241">
        <f t="shared" si="34"/>
        <v>3</v>
      </c>
      <c r="CW30" s="169">
        <v>0</v>
      </c>
      <c r="CX30" s="392">
        <v>2</v>
      </c>
      <c r="CY30" s="294">
        <f t="shared" si="35"/>
        <v>-2</v>
      </c>
      <c r="CZ30" s="240">
        <v>2</v>
      </c>
      <c r="DA30" s="241">
        <f t="shared" si="36"/>
        <v>2</v>
      </c>
      <c r="DB30" s="169">
        <v>0</v>
      </c>
      <c r="DC30" s="392">
        <v>1</v>
      </c>
      <c r="DD30" s="294">
        <f t="shared" si="37"/>
        <v>-1</v>
      </c>
      <c r="DE30" s="240">
        <v>1</v>
      </c>
      <c r="DF30" s="241">
        <f t="shared" si="38"/>
        <v>1</v>
      </c>
      <c r="DG30" s="169">
        <v>0</v>
      </c>
      <c r="DH30" s="392">
        <v>1</v>
      </c>
      <c r="DI30" s="294">
        <f t="shared" si="39"/>
        <v>-1</v>
      </c>
      <c r="DJ30" s="240">
        <v>1</v>
      </c>
      <c r="DK30" s="241">
        <f t="shared" si="40"/>
        <v>1</v>
      </c>
      <c r="DL30" s="169">
        <v>0</v>
      </c>
      <c r="DM30" s="392">
        <v>1</v>
      </c>
      <c r="DN30" s="294">
        <f t="shared" si="41"/>
        <v>-1</v>
      </c>
      <c r="DO30" s="240">
        <v>1</v>
      </c>
      <c r="DP30" s="241">
        <f t="shared" si="42"/>
        <v>1</v>
      </c>
    </row>
  </sheetData>
  <sheetProtection password="C611" sheet="1" objects="1" scenarios="1" selectLockedCells="1" selectUnlockedCells="1"/>
  <customSheetViews>
    <customSheetView guid="{F2E46030-49F3-46E6-9036-40A255D924CC}" scale="70" topLeftCell="B1">
      <selection activeCell="A15" sqref="A15:XFD15"/>
      <pageMargins left="0.7" right="0.7" top="0.75" bottom="0.75" header="0.3" footer="0.3"/>
    </customSheetView>
    <customSheetView guid="{FE079330-EA52-4CE0-9E5A-80865C54CE2C}" scale="50">
      <pane xSplit="9" ySplit="2" topLeftCell="J12" activePane="bottomRight" state="frozen"/>
      <selection pane="bottomRight" activeCell="AA26" sqref="AA26"/>
      <pageMargins left="0.7" right="0.7" top="0.75" bottom="0.75" header="0.3" footer="0.3"/>
      <pageSetup paperSize="9" orientation="portrait" horizontalDpi="0" verticalDpi="0" r:id="rId1"/>
    </customSheetView>
    <customSheetView guid="{1F1E3F11-2EEF-4BC4-A39B-8CB5D2CF0C2F}" scale="70">
      <selection sqref="A1:D1"/>
      <pageMargins left="0.7" right="0.7" top="0.75" bottom="0.75" header="0.3" footer="0.3"/>
    </customSheetView>
    <customSheetView guid="{136E5025-050C-49A9-AAF7-FBD1E192C728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50">
      <pane xSplit="9" ySplit="2" topLeftCell="J12" activePane="bottomRight" state="frozen"/>
      <selection pane="bottomRight" activeCell="AA26" sqref="AA26"/>
      <pageMargins left="0.7" right="0.7" top="0.75" bottom="0.75" header="0.3" footer="0.3"/>
      <pageSetup paperSize="9" orientation="portrait" horizontalDpi="0" verticalDpi="0" r:id="rId2"/>
    </customSheetView>
    <customSheetView guid="{9CEE0026-06FE-43C5-B7E2-4C27C1B1B851}" scale="70">
      <pane xSplit="9" ySplit="2" topLeftCell="AQ21" activePane="bottomRight" state="frozen"/>
      <selection pane="bottomRight" activeCell="BZ22" sqref="BZ22"/>
      <pageMargins left="0.7" right="0.7" top="0.75" bottom="0.75" header="0.3" footer="0.3"/>
    </customSheetView>
  </customSheetViews>
  <mergeCells count="25">
    <mergeCell ref="BI1:BM1"/>
    <mergeCell ref="BD1:BH1"/>
    <mergeCell ref="AY1:BC1"/>
    <mergeCell ref="E1:I1"/>
    <mergeCell ref="AE1:AI1"/>
    <mergeCell ref="Z1:AD1"/>
    <mergeCell ref="U1:Y1"/>
    <mergeCell ref="P1:T1"/>
    <mergeCell ref="K1:O1"/>
    <mergeCell ref="DL1:DP1"/>
    <mergeCell ref="DG1:DK1"/>
    <mergeCell ref="DB1:DF1"/>
    <mergeCell ref="CW1:DA1"/>
    <mergeCell ref="A1:D1"/>
    <mergeCell ref="J1:J2"/>
    <mergeCell ref="AT1:AX1"/>
    <mergeCell ref="AO1:AS1"/>
    <mergeCell ref="AJ1:AN1"/>
    <mergeCell ref="CR1:CV1"/>
    <mergeCell ref="CM1:CQ1"/>
    <mergeCell ref="CH1:CL1"/>
    <mergeCell ref="CC1:CG1"/>
    <mergeCell ref="BX1:CB1"/>
    <mergeCell ref="BS1:BW1"/>
    <mergeCell ref="BN1:BR1"/>
  </mergeCells>
  <pageMargins left="0.7" right="0.7" top="0.75" bottom="0.75" header="0.3" footer="0.3"/>
  <pageSetup paperSize="9" orientation="portrait" horizontalDpi="0" verticalDpi="0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S30"/>
  <sheetViews>
    <sheetView zoomScale="90" zoomScaleNormal="9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3" sqref="B3"/>
    </sheetView>
  </sheetViews>
  <sheetFormatPr defaultRowHeight="15" x14ac:dyDescent="0.25"/>
  <cols>
    <col min="1" max="1" width="4.42578125" customWidth="1"/>
    <col min="2" max="2" width="25.7109375" customWidth="1"/>
    <col min="3" max="9" width="6.7109375" customWidth="1"/>
    <col min="10" max="10" width="13.7109375" customWidth="1"/>
    <col min="11" max="15" width="6.7109375" customWidth="1"/>
    <col min="16" max="21" width="5.7109375" customWidth="1"/>
    <col min="22" max="23" width="5.28515625" customWidth="1"/>
    <col min="24" max="24" width="4.7109375" customWidth="1"/>
    <col min="25" max="25" width="5.85546875" customWidth="1"/>
    <col min="26" max="27" width="5.7109375" customWidth="1"/>
    <col min="28" max="28" width="6.28515625" customWidth="1"/>
    <col min="29" max="29" width="5.42578125" customWidth="1"/>
    <col min="30" max="33" width="5.28515625" customWidth="1"/>
    <col min="34" max="35" width="4.5703125" customWidth="1"/>
    <col min="36" max="37" width="5.42578125" customWidth="1"/>
    <col min="38" max="39" width="5.28515625" customWidth="1"/>
    <col min="40" max="41" width="5.5703125" customWidth="1"/>
    <col min="42" max="45" width="5.140625" customWidth="1"/>
    <col min="46" max="47" width="5" customWidth="1"/>
    <col min="48" max="48" width="5.85546875" customWidth="1"/>
    <col min="49" max="49" width="5.28515625" customWidth="1"/>
    <col min="50" max="53" width="5.42578125" customWidth="1"/>
    <col min="54" max="55" width="5.5703125" customWidth="1"/>
    <col min="56" max="60" width="5.42578125" customWidth="1"/>
    <col min="61" max="61" width="6.7109375" customWidth="1"/>
    <col min="62" max="63" width="5.85546875" customWidth="1"/>
    <col min="64" max="65" width="5.42578125" customWidth="1"/>
    <col min="66" max="67" width="6.140625" customWidth="1"/>
    <col min="68" max="69" width="5.42578125" customWidth="1"/>
    <col min="70" max="71" width="5.85546875" customWidth="1"/>
  </cols>
  <sheetData>
    <row r="1" spans="1:71" ht="43.15" customHeight="1" thickBot="1" x14ac:dyDescent="0.3">
      <c r="A1" s="755" t="s">
        <v>0</v>
      </c>
      <c r="B1" s="755"/>
      <c r="C1" s="755"/>
      <c r="D1" s="676"/>
      <c r="E1" s="740" t="s">
        <v>367</v>
      </c>
      <c r="F1" s="740"/>
      <c r="G1" s="740"/>
      <c r="H1" s="740"/>
      <c r="I1" s="740"/>
      <c r="J1" s="747" t="s">
        <v>359</v>
      </c>
      <c r="K1" s="754" t="s">
        <v>91</v>
      </c>
      <c r="L1" s="754"/>
      <c r="M1" s="754"/>
      <c r="N1" s="754"/>
      <c r="O1" s="754"/>
      <c r="P1" s="655" t="s">
        <v>92</v>
      </c>
      <c r="Q1" s="655"/>
      <c r="R1" s="655"/>
      <c r="S1" s="656"/>
      <c r="T1" s="673" t="s">
        <v>93</v>
      </c>
      <c r="U1" s="674"/>
      <c r="V1" s="674"/>
      <c r="W1" s="675"/>
      <c r="X1" s="759" t="s">
        <v>94</v>
      </c>
      <c r="Y1" s="760"/>
      <c r="Z1" s="760"/>
      <c r="AA1" s="761"/>
      <c r="AB1" s="673" t="s">
        <v>89</v>
      </c>
      <c r="AC1" s="674"/>
      <c r="AD1" s="674"/>
      <c r="AE1" s="675"/>
      <c r="AF1" s="673" t="s">
        <v>90</v>
      </c>
      <c r="AG1" s="674"/>
      <c r="AH1" s="674"/>
      <c r="AI1" s="675"/>
      <c r="AJ1" s="654" t="s">
        <v>79</v>
      </c>
      <c r="AK1" s="655"/>
      <c r="AL1" s="655"/>
      <c r="AM1" s="656"/>
      <c r="AN1" s="654" t="s">
        <v>80</v>
      </c>
      <c r="AO1" s="655"/>
      <c r="AP1" s="655"/>
      <c r="AQ1" s="656"/>
      <c r="AR1" s="654" t="s">
        <v>81</v>
      </c>
      <c r="AS1" s="655"/>
      <c r="AT1" s="655"/>
      <c r="AU1" s="656"/>
      <c r="AV1" s="673" t="s">
        <v>82</v>
      </c>
      <c r="AW1" s="674"/>
      <c r="AX1" s="674"/>
      <c r="AY1" s="675"/>
      <c r="AZ1" s="654" t="s">
        <v>83</v>
      </c>
      <c r="BA1" s="655"/>
      <c r="BB1" s="655"/>
      <c r="BC1" s="656"/>
      <c r="BD1" s="673" t="s">
        <v>70</v>
      </c>
      <c r="BE1" s="674"/>
      <c r="BF1" s="674"/>
      <c r="BG1" s="675"/>
      <c r="BH1" s="673" t="s">
        <v>71</v>
      </c>
      <c r="BI1" s="674"/>
      <c r="BJ1" s="674"/>
      <c r="BK1" s="675"/>
      <c r="BL1" s="654" t="s">
        <v>15</v>
      </c>
      <c r="BM1" s="655"/>
      <c r="BN1" s="655"/>
      <c r="BO1" s="656"/>
      <c r="BP1" s="654" t="s">
        <v>16</v>
      </c>
      <c r="BQ1" s="655"/>
      <c r="BR1" s="655"/>
      <c r="BS1" s="656"/>
    </row>
    <row r="2" spans="1:71" ht="15.75" thickBot="1" x14ac:dyDescent="0.3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56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7" t="s">
        <v>21</v>
      </c>
      <c r="Q2" s="4" t="s">
        <v>22</v>
      </c>
      <c r="R2" s="4" t="s">
        <v>23</v>
      </c>
      <c r="S2" s="4" t="s">
        <v>24</v>
      </c>
      <c r="T2" s="5" t="s">
        <v>21</v>
      </c>
      <c r="U2" s="4" t="s">
        <v>22</v>
      </c>
      <c r="V2" s="4" t="s">
        <v>23</v>
      </c>
      <c r="W2" s="4" t="s">
        <v>24</v>
      </c>
      <c r="X2" s="5" t="s">
        <v>21</v>
      </c>
      <c r="Y2" s="6" t="s">
        <v>22</v>
      </c>
      <c r="Z2" s="6" t="s">
        <v>23</v>
      </c>
      <c r="AA2" s="7" t="s">
        <v>24</v>
      </c>
      <c r="AB2" s="4" t="s">
        <v>21</v>
      </c>
      <c r="AC2" s="4" t="s">
        <v>22</v>
      </c>
      <c r="AD2" s="5" t="s">
        <v>23</v>
      </c>
      <c r="AE2" s="4" t="s">
        <v>24</v>
      </c>
      <c r="AF2" s="4" t="s">
        <v>21</v>
      </c>
      <c r="AG2" s="4" t="s">
        <v>22</v>
      </c>
      <c r="AH2" s="5" t="s">
        <v>23</v>
      </c>
      <c r="AI2" s="4" t="s">
        <v>24</v>
      </c>
      <c r="AJ2" s="4" t="s">
        <v>21</v>
      </c>
      <c r="AK2" s="4" t="s">
        <v>22</v>
      </c>
      <c r="AL2" s="5" t="s">
        <v>23</v>
      </c>
      <c r="AM2" s="5" t="s">
        <v>24</v>
      </c>
      <c r="AN2" s="4" t="s">
        <v>21</v>
      </c>
      <c r="AO2" s="4" t="s">
        <v>22</v>
      </c>
      <c r="AP2" s="5" t="s">
        <v>23</v>
      </c>
      <c r="AQ2" s="4" t="s">
        <v>24</v>
      </c>
      <c r="AR2" s="4" t="s">
        <v>21</v>
      </c>
      <c r="AS2" s="4" t="s">
        <v>22</v>
      </c>
      <c r="AT2" s="5" t="s">
        <v>23</v>
      </c>
      <c r="AU2" s="4" t="s">
        <v>24</v>
      </c>
      <c r="AV2" s="4" t="s">
        <v>21</v>
      </c>
      <c r="AW2" s="4" t="s">
        <v>22</v>
      </c>
      <c r="AX2" s="1" t="s">
        <v>23</v>
      </c>
      <c r="AY2" s="7" t="s">
        <v>24</v>
      </c>
      <c r="AZ2" s="2" t="s">
        <v>21</v>
      </c>
      <c r="BA2" s="5" t="s">
        <v>22</v>
      </c>
      <c r="BB2" s="4" t="s">
        <v>23</v>
      </c>
      <c r="BC2" s="4" t="s">
        <v>24</v>
      </c>
      <c r="BD2" s="5" t="s">
        <v>21</v>
      </c>
      <c r="BE2" s="5" t="s">
        <v>22</v>
      </c>
      <c r="BF2" s="8" t="s">
        <v>23</v>
      </c>
      <c r="BG2" s="7" t="s">
        <v>24</v>
      </c>
      <c r="BH2" s="2" t="s">
        <v>21</v>
      </c>
      <c r="BI2" s="5" t="s">
        <v>22</v>
      </c>
      <c r="BJ2" s="5" t="s">
        <v>23</v>
      </c>
      <c r="BK2" s="5" t="s">
        <v>24</v>
      </c>
      <c r="BL2" s="7" t="s">
        <v>21</v>
      </c>
      <c r="BM2" s="5" t="s">
        <v>22</v>
      </c>
      <c r="BN2" s="4" t="s">
        <v>23</v>
      </c>
      <c r="BO2" s="4" t="s">
        <v>24</v>
      </c>
      <c r="BP2" s="5" t="s">
        <v>21</v>
      </c>
      <c r="BQ2" s="5" t="s">
        <v>22</v>
      </c>
      <c r="BR2" s="4" t="s">
        <v>23</v>
      </c>
      <c r="BS2" s="5" t="s">
        <v>24</v>
      </c>
    </row>
    <row r="3" spans="1:71" ht="124.9" customHeight="1" x14ac:dyDescent="0.25">
      <c r="A3" s="26">
        <v>1</v>
      </c>
      <c r="B3" s="25" t="s">
        <v>25</v>
      </c>
      <c r="C3" s="26">
        <v>10</v>
      </c>
      <c r="D3" s="65">
        <v>40</v>
      </c>
      <c r="E3" s="425">
        <f t="shared" ref="E3:E25" si="0">K3+P3+T3+X3+AB3+AF3+AJ3+AN3+AR3+AV3+AZ3+BD3+BH3+BL3+BP3</f>
        <v>0</v>
      </c>
      <c r="F3" s="272">
        <f t="shared" ref="F3:F25" si="1">L3+Q3+U3+Y3+AC3+AG3+AK3+AO3+AS3+AW3+BA3+BE3+BI3+BM3+BQ3</f>
        <v>392</v>
      </c>
      <c r="G3" s="272">
        <f t="shared" ref="G3:G25" si="2">M3+R3+V3+Z3+AD3+AH3+AL3+AP3+AT3+AX3+BB3+BF3+BJ3+BN3+BR3</f>
        <v>-392</v>
      </c>
      <c r="H3" s="272">
        <f t="shared" ref="H3:H25" si="3">N3+S3+W3+AA3+AE3+AI3+AM3+AQ3+AU3+AY3+BC3+BG3+BK3+BO3+BS3</f>
        <v>392</v>
      </c>
      <c r="I3" s="234">
        <f>SUM(O3)</f>
        <v>392</v>
      </c>
      <c r="J3" s="503">
        <f>E3+H3-F3</f>
        <v>0</v>
      </c>
      <c r="K3" s="117">
        <v>0</v>
      </c>
      <c r="L3" s="50">
        <v>392</v>
      </c>
      <c r="M3" s="50">
        <f>K3-L3</f>
        <v>-392</v>
      </c>
      <c r="N3" s="182">
        <v>392</v>
      </c>
      <c r="O3" s="234">
        <f>SUM(K3+N3)</f>
        <v>392</v>
      </c>
      <c r="P3" s="77"/>
      <c r="Q3" s="78"/>
      <c r="R3" s="79">
        <f t="shared" ref="R3:R30" si="4">P3-Q3</f>
        <v>0</v>
      </c>
      <c r="S3" s="79"/>
      <c r="T3" s="79"/>
      <c r="U3" s="79"/>
      <c r="V3" s="79">
        <f t="shared" ref="V3:V30" si="5">T3-U3</f>
        <v>0</v>
      </c>
      <c r="W3" s="77"/>
      <c r="X3" s="77"/>
      <c r="Y3" s="77"/>
      <c r="Z3" s="79">
        <f t="shared" ref="Z3:Z30" si="6">X3-Y3</f>
        <v>0</v>
      </c>
      <c r="AA3" s="77"/>
      <c r="AB3" s="77"/>
      <c r="AC3" s="77"/>
      <c r="AD3" s="79">
        <f t="shared" ref="AD3:AD30" si="7">AB3-AC3</f>
        <v>0</v>
      </c>
      <c r="AE3" s="77"/>
      <c r="AF3" s="77"/>
      <c r="AG3" s="77"/>
      <c r="AH3" s="79">
        <f t="shared" ref="AH3:AH30" si="8">AF3-AG3</f>
        <v>0</v>
      </c>
      <c r="AI3" s="77"/>
      <c r="AJ3" s="77"/>
      <c r="AK3" s="77"/>
      <c r="AL3" s="79">
        <f t="shared" ref="AL3:AL30" si="9">AJ3-AK3</f>
        <v>0</v>
      </c>
      <c r="AM3" s="508"/>
      <c r="AN3" s="77"/>
      <c r="AO3" s="77"/>
      <c r="AP3" s="79">
        <f t="shared" ref="AP3:AP30" si="10">AN3-AO3</f>
        <v>0</v>
      </c>
      <c r="AQ3" s="77"/>
      <c r="AR3" s="77"/>
      <c r="AS3" s="77"/>
      <c r="AT3" s="79">
        <f t="shared" ref="AT3:AT30" si="11">AR3-AS3</f>
        <v>0</v>
      </c>
      <c r="AU3" s="77"/>
      <c r="AV3" s="77"/>
      <c r="AW3" s="78"/>
      <c r="AX3" s="79">
        <f t="shared" ref="AX3:AX30" si="12">AV3-AW3</f>
        <v>0</v>
      </c>
      <c r="AY3" s="79"/>
      <c r="AZ3" s="79"/>
      <c r="BA3" s="79"/>
      <c r="BB3" s="79">
        <f t="shared" ref="BB3:BB30" si="13">AZ3-BA3</f>
        <v>0</v>
      </c>
      <c r="BC3" s="79"/>
      <c r="BD3" s="79"/>
      <c r="BE3" s="79"/>
      <c r="BF3" s="79">
        <f t="shared" ref="BF3:BF30" si="14">BD3-BE3</f>
        <v>0</v>
      </c>
      <c r="BG3" s="79"/>
      <c r="BH3" s="79"/>
      <c r="BI3" s="79"/>
      <c r="BJ3" s="79">
        <f t="shared" ref="BJ3:BJ30" si="15">BH3-BI3</f>
        <v>0</v>
      </c>
      <c r="BK3" s="79"/>
      <c r="BL3" s="79"/>
      <c r="BM3" s="79"/>
      <c r="BN3" s="79">
        <f t="shared" ref="BN3:BN30" si="16">BL3-BM3</f>
        <v>0</v>
      </c>
      <c r="BO3" s="79"/>
      <c r="BP3" s="79"/>
      <c r="BQ3" s="79"/>
      <c r="BR3" s="261">
        <f t="shared" ref="BR3:BR30" si="17">BP3-BQ3</f>
        <v>0</v>
      </c>
      <c r="BS3" s="79"/>
    </row>
    <row r="4" spans="1:71" ht="78" customHeight="1" x14ac:dyDescent="0.25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547</v>
      </c>
      <c r="G4" s="272">
        <f t="shared" si="2"/>
        <v>-547</v>
      </c>
      <c r="H4" s="272">
        <f t="shared" si="3"/>
        <v>547</v>
      </c>
      <c r="I4" s="234">
        <f t="shared" ref="I4:I30" si="18">SUM(O4)</f>
        <v>547</v>
      </c>
      <c r="J4" s="503">
        <f t="shared" ref="J4:J30" si="19">E4+H4-F4</f>
        <v>0</v>
      </c>
      <c r="K4" s="117">
        <v>0</v>
      </c>
      <c r="L4" s="50">
        <v>547</v>
      </c>
      <c r="M4" s="50">
        <f t="shared" ref="M4:M11" si="20">K4-L4</f>
        <v>-547</v>
      </c>
      <c r="N4" s="182">
        <v>547</v>
      </c>
      <c r="O4" s="234">
        <f t="shared" ref="O4:O30" si="21">SUM(K4+N4)</f>
        <v>547</v>
      </c>
      <c r="P4" s="77"/>
      <c r="Q4" s="78"/>
      <c r="R4" s="79">
        <f t="shared" si="4"/>
        <v>0</v>
      </c>
      <c r="S4" s="79"/>
      <c r="T4" s="79"/>
      <c r="U4" s="79"/>
      <c r="V4" s="79">
        <f t="shared" si="5"/>
        <v>0</v>
      </c>
      <c r="W4" s="77"/>
      <c r="X4" s="77"/>
      <c r="Y4" s="77"/>
      <c r="Z4" s="79">
        <f t="shared" si="6"/>
        <v>0</v>
      </c>
      <c r="AA4" s="77"/>
      <c r="AB4" s="77"/>
      <c r="AC4" s="77"/>
      <c r="AD4" s="79">
        <f t="shared" si="7"/>
        <v>0</v>
      </c>
      <c r="AE4" s="77"/>
      <c r="AF4" s="77"/>
      <c r="AG4" s="77"/>
      <c r="AH4" s="79">
        <f t="shared" si="8"/>
        <v>0</v>
      </c>
      <c r="AI4" s="77"/>
      <c r="AJ4" s="77"/>
      <c r="AK4" s="77"/>
      <c r="AL4" s="79">
        <f t="shared" si="9"/>
        <v>0</v>
      </c>
      <c r="AM4" s="375"/>
      <c r="AN4" s="77"/>
      <c r="AO4" s="77"/>
      <c r="AP4" s="79">
        <f t="shared" si="10"/>
        <v>0</v>
      </c>
      <c r="AQ4" s="77"/>
      <c r="AR4" s="77"/>
      <c r="AS4" s="77"/>
      <c r="AT4" s="79">
        <f t="shared" si="11"/>
        <v>0</v>
      </c>
      <c r="AU4" s="77"/>
      <c r="AV4" s="77"/>
      <c r="AW4" s="78"/>
      <c r="AX4" s="79">
        <f t="shared" si="12"/>
        <v>0</v>
      </c>
      <c r="AY4" s="79"/>
      <c r="AZ4" s="79"/>
      <c r="BA4" s="79"/>
      <c r="BB4" s="79">
        <f t="shared" si="13"/>
        <v>0</v>
      </c>
      <c r="BC4" s="79"/>
      <c r="BD4" s="79"/>
      <c r="BE4" s="79"/>
      <c r="BF4" s="79">
        <f t="shared" si="14"/>
        <v>0</v>
      </c>
      <c r="BG4" s="79"/>
      <c r="BH4" s="79"/>
      <c r="BI4" s="79"/>
      <c r="BJ4" s="79">
        <f t="shared" si="15"/>
        <v>0</v>
      </c>
      <c r="BK4" s="79"/>
      <c r="BL4" s="79"/>
      <c r="BM4" s="79"/>
      <c r="BN4" s="79">
        <f t="shared" si="16"/>
        <v>0</v>
      </c>
      <c r="BO4" s="79"/>
      <c r="BP4" s="79"/>
      <c r="BQ4" s="79"/>
      <c r="BR4" s="261">
        <f t="shared" si="17"/>
        <v>0</v>
      </c>
      <c r="BS4" s="81"/>
    </row>
    <row r="5" spans="1:71" ht="45" x14ac:dyDescent="0.25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675</v>
      </c>
      <c r="F5" s="272">
        <f t="shared" si="1"/>
        <v>1910</v>
      </c>
      <c r="G5" s="272">
        <f t="shared" si="2"/>
        <v>-1235</v>
      </c>
      <c r="H5" s="272">
        <f t="shared" si="3"/>
        <v>1235</v>
      </c>
      <c r="I5" s="234">
        <f t="shared" si="18"/>
        <v>1910</v>
      </c>
      <c r="J5" s="503">
        <f t="shared" si="19"/>
        <v>0</v>
      </c>
      <c r="K5" s="390">
        <v>675</v>
      </c>
      <c r="L5" s="50">
        <v>1910</v>
      </c>
      <c r="M5" s="50">
        <f t="shared" si="20"/>
        <v>-1235</v>
      </c>
      <c r="N5" s="182">
        <v>1235</v>
      </c>
      <c r="O5" s="234">
        <f t="shared" si="21"/>
        <v>1910</v>
      </c>
      <c r="P5" s="77"/>
      <c r="Q5" s="78"/>
      <c r="R5" s="79">
        <f t="shared" si="4"/>
        <v>0</v>
      </c>
      <c r="S5" s="79"/>
      <c r="T5" s="79"/>
      <c r="U5" s="79"/>
      <c r="V5" s="79">
        <f t="shared" si="5"/>
        <v>0</v>
      </c>
      <c r="W5" s="77"/>
      <c r="X5" s="77"/>
      <c r="Y5" s="77"/>
      <c r="Z5" s="79">
        <f t="shared" si="6"/>
        <v>0</v>
      </c>
      <c r="AA5" s="77"/>
      <c r="AB5" s="77"/>
      <c r="AC5" s="77"/>
      <c r="AD5" s="79">
        <f t="shared" si="7"/>
        <v>0</v>
      </c>
      <c r="AE5" s="77"/>
      <c r="AF5" s="77"/>
      <c r="AG5" s="77"/>
      <c r="AH5" s="79">
        <f t="shared" si="8"/>
        <v>0</v>
      </c>
      <c r="AI5" s="77"/>
      <c r="AJ5" s="77"/>
      <c r="AK5" s="77"/>
      <c r="AL5" s="79">
        <f t="shared" si="9"/>
        <v>0</v>
      </c>
      <c r="AM5" s="375"/>
      <c r="AN5" s="77"/>
      <c r="AO5" s="77"/>
      <c r="AP5" s="79">
        <f t="shared" si="10"/>
        <v>0</v>
      </c>
      <c r="AQ5" s="77"/>
      <c r="AR5" s="77"/>
      <c r="AS5" s="77"/>
      <c r="AT5" s="79">
        <f t="shared" si="11"/>
        <v>0</v>
      </c>
      <c r="AU5" s="77"/>
      <c r="AV5" s="77"/>
      <c r="AW5" s="78"/>
      <c r="AX5" s="79">
        <f t="shared" si="12"/>
        <v>0</v>
      </c>
      <c r="AY5" s="79"/>
      <c r="AZ5" s="79"/>
      <c r="BA5" s="79"/>
      <c r="BB5" s="79">
        <f t="shared" si="13"/>
        <v>0</v>
      </c>
      <c r="BC5" s="79"/>
      <c r="BD5" s="79"/>
      <c r="BE5" s="79"/>
      <c r="BF5" s="79">
        <f t="shared" si="14"/>
        <v>0</v>
      </c>
      <c r="BG5" s="79"/>
      <c r="BH5" s="79"/>
      <c r="BI5" s="79"/>
      <c r="BJ5" s="79">
        <f t="shared" si="15"/>
        <v>0</v>
      </c>
      <c r="BK5" s="79"/>
      <c r="BL5" s="79"/>
      <c r="BM5" s="79"/>
      <c r="BN5" s="79">
        <f t="shared" si="16"/>
        <v>0</v>
      </c>
      <c r="BO5" s="79"/>
      <c r="BP5" s="79"/>
      <c r="BQ5" s="79"/>
      <c r="BR5" s="261">
        <f t="shared" si="17"/>
        <v>0</v>
      </c>
      <c r="BS5" s="81"/>
    </row>
    <row r="6" spans="1:71" ht="36.6" customHeight="1" x14ac:dyDescent="0.25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669</v>
      </c>
      <c r="F6" s="272">
        <f t="shared" si="1"/>
        <v>1275</v>
      </c>
      <c r="G6" s="272">
        <f t="shared" si="2"/>
        <v>-606</v>
      </c>
      <c r="H6" s="272">
        <f t="shared" si="3"/>
        <v>606</v>
      </c>
      <c r="I6" s="234">
        <f t="shared" si="18"/>
        <v>1275</v>
      </c>
      <c r="J6" s="503">
        <f t="shared" si="19"/>
        <v>0</v>
      </c>
      <c r="K6" s="390">
        <v>669</v>
      </c>
      <c r="L6" s="50">
        <v>1275</v>
      </c>
      <c r="M6" s="50">
        <f t="shared" si="20"/>
        <v>-606</v>
      </c>
      <c r="N6" s="182">
        <v>606</v>
      </c>
      <c r="O6" s="234">
        <f t="shared" si="21"/>
        <v>1275</v>
      </c>
      <c r="P6" s="77"/>
      <c r="Q6" s="78"/>
      <c r="R6" s="79">
        <f t="shared" si="4"/>
        <v>0</v>
      </c>
      <c r="S6" s="79"/>
      <c r="T6" s="79"/>
      <c r="U6" s="79"/>
      <c r="V6" s="79">
        <f t="shared" si="5"/>
        <v>0</v>
      </c>
      <c r="W6" s="77"/>
      <c r="X6" s="77"/>
      <c r="Y6" s="77"/>
      <c r="Z6" s="79">
        <f t="shared" si="6"/>
        <v>0</v>
      </c>
      <c r="AA6" s="77"/>
      <c r="AB6" s="77"/>
      <c r="AC6" s="77"/>
      <c r="AD6" s="79">
        <f t="shared" si="7"/>
        <v>0</v>
      </c>
      <c r="AE6" s="77"/>
      <c r="AF6" s="77"/>
      <c r="AG6" s="77"/>
      <c r="AH6" s="79">
        <f t="shared" si="8"/>
        <v>0</v>
      </c>
      <c r="AI6" s="77"/>
      <c r="AJ6" s="77"/>
      <c r="AK6" s="77"/>
      <c r="AL6" s="79">
        <f t="shared" si="9"/>
        <v>0</v>
      </c>
      <c r="AM6" s="375"/>
      <c r="AN6" s="77"/>
      <c r="AO6" s="77"/>
      <c r="AP6" s="79">
        <f t="shared" si="10"/>
        <v>0</v>
      </c>
      <c r="AQ6" s="77"/>
      <c r="AR6" s="77"/>
      <c r="AS6" s="77"/>
      <c r="AT6" s="79">
        <f t="shared" si="11"/>
        <v>0</v>
      </c>
      <c r="AU6" s="77"/>
      <c r="AV6" s="77"/>
      <c r="AW6" s="78"/>
      <c r="AX6" s="79">
        <f t="shared" si="12"/>
        <v>0</v>
      </c>
      <c r="AY6" s="79"/>
      <c r="AZ6" s="79"/>
      <c r="BA6" s="79"/>
      <c r="BB6" s="79">
        <f t="shared" si="13"/>
        <v>0</v>
      </c>
      <c r="BC6" s="79"/>
      <c r="BD6" s="79"/>
      <c r="BE6" s="79"/>
      <c r="BF6" s="79">
        <f t="shared" si="14"/>
        <v>0</v>
      </c>
      <c r="BG6" s="79"/>
      <c r="BH6" s="79"/>
      <c r="BI6" s="79"/>
      <c r="BJ6" s="79">
        <f t="shared" si="15"/>
        <v>0</v>
      </c>
      <c r="BK6" s="79"/>
      <c r="BL6" s="79"/>
      <c r="BM6" s="79"/>
      <c r="BN6" s="79">
        <f t="shared" si="16"/>
        <v>0</v>
      </c>
      <c r="BO6" s="79"/>
      <c r="BP6" s="79"/>
      <c r="BQ6" s="79"/>
      <c r="BR6" s="261">
        <f t="shared" si="17"/>
        <v>0</v>
      </c>
      <c r="BS6" s="81"/>
    </row>
    <row r="7" spans="1:71" ht="21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957</v>
      </c>
      <c r="F7" s="272">
        <f t="shared" si="1"/>
        <v>2399</v>
      </c>
      <c r="G7" s="272">
        <f t="shared" si="2"/>
        <v>-1442</v>
      </c>
      <c r="H7" s="272">
        <f t="shared" si="3"/>
        <v>1442</v>
      </c>
      <c r="I7" s="234">
        <f t="shared" si="18"/>
        <v>2399</v>
      </c>
      <c r="J7" s="503">
        <f t="shared" si="19"/>
        <v>0</v>
      </c>
      <c r="K7" s="423">
        <v>957</v>
      </c>
      <c r="L7" s="422">
        <v>2399</v>
      </c>
      <c r="M7" s="50">
        <f t="shared" si="20"/>
        <v>-1442</v>
      </c>
      <c r="N7" s="182">
        <v>1442</v>
      </c>
      <c r="O7" s="234">
        <f t="shared" si="21"/>
        <v>2399</v>
      </c>
      <c r="P7" s="335"/>
      <c r="Q7" s="110"/>
      <c r="R7" s="79">
        <f t="shared" si="4"/>
        <v>0</v>
      </c>
      <c r="S7" s="79"/>
      <c r="T7" s="110"/>
      <c r="U7" s="110"/>
      <c r="V7" s="79">
        <f t="shared" si="5"/>
        <v>0</v>
      </c>
      <c r="W7" s="79"/>
      <c r="X7" s="110"/>
      <c r="Y7" s="110"/>
      <c r="Z7" s="79">
        <f t="shared" si="6"/>
        <v>0</v>
      </c>
      <c r="AA7" s="79"/>
      <c r="AB7" s="110"/>
      <c r="AC7" s="110"/>
      <c r="AD7" s="79">
        <f t="shared" si="7"/>
        <v>0</v>
      </c>
      <c r="AE7" s="79"/>
      <c r="AF7" s="110"/>
      <c r="AG7" s="110"/>
      <c r="AH7" s="79">
        <f t="shared" si="8"/>
        <v>0</v>
      </c>
      <c r="AI7" s="79"/>
      <c r="AJ7" s="110"/>
      <c r="AK7" s="110"/>
      <c r="AL7" s="79">
        <f t="shared" si="9"/>
        <v>0</v>
      </c>
      <c r="AM7" s="375"/>
      <c r="AN7" s="110"/>
      <c r="AO7" s="110"/>
      <c r="AP7" s="79">
        <f t="shared" si="10"/>
        <v>0</v>
      </c>
      <c r="AQ7" s="79"/>
      <c r="AR7" s="110"/>
      <c r="AS7" s="110"/>
      <c r="AT7" s="79">
        <f t="shared" si="11"/>
        <v>0</v>
      </c>
      <c r="AU7" s="79"/>
      <c r="AV7" s="110"/>
      <c r="AW7" s="110"/>
      <c r="AX7" s="79">
        <f t="shared" si="12"/>
        <v>0</v>
      </c>
      <c r="AY7" s="79"/>
      <c r="AZ7" s="84"/>
      <c r="BA7" s="84"/>
      <c r="BB7" s="79">
        <f t="shared" si="13"/>
        <v>0</v>
      </c>
      <c r="BC7" s="79"/>
      <c r="BD7" s="84"/>
      <c r="BE7" s="84"/>
      <c r="BF7" s="79">
        <f t="shared" si="14"/>
        <v>0</v>
      </c>
      <c r="BG7" s="79"/>
      <c r="BH7" s="84"/>
      <c r="BI7" s="84"/>
      <c r="BJ7" s="79">
        <f t="shared" si="15"/>
        <v>0</v>
      </c>
      <c r="BK7" s="79"/>
      <c r="BL7" s="84"/>
      <c r="BM7" s="84"/>
      <c r="BN7" s="79">
        <f t="shared" si="16"/>
        <v>0</v>
      </c>
      <c r="BO7" s="79"/>
      <c r="BP7" s="84"/>
      <c r="BQ7" s="84"/>
      <c r="BR7" s="261">
        <f t="shared" si="17"/>
        <v>0</v>
      </c>
      <c r="BS7" s="81"/>
    </row>
    <row r="8" spans="1:71" ht="30" x14ac:dyDescent="0.25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757</v>
      </c>
      <c r="F8" s="272">
        <f t="shared" si="1"/>
        <v>1617</v>
      </c>
      <c r="G8" s="272">
        <f t="shared" si="2"/>
        <v>-860</v>
      </c>
      <c r="H8" s="272">
        <f t="shared" si="3"/>
        <v>860</v>
      </c>
      <c r="I8" s="234">
        <f t="shared" si="18"/>
        <v>1617</v>
      </c>
      <c r="J8" s="503">
        <f t="shared" si="19"/>
        <v>0</v>
      </c>
      <c r="K8" s="423">
        <v>757</v>
      </c>
      <c r="L8" s="422">
        <v>1617</v>
      </c>
      <c r="M8" s="50">
        <f t="shared" si="20"/>
        <v>-860</v>
      </c>
      <c r="N8" s="182">
        <v>860</v>
      </c>
      <c r="O8" s="234">
        <f t="shared" si="21"/>
        <v>1617</v>
      </c>
      <c r="P8" s="335"/>
      <c r="Q8" s="110"/>
      <c r="R8" s="79">
        <f t="shared" si="4"/>
        <v>0</v>
      </c>
      <c r="S8" s="79"/>
      <c r="T8" s="110"/>
      <c r="U8" s="110"/>
      <c r="V8" s="79">
        <f t="shared" si="5"/>
        <v>0</v>
      </c>
      <c r="W8" s="79"/>
      <c r="X8" s="110"/>
      <c r="Y8" s="110"/>
      <c r="Z8" s="79">
        <f t="shared" si="6"/>
        <v>0</v>
      </c>
      <c r="AA8" s="79"/>
      <c r="AB8" s="110"/>
      <c r="AC8" s="110"/>
      <c r="AD8" s="79">
        <f t="shared" si="7"/>
        <v>0</v>
      </c>
      <c r="AE8" s="79"/>
      <c r="AF8" s="110"/>
      <c r="AG8" s="110"/>
      <c r="AH8" s="79">
        <f t="shared" si="8"/>
        <v>0</v>
      </c>
      <c r="AI8" s="79"/>
      <c r="AJ8" s="110"/>
      <c r="AK8" s="110"/>
      <c r="AL8" s="79">
        <f t="shared" si="9"/>
        <v>0</v>
      </c>
      <c r="AM8" s="375"/>
      <c r="AN8" s="110"/>
      <c r="AO8" s="110"/>
      <c r="AP8" s="79">
        <f t="shared" si="10"/>
        <v>0</v>
      </c>
      <c r="AQ8" s="79"/>
      <c r="AR8" s="110"/>
      <c r="AS8" s="110"/>
      <c r="AT8" s="79">
        <f t="shared" si="11"/>
        <v>0</v>
      </c>
      <c r="AU8" s="79"/>
      <c r="AV8" s="110"/>
      <c r="AW8" s="110"/>
      <c r="AX8" s="79">
        <f t="shared" si="12"/>
        <v>0</v>
      </c>
      <c r="AY8" s="79"/>
      <c r="AZ8" s="84"/>
      <c r="BA8" s="84"/>
      <c r="BB8" s="79">
        <f t="shared" si="13"/>
        <v>0</v>
      </c>
      <c r="BC8" s="79"/>
      <c r="BD8" s="84"/>
      <c r="BE8" s="84"/>
      <c r="BF8" s="79">
        <f t="shared" si="14"/>
        <v>0</v>
      </c>
      <c r="BG8" s="79"/>
      <c r="BH8" s="84"/>
      <c r="BI8" s="84"/>
      <c r="BJ8" s="79">
        <f t="shared" si="15"/>
        <v>0</v>
      </c>
      <c r="BK8" s="79"/>
      <c r="BL8" s="84"/>
      <c r="BM8" s="84"/>
      <c r="BN8" s="79">
        <f t="shared" si="16"/>
        <v>0</v>
      </c>
      <c r="BO8" s="79"/>
      <c r="BP8" s="84"/>
      <c r="BQ8" s="84"/>
      <c r="BR8" s="261">
        <f t="shared" si="17"/>
        <v>0</v>
      </c>
      <c r="BS8" s="81"/>
    </row>
    <row r="9" spans="1:71" ht="30" x14ac:dyDescent="0.25">
      <c r="A9" s="91">
        <v>7</v>
      </c>
      <c r="B9" s="25" t="s">
        <v>32</v>
      </c>
      <c r="C9" s="26">
        <v>8</v>
      </c>
      <c r="D9" s="65">
        <v>30</v>
      </c>
      <c r="E9" s="425">
        <f t="shared" si="0"/>
        <v>367</v>
      </c>
      <c r="F9" s="272">
        <f t="shared" si="1"/>
        <v>719</v>
      </c>
      <c r="G9" s="272">
        <f t="shared" si="2"/>
        <v>-352</v>
      </c>
      <c r="H9" s="272">
        <f t="shared" si="3"/>
        <v>352</v>
      </c>
      <c r="I9" s="234">
        <f t="shared" si="18"/>
        <v>719</v>
      </c>
      <c r="J9" s="503">
        <f t="shared" si="19"/>
        <v>0</v>
      </c>
      <c r="K9" s="490">
        <v>367</v>
      </c>
      <c r="L9" s="491">
        <v>719</v>
      </c>
      <c r="M9" s="50">
        <f t="shared" si="20"/>
        <v>-352</v>
      </c>
      <c r="N9" s="182">
        <v>352</v>
      </c>
      <c r="O9" s="234">
        <f t="shared" si="21"/>
        <v>719</v>
      </c>
      <c r="P9" s="465"/>
      <c r="Q9" s="466"/>
      <c r="R9" s="79">
        <f t="shared" si="4"/>
        <v>0</v>
      </c>
      <c r="S9" s="79"/>
      <c r="T9" s="466"/>
      <c r="U9" s="466"/>
      <c r="V9" s="79">
        <f t="shared" si="5"/>
        <v>0</v>
      </c>
      <c r="W9" s="79"/>
      <c r="X9" s="466"/>
      <c r="Y9" s="466"/>
      <c r="Z9" s="79">
        <f t="shared" si="6"/>
        <v>0</v>
      </c>
      <c r="AA9" s="79"/>
      <c r="AB9" s="466"/>
      <c r="AC9" s="466"/>
      <c r="AD9" s="79">
        <f t="shared" si="7"/>
        <v>0</v>
      </c>
      <c r="AE9" s="79"/>
      <c r="AF9" s="466"/>
      <c r="AG9" s="466"/>
      <c r="AH9" s="79">
        <f t="shared" si="8"/>
        <v>0</v>
      </c>
      <c r="AI9" s="79"/>
      <c r="AJ9" s="466"/>
      <c r="AK9" s="466"/>
      <c r="AL9" s="79">
        <f t="shared" si="9"/>
        <v>0</v>
      </c>
      <c r="AM9" s="375"/>
      <c r="AN9" s="466"/>
      <c r="AO9" s="466"/>
      <c r="AP9" s="79">
        <f t="shared" si="10"/>
        <v>0</v>
      </c>
      <c r="AQ9" s="79"/>
      <c r="AR9" s="466"/>
      <c r="AS9" s="466"/>
      <c r="AT9" s="79">
        <f t="shared" si="11"/>
        <v>0</v>
      </c>
      <c r="AU9" s="79"/>
      <c r="AV9" s="466"/>
      <c r="AW9" s="466"/>
      <c r="AX9" s="79">
        <f t="shared" si="12"/>
        <v>0</v>
      </c>
      <c r="AY9" s="79"/>
      <c r="AZ9" s="466"/>
      <c r="BA9" s="466"/>
      <c r="BB9" s="79">
        <f t="shared" si="13"/>
        <v>0</v>
      </c>
      <c r="BC9" s="79"/>
      <c r="BD9" s="466"/>
      <c r="BE9" s="466"/>
      <c r="BF9" s="79">
        <f t="shared" si="14"/>
        <v>0</v>
      </c>
      <c r="BG9" s="79"/>
      <c r="BH9" s="466"/>
      <c r="BI9" s="466"/>
      <c r="BJ9" s="79">
        <f t="shared" si="15"/>
        <v>0</v>
      </c>
      <c r="BK9" s="79"/>
      <c r="BL9" s="466"/>
      <c r="BM9" s="466"/>
      <c r="BN9" s="79">
        <f t="shared" si="16"/>
        <v>0</v>
      </c>
      <c r="BO9" s="79"/>
      <c r="BP9" s="466"/>
      <c r="BQ9" s="466"/>
      <c r="BR9" s="261">
        <f t="shared" si="17"/>
        <v>0</v>
      </c>
      <c r="BS9" s="81"/>
    </row>
    <row r="10" spans="1:71" ht="36.6" customHeight="1" x14ac:dyDescent="0.25">
      <c r="A10" s="486">
        <v>8</v>
      </c>
      <c r="B10" s="25" t="s">
        <v>33</v>
      </c>
      <c r="C10" s="26">
        <v>20</v>
      </c>
      <c r="D10" s="65">
        <v>30</v>
      </c>
      <c r="E10" s="425">
        <f t="shared" si="0"/>
        <v>430</v>
      </c>
      <c r="F10" s="272">
        <f t="shared" si="1"/>
        <v>821</v>
      </c>
      <c r="G10" s="272">
        <f t="shared" si="2"/>
        <v>-391</v>
      </c>
      <c r="H10" s="272">
        <f t="shared" si="3"/>
        <v>391</v>
      </c>
      <c r="I10" s="234">
        <f t="shared" si="18"/>
        <v>821</v>
      </c>
      <c r="J10" s="503">
        <f t="shared" si="19"/>
        <v>0</v>
      </c>
      <c r="K10" s="492">
        <v>430</v>
      </c>
      <c r="L10" s="493">
        <v>821</v>
      </c>
      <c r="M10" s="50">
        <f t="shared" si="20"/>
        <v>-391</v>
      </c>
      <c r="N10" s="182">
        <v>391</v>
      </c>
      <c r="O10" s="234">
        <f t="shared" si="21"/>
        <v>821</v>
      </c>
      <c r="P10" s="469"/>
      <c r="Q10" s="470"/>
      <c r="R10" s="79">
        <f t="shared" si="4"/>
        <v>0</v>
      </c>
      <c r="S10" s="79"/>
      <c r="T10" s="470"/>
      <c r="U10" s="470"/>
      <c r="V10" s="79">
        <f t="shared" si="5"/>
        <v>0</v>
      </c>
      <c r="W10" s="79"/>
      <c r="X10" s="470"/>
      <c r="Y10" s="470"/>
      <c r="Z10" s="79">
        <f t="shared" si="6"/>
        <v>0</v>
      </c>
      <c r="AA10" s="79"/>
      <c r="AB10" s="470"/>
      <c r="AC10" s="470"/>
      <c r="AD10" s="79">
        <f t="shared" si="7"/>
        <v>0</v>
      </c>
      <c r="AE10" s="79"/>
      <c r="AF10" s="470"/>
      <c r="AG10" s="470"/>
      <c r="AH10" s="79">
        <f t="shared" si="8"/>
        <v>0</v>
      </c>
      <c r="AI10" s="79"/>
      <c r="AJ10" s="470"/>
      <c r="AK10" s="470"/>
      <c r="AL10" s="79">
        <f t="shared" si="9"/>
        <v>0</v>
      </c>
      <c r="AM10" s="375"/>
      <c r="AN10" s="470"/>
      <c r="AO10" s="470"/>
      <c r="AP10" s="79">
        <f t="shared" si="10"/>
        <v>0</v>
      </c>
      <c r="AQ10" s="79"/>
      <c r="AR10" s="470"/>
      <c r="AS10" s="470"/>
      <c r="AT10" s="79">
        <f t="shared" si="11"/>
        <v>0</v>
      </c>
      <c r="AU10" s="79"/>
      <c r="AV10" s="470"/>
      <c r="AW10" s="470"/>
      <c r="AX10" s="79">
        <f t="shared" si="12"/>
        <v>0</v>
      </c>
      <c r="AY10" s="79"/>
      <c r="AZ10" s="470"/>
      <c r="BA10" s="470"/>
      <c r="BB10" s="79">
        <f t="shared" si="13"/>
        <v>0</v>
      </c>
      <c r="BC10" s="79"/>
      <c r="BD10" s="470"/>
      <c r="BE10" s="470"/>
      <c r="BF10" s="79">
        <f t="shared" si="14"/>
        <v>0</v>
      </c>
      <c r="BG10" s="79"/>
      <c r="BH10" s="470"/>
      <c r="BI10" s="470"/>
      <c r="BJ10" s="79">
        <f t="shared" si="15"/>
        <v>0</v>
      </c>
      <c r="BK10" s="79"/>
      <c r="BL10" s="470"/>
      <c r="BM10" s="470"/>
      <c r="BN10" s="79">
        <f t="shared" si="16"/>
        <v>0</v>
      </c>
      <c r="BO10" s="79"/>
      <c r="BP10" s="470"/>
      <c r="BQ10" s="470"/>
      <c r="BR10" s="261">
        <f t="shared" si="17"/>
        <v>0</v>
      </c>
      <c r="BS10" s="81"/>
    </row>
    <row r="11" spans="1:71" ht="45" x14ac:dyDescent="0.25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288</v>
      </c>
      <c r="F11" s="272">
        <f t="shared" si="1"/>
        <v>2254</v>
      </c>
      <c r="G11" s="272">
        <f t="shared" si="2"/>
        <v>-1966</v>
      </c>
      <c r="H11" s="272">
        <f t="shared" si="3"/>
        <v>1966</v>
      </c>
      <c r="I11" s="234">
        <f t="shared" si="18"/>
        <v>2254</v>
      </c>
      <c r="J11" s="503">
        <f t="shared" si="19"/>
        <v>0</v>
      </c>
      <c r="K11" s="490">
        <v>288</v>
      </c>
      <c r="L11" s="491">
        <v>2254</v>
      </c>
      <c r="M11" s="50">
        <f t="shared" si="20"/>
        <v>-1966</v>
      </c>
      <c r="N11" s="182">
        <v>1966</v>
      </c>
      <c r="O11" s="234">
        <f t="shared" si="21"/>
        <v>2254</v>
      </c>
      <c r="P11" s="465"/>
      <c r="Q11" s="466"/>
      <c r="R11" s="79">
        <f t="shared" si="4"/>
        <v>0</v>
      </c>
      <c r="S11" s="79"/>
      <c r="T11" s="466"/>
      <c r="U11" s="466"/>
      <c r="V11" s="79">
        <f t="shared" si="5"/>
        <v>0</v>
      </c>
      <c r="W11" s="79"/>
      <c r="X11" s="466"/>
      <c r="Y11" s="466"/>
      <c r="Z11" s="79">
        <f t="shared" si="6"/>
        <v>0</v>
      </c>
      <c r="AA11" s="79"/>
      <c r="AB11" s="466"/>
      <c r="AC11" s="466"/>
      <c r="AD11" s="79">
        <f t="shared" si="7"/>
        <v>0</v>
      </c>
      <c r="AE11" s="79"/>
      <c r="AF11" s="466"/>
      <c r="AG11" s="466"/>
      <c r="AH11" s="79">
        <f t="shared" si="8"/>
        <v>0</v>
      </c>
      <c r="AI11" s="79"/>
      <c r="AJ11" s="466"/>
      <c r="AK11" s="466"/>
      <c r="AL11" s="79">
        <f t="shared" si="9"/>
        <v>0</v>
      </c>
      <c r="AM11" s="375"/>
      <c r="AN11" s="466"/>
      <c r="AO11" s="466"/>
      <c r="AP11" s="79">
        <f t="shared" si="10"/>
        <v>0</v>
      </c>
      <c r="AQ11" s="79"/>
      <c r="AR11" s="466"/>
      <c r="AS11" s="466"/>
      <c r="AT11" s="79">
        <f t="shared" si="11"/>
        <v>0</v>
      </c>
      <c r="AU11" s="79"/>
      <c r="AV11" s="466"/>
      <c r="AW11" s="466"/>
      <c r="AX11" s="79">
        <f t="shared" si="12"/>
        <v>0</v>
      </c>
      <c r="AY11" s="79"/>
      <c r="AZ11" s="466"/>
      <c r="BA11" s="466"/>
      <c r="BB11" s="79">
        <f t="shared" si="13"/>
        <v>0</v>
      </c>
      <c r="BC11" s="79"/>
      <c r="BD11" s="466"/>
      <c r="BE11" s="466"/>
      <c r="BF11" s="79">
        <f t="shared" si="14"/>
        <v>0</v>
      </c>
      <c r="BG11" s="79"/>
      <c r="BH11" s="466"/>
      <c r="BI11" s="466"/>
      <c r="BJ11" s="79">
        <f t="shared" si="15"/>
        <v>0</v>
      </c>
      <c r="BK11" s="79"/>
      <c r="BL11" s="466"/>
      <c r="BM11" s="466"/>
      <c r="BN11" s="79">
        <f t="shared" si="16"/>
        <v>0</v>
      </c>
      <c r="BO11" s="79"/>
      <c r="BP11" s="466"/>
      <c r="BQ11" s="466"/>
      <c r="BR11" s="261">
        <f t="shared" si="17"/>
        <v>0</v>
      </c>
      <c r="BS11" s="81"/>
    </row>
    <row r="12" spans="1:71" ht="30" x14ac:dyDescent="0.25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510</v>
      </c>
      <c r="F12" s="272">
        <f t="shared" si="1"/>
        <v>65</v>
      </c>
      <c r="G12" s="272">
        <f t="shared" si="2"/>
        <v>445</v>
      </c>
      <c r="H12" s="272">
        <f t="shared" si="3"/>
        <v>0</v>
      </c>
      <c r="I12" s="234">
        <f t="shared" si="18"/>
        <v>510</v>
      </c>
      <c r="J12" s="503">
        <f t="shared" si="19"/>
        <v>445</v>
      </c>
      <c r="K12" s="390">
        <v>510</v>
      </c>
      <c r="L12" s="50">
        <v>65</v>
      </c>
      <c r="M12" s="50">
        <f>K12-L12</f>
        <v>445</v>
      </c>
      <c r="N12" s="81">
        <v>0</v>
      </c>
      <c r="O12" s="234">
        <f t="shared" si="21"/>
        <v>510</v>
      </c>
      <c r="P12" s="77"/>
      <c r="Q12" s="78"/>
      <c r="R12" s="79">
        <f t="shared" si="4"/>
        <v>0</v>
      </c>
      <c r="S12" s="79"/>
      <c r="T12" s="79"/>
      <c r="U12" s="79"/>
      <c r="V12" s="79">
        <f t="shared" si="5"/>
        <v>0</v>
      </c>
      <c r="W12" s="79"/>
      <c r="X12" s="77"/>
      <c r="Y12" s="77"/>
      <c r="Z12" s="79">
        <f t="shared" si="6"/>
        <v>0</v>
      </c>
      <c r="AA12" s="79"/>
      <c r="AB12" s="77"/>
      <c r="AC12" s="77"/>
      <c r="AD12" s="79">
        <f t="shared" si="7"/>
        <v>0</v>
      </c>
      <c r="AE12" s="79"/>
      <c r="AF12" s="77"/>
      <c r="AG12" s="77"/>
      <c r="AH12" s="79">
        <f t="shared" si="8"/>
        <v>0</v>
      </c>
      <c r="AI12" s="79"/>
      <c r="AJ12" s="77"/>
      <c r="AK12" s="77"/>
      <c r="AL12" s="79">
        <f t="shared" si="9"/>
        <v>0</v>
      </c>
      <c r="AM12" s="79"/>
      <c r="AN12" s="77"/>
      <c r="AO12" s="77"/>
      <c r="AP12" s="79">
        <f t="shared" si="10"/>
        <v>0</v>
      </c>
      <c r="AQ12" s="79"/>
      <c r="AR12" s="77"/>
      <c r="AS12" s="77"/>
      <c r="AT12" s="79">
        <f t="shared" si="11"/>
        <v>0</v>
      </c>
      <c r="AU12" s="77"/>
      <c r="AV12" s="77"/>
      <c r="AW12" s="78"/>
      <c r="AX12" s="79">
        <f t="shared" si="12"/>
        <v>0</v>
      </c>
      <c r="AY12" s="79"/>
      <c r="AZ12" s="79"/>
      <c r="BA12" s="79"/>
      <c r="BB12" s="79">
        <f t="shared" si="13"/>
        <v>0</v>
      </c>
      <c r="BC12" s="79"/>
      <c r="BD12" s="79"/>
      <c r="BE12" s="79"/>
      <c r="BF12" s="79">
        <f t="shared" si="14"/>
        <v>0</v>
      </c>
      <c r="BG12" s="79"/>
      <c r="BH12" s="79"/>
      <c r="BI12" s="79"/>
      <c r="BJ12" s="79">
        <f t="shared" si="15"/>
        <v>0</v>
      </c>
      <c r="BK12" s="79"/>
      <c r="BL12" s="79"/>
      <c r="BM12" s="79"/>
      <c r="BN12" s="79">
        <f t="shared" si="16"/>
        <v>0</v>
      </c>
      <c r="BO12" s="79"/>
      <c r="BP12" s="79"/>
      <c r="BQ12" s="79"/>
      <c r="BR12" s="79">
        <f t="shared" si="17"/>
        <v>0</v>
      </c>
      <c r="BS12" s="81"/>
    </row>
    <row r="13" spans="1:71" ht="22.9" customHeight="1" x14ac:dyDescent="0.25">
      <c r="A13" s="113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3040</v>
      </c>
      <c r="F13" s="272">
        <f t="shared" si="1"/>
        <v>0</v>
      </c>
      <c r="G13" s="272">
        <f t="shared" si="2"/>
        <v>3040</v>
      </c>
      <c r="H13" s="272">
        <f t="shared" si="3"/>
        <v>0</v>
      </c>
      <c r="I13" s="234">
        <f t="shared" si="18"/>
        <v>3040</v>
      </c>
      <c r="J13" s="503">
        <f t="shared" si="19"/>
        <v>3040</v>
      </c>
      <c r="K13" s="495">
        <v>3040</v>
      </c>
      <c r="L13" s="496">
        <v>0</v>
      </c>
      <c r="M13" s="50">
        <f>K13-L13</f>
        <v>3040</v>
      </c>
      <c r="N13" s="81">
        <v>0</v>
      </c>
      <c r="O13" s="234">
        <f t="shared" si="21"/>
        <v>3040</v>
      </c>
      <c r="P13" s="474"/>
      <c r="Q13" s="475"/>
      <c r="R13" s="79">
        <f t="shared" si="4"/>
        <v>0</v>
      </c>
      <c r="S13" s="79"/>
      <c r="T13" s="475"/>
      <c r="U13" s="475"/>
      <c r="V13" s="79">
        <f t="shared" si="5"/>
        <v>0</v>
      </c>
      <c r="W13" s="79"/>
      <c r="X13" s="475"/>
      <c r="Y13" s="475"/>
      <c r="Z13" s="79">
        <f t="shared" si="6"/>
        <v>0</v>
      </c>
      <c r="AA13" s="79"/>
      <c r="AB13" s="475"/>
      <c r="AC13" s="475"/>
      <c r="AD13" s="79">
        <f t="shared" si="7"/>
        <v>0</v>
      </c>
      <c r="AE13" s="79"/>
      <c r="AF13" s="475"/>
      <c r="AG13" s="475"/>
      <c r="AH13" s="79">
        <f t="shared" si="8"/>
        <v>0</v>
      </c>
      <c r="AI13" s="79"/>
      <c r="AJ13" s="475"/>
      <c r="AK13" s="475"/>
      <c r="AL13" s="79">
        <f t="shared" si="9"/>
        <v>0</v>
      </c>
      <c r="AM13" s="79"/>
      <c r="AN13" s="475"/>
      <c r="AO13" s="475"/>
      <c r="AP13" s="79">
        <f t="shared" si="10"/>
        <v>0</v>
      </c>
      <c r="AQ13" s="79"/>
      <c r="AR13" s="475"/>
      <c r="AS13" s="475"/>
      <c r="AT13" s="79">
        <f t="shared" si="11"/>
        <v>0</v>
      </c>
      <c r="AU13" s="77"/>
      <c r="AV13" s="475"/>
      <c r="AW13" s="475"/>
      <c r="AX13" s="79">
        <f t="shared" si="12"/>
        <v>0</v>
      </c>
      <c r="AY13" s="79"/>
      <c r="AZ13" s="475"/>
      <c r="BA13" s="475"/>
      <c r="BB13" s="79">
        <f t="shared" si="13"/>
        <v>0</v>
      </c>
      <c r="BC13" s="79"/>
      <c r="BD13" s="475"/>
      <c r="BE13" s="475"/>
      <c r="BF13" s="79">
        <f t="shared" si="14"/>
        <v>0</v>
      </c>
      <c r="BG13" s="79"/>
      <c r="BH13" s="475"/>
      <c r="BI13" s="475"/>
      <c r="BJ13" s="79">
        <f t="shared" si="15"/>
        <v>0</v>
      </c>
      <c r="BK13" s="79"/>
      <c r="BL13" s="475"/>
      <c r="BM13" s="475"/>
      <c r="BN13" s="79">
        <f t="shared" si="16"/>
        <v>0</v>
      </c>
      <c r="BO13" s="79"/>
      <c r="BP13" s="475"/>
      <c r="BQ13" s="475"/>
      <c r="BR13" s="79">
        <f t="shared" si="17"/>
        <v>0</v>
      </c>
      <c r="BS13" s="81"/>
    </row>
    <row r="14" spans="1:71" ht="33.6" customHeight="1" x14ac:dyDescent="0.25">
      <c r="A14" s="26">
        <v>12</v>
      </c>
      <c r="B14" s="40" t="s">
        <v>37</v>
      </c>
      <c r="C14" s="26">
        <v>8</v>
      </c>
      <c r="D14" s="65">
        <v>12</v>
      </c>
      <c r="E14" s="425">
        <f t="shared" si="0"/>
        <v>134</v>
      </c>
      <c r="F14" s="272">
        <f t="shared" si="1"/>
        <v>194</v>
      </c>
      <c r="G14" s="272">
        <f t="shared" si="2"/>
        <v>-60</v>
      </c>
      <c r="H14" s="272">
        <f t="shared" si="3"/>
        <v>60</v>
      </c>
      <c r="I14" s="234">
        <f t="shared" si="18"/>
        <v>194</v>
      </c>
      <c r="J14" s="503">
        <f t="shared" si="19"/>
        <v>0</v>
      </c>
      <c r="K14" s="390">
        <v>134</v>
      </c>
      <c r="L14" s="50">
        <v>194</v>
      </c>
      <c r="M14" s="50">
        <f>K14-L14</f>
        <v>-60</v>
      </c>
      <c r="N14" s="50">
        <v>60</v>
      </c>
      <c r="O14" s="234">
        <f t="shared" si="21"/>
        <v>194</v>
      </c>
      <c r="P14" s="77"/>
      <c r="Q14" s="78"/>
      <c r="R14" s="79">
        <f t="shared" si="4"/>
        <v>0</v>
      </c>
      <c r="S14" s="79"/>
      <c r="T14" s="79"/>
      <c r="U14" s="79"/>
      <c r="V14" s="79">
        <f t="shared" si="5"/>
        <v>0</v>
      </c>
      <c r="W14" s="77"/>
      <c r="X14" s="77"/>
      <c r="Y14" s="77"/>
      <c r="Z14" s="79">
        <f t="shared" si="6"/>
        <v>0</v>
      </c>
      <c r="AA14" s="77"/>
      <c r="AB14" s="77"/>
      <c r="AC14" s="77"/>
      <c r="AD14" s="79">
        <f t="shared" si="7"/>
        <v>0</v>
      </c>
      <c r="AE14" s="77"/>
      <c r="AF14" s="77"/>
      <c r="AG14" s="77"/>
      <c r="AH14" s="79">
        <f t="shared" si="8"/>
        <v>0</v>
      </c>
      <c r="AI14" s="77"/>
      <c r="AJ14" s="77"/>
      <c r="AK14" s="77"/>
      <c r="AL14" s="79">
        <f t="shared" si="9"/>
        <v>0</v>
      </c>
      <c r="AM14" s="77"/>
      <c r="AN14" s="77"/>
      <c r="AO14" s="77"/>
      <c r="AP14" s="79">
        <f t="shared" si="10"/>
        <v>0</v>
      </c>
      <c r="AQ14" s="77"/>
      <c r="AR14" s="77"/>
      <c r="AS14" s="77"/>
      <c r="AT14" s="79">
        <f t="shared" si="11"/>
        <v>0</v>
      </c>
      <c r="AU14" s="77"/>
      <c r="AV14" s="77"/>
      <c r="AW14" s="78"/>
      <c r="AX14" s="79">
        <f t="shared" si="12"/>
        <v>0</v>
      </c>
      <c r="AY14" s="79"/>
      <c r="AZ14" s="79"/>
      <c r="BA14" s="79"/>
      <c r="BB14" s="79">
        <f t="shared" si="13"/>
        <v>0</v>
      </c>
      <c r="BC14" s="79"/>
      <c r="BD14" s="79"/>
      <c r="BE14" s="79"/>
      <c r="BF14" s="79">
        <f t="shared" si="14"/>
        <v>0</v>
      </c>
      <c r="BG14" s="79"/>
      <c r="BH14" s="79"/>
      <c r="BI14" s="79"/>
      <c r="BJ14" s="79">
        <f t="shared" si="15"/>
        <v>0</v>
      </c>
      <c r="BK14" s="79"/>
      <c r="BL14" s="79"/>
      <c r="BM14" s="79"/>
      <c r="BN14" s="79">
        <f t="shared" si="16"/>
        <v>0</v>
      </c>
      <c r="BO14" s="79"/>
      <c r="BP14" s="79"/>
      <c r="BQ14" s="79"/>
      <c r="BR14" s="261">
        <f t="shared" si="17"/>
        <v>0</v>
      </c>
      <c r="BS14" s="79"/>
    </row>
    <row r="15" spans="1:71" ht="42" customHeight="1" x14ac:dyDescent="0.25">
      <c r="A15" s="113">
        <v>13</v>
      </c>
      <c r="B15" s="40" t="s">
        <v>372</v>
      </c>
      <c r="C15" s="121" t="s">
        <v>39</v>
      </c>
      <c r="D15" s="122" t="s">
        <v>40</v>
      </c>
      <c r="E15" s="425">
        <f t="shared" si="0"/>
        <v>6</v>
      </c>
      <c r="F15" s="272">
        <f t="shared" si="1"/>
        <v>0</v>
      </c>
      <c r="G15" s="272">
        <f t="shared" si="2"/>
        <v>6</v>
      </c>
      <c r="H15" s="272">
        <f t="shared" si="3"/>
        <v>0</v>
      </c>
      <c r="I15" s="234">
        <f t="shared" si="18"/>
        <v>6</v>
      </c>
      <c r="J15" s="503">
        <f t="shared" si="19"/>
        <v>6</v>
      </c>
      <c r="K15" s="117">
        <v>6</v>
      </c>
      <c r="L15" s="50"/>
      <c r="M15" s="50">
        <f t="shared" ref="M15:M30" si="22">K15-L15</f>
        <v>6</v>
      </c>
      <c r="N15" s="50">
        <v>0</v>
      </c>
      <c r="O15" s="234">
        <f t="shared" si="21"/>
        <v>6</v>
      </c>
      <c r="P15" s="77"/>
      <c r="Q15" s="78"/>
      <c r="R15" s="79">
        <f t="shared" si="4"/>
        <v>0</v>
      </c>
      <c r="S15" s="79"/>
      <c r="T15" s="79"/>
      <c r="U15" s="79"/>
      <c r="V15" s="79">
        <f t="shared" si="5"/>
        <v>0</v>
      </c>
      <c r="W15" s="77"/>
      <c r="X15" s="77"/>
      <c r="Y15" s="77"/>
      <c r="Z15" s="79">
        <f t="shared" si="6"/>
        <v>0</v>
      </c>
      <c r="AA15" s="77"/>
      <c r="AB15" s="77"/>
      <c r="AC15" s="77"/>
      <c r="AD15" s="79">
        <f t="shared" si="7"/>
        <v>0</v>
      </c>
      <c r="AE15" s="77"/>
      <c r="AF15" s="77"/>
      <c r="AG15" s="77"/>
      <c r="AH15" s="79">
        <f t="shared" si="8"/>
        <v>0</v>
      </c>
      <c r="AI15" s="77"/>
      <c r="AJ15" s="77"/>
      <c r="AK15" s="77"/>
      <c r="AL15" s="79">
        <f t="shared" si="9"/>
        <v>0</v>
      </c>
      <c r="AM15" s="77"/>
      <c r="AN15" s="77"/>
      <c r="AO15" s="77"/>
      <c r="AP15" s="79">
        <f t="shared" si="10"/>
        <v>0</v>
      </c>
      <c r="AQ15" s="77"/>
      <c r="AR15" s="77"/>
      <c r="AS15" s="77"/>
      <c r="AT15" s="79">
        <f t="shared" si="11"/>
        <v>0</v>
      </c>
      <c r="AU15" s="77"/>
      <c r="AV15" s="77"/>
      <c r="AW15" s="78"/>
      <c r="AX15" s="79">
        <f t="shared" si="12"/>
        <v>0</v>
      </c>
      <c r="AY15" s="79"/>
      <c r="AZ15" s="79"/>
      <c r="BA15" s="79"/>
      <c r="BB15" s="79">
        <f t="shared" si="13"/>
        <v>0</v>
      </c>
      <c r="BC15" s="79"/>
      <c r="BD15" s="79"/>
      <c r="BE15" s="79"/>
      <c r="BF15" s="79">
        <f t="shared" si="14"/>
        <v>0</v>
      </c>
      <c r="BG15" s="79"/>
      <c r="BH15" s="79"/>
      <c r="BI15" s="79"/>
      <c r="BJ15" s="79">
        <f t="shared" si="15"/>
        <v>0</v>
      </c>
      <c r="BK15" s="79"/>
      <c r="BL15" s="79"/>
      <c r="BM15" s="79"/>
      <c r="BN15" s="79">
        <f t="shared" si="16"/>
        <v>0</v>
      </c>
      <c r="BO15" s="79"/>
      <c r="BP15" s="79"/>
      <c r="BQ15" s="79"/>
      <c r="BR15" s="261">
        <f t="shared" si="17"/>
        <v>0</v>
      </c>
      <c r="BS15" s="81"/>
    </row>
    <row r="16" spans="1:71" ht="30" x14ac:dyDescent="0.25">
      <c r="A16" s="26">
        <v>14</v>
      </c>
      <c r="B16" s="40" t="s">
        <v>41</v>
      </c>
      <c r="C16" s="26">
        <v>8</v>
      </c>
      <c r="D16" s="65">
        <v>12</v>
      </c>
      <c r="E16" s="425">
        <f t="shared" si="0"/>
        <v>140</v>
      </c>
      <c r="F16" s="272">
        <f t="shared" si="1"/>
        <v>220</v>
      </c>
      <c r="G16" s="272">
        <f t="shared" si="2"/>
        <v>-80</v>
      </c>
      <c r="H16" s="272">
        <f t="shared" si="3"/>
        <v>80</v>
      </c>
      <c r="I16" s="234">
        <f t="shared" si="18"/>
        <v>220</v>
      </c>
      <c r="J16" s="503">
        <f t="shared" si="19"/>
        <v>0</v>
      </c>
      <c r="K16" s="117">
        <v>140</v>
      </c>
      <c r="L16" s="50">
        <v>220</v>
      </c>
      <c r="M16" s="50">
        <f t="shared" si="22"/>
        <v>-80</v>
      </c>
      <c r="N16" s="50">
        <v>80</v>
      </c>
      <c r="O16" s="234">
        <f t="shared" si="21"/>
        <v>220</v>
      </c>
      <c r="P16" s="77"/>
      <c r="Q16" s="78"/>
      <c r="R16" s="79">
        <f t="shared" si="4"/>
        <v>0</v>
      </c>
      <c r="S16" s="79"/>
      <c r="T16" s="79"/>
      <c r="U16" s="79"/>
      <c r="V16" s="79">
        <f t="shared" si="5"/>
        <v>0</v>
      </c>
      <c r="W16" s="77"/>
      <c r="X16" s="77"/>
      <c r="Y16" s="77"/>
      <c r="Z16" s="79">
        <f t="shared" si="6"/>
        <v>0</v>
      </c>
      <c r="AA16" s="77"/>
      <c r="AB16" s="77"/>
      <c r="AC16" s="77"/>
      <c r="AD16" s="79">
        <f t="shared" si="7"/>
        <v>0</v>
      </c>
      <c r="AE16" s="77"/>
      <c r="AF16" s="77"/>
      <c r="AG16" s="77"/>
      <c r="AH16" s="79">
        <f t="shared" si="8"/>
        <v>0</v>
      </c>
      <c r="AI16" s="77"/>
      <c r="AJ16" s="77"/>
      <c r="AK16" s="77"/>
      <c r="AL16" s="79">
        <f t="shared" si="9"/>
        <v>0</v>
      </c>
      <c r="AM16" s="77"/>
      <c r="AN16" s="77"/>
      <c r="AO16" s="77"/>
      <c r="AP16" s="79">
        <f t="shared" si="10"/>
        <v>0</v>
      </c>
      <c r="AQ16" s="77"/>
      <c r="AR16" s="77"/>
      <c r="AS16" s="77"/>
      <c r="AT16" s="79">
        <f t="shared" si="11"/>
        <v>0</v>
      </c>
      <c r="AU16" s="77"/>
      <c r="AV16" s="77"/>
      <c r="AW16" s="78"/>
      <c r="AX16" s="79">
        <f t="shared" si="12"/>
        <v>0</v>
      </c>
      <c r="AY16" s="79"/>
      <c r="AZ16" s="79"/>
      <c r="BA16" s="79"/>
      <c r="BB16" s="79">
        <f t="shared" si="13"/>
        <v>0</v>
      </c>
      <c r="BC16" s="79"/>
      <c r="BD16" s="79"/>
      <c r="BE16" s="79"/>
      <c r="BF16" s="79">
        <f t="shared" si="14"/>
        <v>0</v>
      </c>
      <c r="BG16" s="79"/>
      <c r="BH16" s="79"/>
      <c r="BI16" s="79"/>
      <c r="BJ16" s="79">
        <f t="shared" si="15"/>
        <v>0</v>
      </c>
      <c r="BK16" s="79"/>
      <c r="BL16" s="79"/>
      <c r="BM16" s="79"/>
      <c r="BN16" s="79">
        <f t="shared" si="16"/>
        <v>0</v>
      </c>
      <c r="BO16" s="79"/>
      <c r="BP16" s="79"/>
      <c r="BQ16" s="79"/>
      <c r="BR16" s="261">
        <f t="shared" si="17"/>
        <v>0</v>
      </c>
      <c r="BS16" s="81"/>
    </row>
    <row r="17" spans="1:71" ht="45" x14ac:dyDescent="0.25">
      <c r="A17" s="113">
        <v>15</v>
      </c>
      <c r="B17" s="40" t="s">
        <v>42</v>
      </c>
      <c r="C17" s="26">
        <v>8</v>
      </c>
      <c r="D17" s="65">
        <v>20</v>
      </c>
      <c r="E17" s="425">
        <f t="shared" si="0"/>
        <v>24</v>
      </c>
      <c r="F17" s="272">
        <f t="shared" si="1"/>
        <v>1140</v>
      </c>
      <c r="G17" s="272">
        <f t="shared" si="2"/>
        <v>-1116</v>
      </c>
      <c r="H17" s="272">
        <f t="shared" si="3"/>
        <v>1116</v>
      </c>
      <c r="I17" s="234">
        <f t="shared" si="18"/>
        <v>1140</v>
      </c>
      <c r="J17" s="503">
        <f t="shared" si="19"/>
        <v>0</v>
      </c>
      <c r="K17" s="117">
        <v>24</v>
      </c>
      <c r="L17" s="50">
        <v>1140</v>
      </c>
      <c r="M17" s="50">
        <f t="shared" si="22"/>
        <v>-1116</v>
      </c>
      <c r="N17" s="182">
        <v>1116</v>
      </c>
      <c r="O17" s="234">
        <f t="shared" si="21"/>
        <v>1140</v>
      </c>
      <c r="P17" s="77"/>
      <c r="Q17" s="78"/>
      <c r="R17" s="79">
        <f t="shared" si="4"/>
        <v>0</v>
      </c>
      <c r="S17" s="79"/>
      <c r="T17" s="79"/>
      <c r="U17" s="79"/>
      <c r="V17" s="79">
        <f t="shared" si="5"/>
        <v>0</v>
      </c>
      <c r="W17" s="77"/>
      <c r="X17" s="77"/>
      <c r="Y17" s="77"/>
      <c r="Z17" s="79">
        <f t="shared" si="6"/>
        <v>0</v>
      </c>
      <c r="AA17" s="77"/>
      <c r="AB17" s="77"/>
      <c r="AC17" s="77"/>
      <c r="AD17" s="79">
        <f t="shared" si="7"/>
        <v>0</v>
      </c>
      <c r="AE17" s="77"/>
      <c r="AF17" s="77"/>
      <c r="AG17" s="77"/>
      <c r="AH17" s="79">
        <f t="shared" si="8"/>
        <v>0</v>
      </c>
      <c r="AI17" s="77"/>
      <c r="AJ17" s="77"/>
      <c r="AK17" s="77"/>
      <c r="AL17" s="79">
        <f t="shared" si="9"/>
        <v>0</v>
      </c>
      <c r="AM17" s="77"/>
      <c r="AN17" s="77"/>
      <c r="AO17" s="77"/>
      <c r="AP17" s="79">
        <f t="shared" si="10"/>
        <v>0</v>
      </c>
      <c r="AQ17" s="77"/>
      <c r="AR17" s="77"/>
      <c r="AS17" s="77"/>
      <c r="AT17" s="79">
        <f t="shared" si="11"/>
        <v>0</v>
      </c>
      <c r="AU17" s="77"/>
      <c r="AV17" s="77"/>
      <c r="AW17" s="78"/>
      <c r="AX17" s="79">
        <f t="shared" si="12"/>
        <v>0</v>
      </c>
      <c r="AY17" s="79"/>
      <c r="AZ17" s="79"/>
      <c r="BA17" s="79"/>
      <c r="BB17" s="79">
        <f t="shared" si="13"/>
        <v>0</v>
      </c>
      <c r="BC17" s="79"/>
      <c r="BD17" s="79"/>
      <c r="BE17" s="79"/>
      <c r="BF17" s="79">
        <f t="shared" si="14"/>
        <v>0</v>
      </c>
      <c r="BG17" s="79"/>
      <c r="BH17" s="79"/>
      <c r="BI17" s="79"/>
      <c r="BJ17" s="79">
        <f t="shared" si="15"/>
        <v>0</v>
      </c>
      <c r="BK17" s="79"/>
      <c r="BL17" s="79"/>
      <c r="BM17" s="79"/>
      <c r="BN17" s="79">
        <f t="shared" si="16"/>
        <v>0</v>
      </c>
      <c r="BO17" s="79"/>
      <c r="BP17" s="79"/>
      <c r="BQ17" s="79"/>
      <c r="BR17" s="261">
        <f t="shared" si="17"/>
        <v>0</v>
      </c>
      <c r="BS17" s="81"/>
    </row>
    <row r="18" spans="1:71" ht="60" x14ac:dyDescent="0.25">
      <c r="A18" s="26">
        <v>16</v>
      </c>
      <c r="B18" s="40" t="s">
        <v>43</v>
      </c>
      <c r="C18" s="26">
        <v>8</v>
      </c>
      <c r="D18" s="65">
        <v>30</v>
      </c>
      <c r="E18" s="425">
        <f t="shared" si="0"/>
        <v>32</v>
      </c>
      <c r="F18" s="272">
        <f t="shared" si="1"/>
        <v>656</v>
      </c>
      <c r="G18" s="272">
        <f t="shared" si="2"/>
        <v>-624</v>
      </c>
      <c r="H18" s="272">
        <f t="shared" si="3"/>
        <v>624</v>
      </c>
      <c r="I18" s="234">
        <f t="shared" si="18"/>
        <v>656</v>
      </c>
      <c r="J18" s="503">
        <f t="shared" si="19"/>
        <v>0</v>
      </c>
      <c r="K18" s="417">
        <v>32</v>
      </c>
      <c r="L18" s="422">
        <v>656</v>
      </c>
      <c r="M18" s="50">
        <f t="shared" si="22"/>
        <v>-624</v>
      </c>
      <c r="N18" s="182">
        <v>624</v>
      </c>
      <c r="O18" s="234">
        <f t="shared" si="21"/>
        <v>656</v>
      </c>
      <c r="P18" s="335"/>
      <c r="Q18" s="110"/>
      <c r="R18" s="79">
        <f t="shared" si="4"/>
        <v>0</v>
      </c>
      <c r="S18" s="79"/>
      <c r="T18" s="110"/>
      <c r="U18" s="110"/>
      <c r="V18" s="79">
        <f t="shared" si="5"/>
        <v>0</v>
      </c>
      <c r="W18" s="79"/>
      <c r="X18" s="110"/>
      <c r="Y18" s="110"/>
      <c r="Z18" s="79">
        <f t="shared" si="6"/>
        <v>0</v>
      </c>
      <c r="AA18" s="79"/>
      <c r="AB18" s="110"/>
      <c r="AC18" s="110"/>
      <c r="AD18" s="79">
        <f t="shared" si="7"/>
        <v>0</v>
      </c>
      <c r="AE18" s="79"/>
      <c r="AF18" s="110"/>
      <c r="AG18" s="110"/>
      <c r="AH18" s="79">
        <f t="shared" si="8"/>
        <v>0</v>
      </c>
      <c r="AI18" s="79"/>
      <c r="AJ18" s="110"/>
      <c r="AK18" s="110"/>
      <c r="AL18" s="79">
        <f t="shared" si="9"/>
        <v>0</v>
      </c>
      <c r="AM18" s="79"/>
      <c r="AN18" s="110"/>
      <c r="AO18" s="110"/>
      <c r="AP18" s="79">
        <f t="shared" si="10"/>
        <v>0</v>
      </c>
      <c r="AQ18" s="79"/>
      <c r="AR18" s="110"/>
      <c r="AS18" s="110"/>
      <c r="AT18" s="79">
        <f t="shared" si="11"/>
        <v>0</v>
      </c>
      <c r="AU18" s="79"/>
      <c r="AV18" s="110"/>
      <c r="AW18" s="110"/>
      <c r="AX18" s="79">
        <f t="shared" si="12"/>
        <v>0</v>
      </c>
      <c r="AY18" s="79"/>
      <c r="AZ18" s="84"/>
      <c r="BA18" s="84"/>
      <c r="BB18" s="79">
        <f t="shared" si="13"/>
        <v>0</v>
      </c>
      <c r="BC18" s="79"/>
      <c r="BD18" s="84"/>
      <c r="BE18" s="84"/>
      <c r="BF18" s="79">
        <f t="shared" si="14"/>
        <v>0</v>
      </c>
      <c r="BG18" s="79"/>
      <c r="BH18" s="84"/>
      <c r="BI18" s="84"/>
      <c r="BJ18" s="79">
        <f t="shared" si="15"/>
        <v>0</v>
      </c>
      <c r="BK18" s="79"/>
      <c r="BL18" s="84"/>
      <c r="BM18" s="84"/>
      <c r="BN18" s="79">
        <f t="shared" si="16"/>
        <v>0</v>
      </c>
      <c r="BO18" s="79"/>
      <c r="BP18" s="84"/>
      <c r="BQ18" s="84"/>
      <c r="BR18" s="95">
        <f t="shared" si="17"/>
        <v>0</v>
      </c>
      <c r="BS18" s="81"/>
    </row>
    <row r="19" spans="1:71" ht="45" x14ac:dyDescent="0.25">
      <c r="A19" s="113">
        <v>17</v>
      </c>
      <c r="B19" s="40" t="s">
        <v>44</v>
      </c>
      <c r="C19" s="26">
        <v>8</v>
      </c>
      <c r="D19" s="65">
        <v>30</v>
      </c>
      <c r="E19" s="425">
        <f t="shared" si="0"/>
        <v>8</v>
      </c>
      <c r="F19" s="272">
        <f t="shared" si="1"/>
        <v>568</v>
      </c>
      <c r="G19" s="272">
        <f t="shared" si="2"/>
        <v>-560</v>
      </c>
      <c r="H19" s="272">
        <f t="shared" si="3"/>
        <v>560</v>
      </c>
      <c r="I19" s="234">
        <f t="shared" si="18"/>
        <v>568</v>
      </c>
      <c r="J19" s="503">
        <f t="shared" si="19"/>
        <v>0</v>
      </c>
      <c r="K19" s="417">
        <v>8</v>
      </c>
      <c r="L19" s="422">
        <v>568</v>
      </c>
      <c r="M19" s="50">
        <f t="shared" si="22"/>
        <v>-560</v>
      </c>
      <c r="N19" s="182">
        <v>560</v>
      </c>
      <c r="O19" s="234">
        <f t="shared" si="21"/>
        <v>568</v>
      </c>
      <c r="P19" s="335"/>
      <c r="Q19" s="110"/>
      <c r="R19" s="79">
        <f t="shared" si="4"/>
        <v>0</v>
      </c>
      <c r="S19" s="79"/>
      <c r="T19" s="110"/>
      <c r="U19" s="110"/>
      <c r="V19" s="79">
        <f t="shared" si="5"/>
        <v>0</v>
      </c>
      <c r="W19" s="79"/>
      <c r="X19" s="110"/>
      <c r="Y19" s="110"/>
      <c r="Z19" s="79">
        <f t="shared" si="6"/>
        <v>0</v>
      </c>
      <c r="AA19" s="79"/>
      <c r="AB19" s="110"/>
      <c r="AC19" s="110"/>
      <c r="AD19" s="79">
        <f t="shared" si="7"/>
        <v>0</v>
      </c>
      <c r="AE19" s="79"/>
      <c r="AF19" s="110"/>
      <c r="AG19" s="110"/>
      <c r="AH19" s="79">
        <f t="shared" si="8"/>
        <v>0</v>
      </c>
      <c r="AI19" s="79"/>
      <c r="AJ19" s="110"/>
      <c r="AK19" s="110"/>
      <c r="AL19" s="79">
        <f t="shared" si="9"/>
        <v>0</v>
      </c>
      <c r="AM19" s="79"/>
      <c r="AN19" s="110"/>
      <c r="AO19" s="110"/>
      <c r="AP19" s="79">
        <f t="shared" si="10"/>
        <v>0</v>
      </c>
      <c r="AQ19" s="79"/>
      <c r="AR19" s="110"/>
      <c r="AS19" s="110"/>
      <c r="AT19" s="79">
        <f t="shared" si="11"/>
        <v>0</v>
      </c>
      <c r="AU19" s="79"/>
      <c r="AV19" s="110"/>
      <c r="AW19" s="110"/>
      <c r="AX19" s="79">
        <f t="shared" si="12"/>
        <v>0</v>
      </c>
      <c r="AY19" s="79"/>
      <c r="AZ19" s="84"/>
      <c r="BA19" s="84"/>
      <c r="BB19" s="79">
        <f t="shared" si="13"/>
        <v>0</v>
      </c>
      <c r="BC19" s="79"/>
      <c r="BD19" s="84"/>
      <c r="BE19" s="84"/>
      <c r="BF19" s="79">
        <f t="shared" si="14"/>
        <v>0</v>
      </c>
      <c r="BG19" s="79"/>
      <c r="BH19" s="84"/>
      <c r="BI19" s="84"/>
      <c r="BJ19" s="79">
        <f t="shared" si="15"/>
        <v>0</v>
      </c>
      <c r="BK19" s="79"/>
      <c r="BL19" s="84"/>
      <c r="BM19" s="84"/>
      <c r="BN19" s="79">
        <f t="shared" si="16"/>
        <v>0</v>
      </c>
      <c r="BO19" s="79"/>
      <c r="BP19" s="84"/>
      <c r="BQ19" s="84"/>
      <c r="BR19" s="261">
        <f t="shared" si="17"/>
        <v>0</v>
      </c>
      <c r="BS19" s="81"/>
    </row>
    <row r="20" spans="1:71" ht="45" x14ac:dyDescent="0.25">
      <c r="A20" s="26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305</v>
      </c>
      <c r="G20" s="272">
        <f t="shared" si="2"/>
        <v>-305</v>
      </c>
      <c r="H20" s="272">
        <f t="shared" si="3"/>
        <v>305</v>
      </c>
      <c r="I20" s="234">
        <f t="shared" si="18"/>
        <v>305</v>
      </c>
      <c r="J20" s="503">
        <f t="shared" si="19"/>
        <v>0</v>
      </c>
      <c r="K20" s="497">
        <v>0</v>
      </c>
      <c r="L20" s="493">
        <v>305</v>
      </c>
      <c r="M20" s="50">
        <f t="shared" si="22"/>
        <v>-305</v>
      </c>
      <c r="N20" s="182">
        <v>305</v>
      </c>
      <c r="O20" s="234">
        <f t="shared" si="21"/>
        <v>305</v>
      </c>
      <c r="P20" s="469"/>
      <c r="Q20" s="470"/>
      <c r="R20" s="79">
        <f t="shared" si="4"/>
        <v>0</v>
      </c>
      <c r="S20" s="79"/>
      <c r="T20" s="470"/>
      <c r="U20" s="470"/>
      <c r="V20" s="79">
        <f t="shared" si="5"/>
        <v>0</v>
      </c>
      <c r="W20" s="79"/>
      <c r="X20" s="470"/>
      <c r="Y20" s="470"/>
      <c r="Z20" s="79">
        <f t="shared" si="6"/>
        <v>0</v>
      </c>
      <c r="AA20" s="79"/>
      <c r="AB20" s="470"/>
      <c r="AC20" s="470"/>
      <c r="AD20" s="79">
        <f t="shared" si="7"/>
        <v>0</v>
      </c>
      <c r="AE20" s="79"/>
      <c r="AF20" s="470"/>
      <c r="AG20" s="470"/>
      <c r="AH20" s="79">
        <f t="shared" si="8"/>
        <v>0</v>
      </c>
      <c r="AI20" s="79"/>
      <c r="AJ20" s="470"/>
      <c r="AK20" s="470"/>
      <c r="AL20" s="79">
        <f t="shared" si="9"/>
        <v>0</v>
      </c>
      <c r="AM20" s="79"/>
      <c r="AN20" s="470"/>
      <c r="AO20" s="470"/>
      <c r="AP20" s="79">
        <f t="shared" si="10"/>
        <v>0</v>
      </c>
      <c r="AQ20" s="79"/>
      <c r="AR20" s="470"/>
      <c r="AS20" s="470"/>
      <c r="AT20" s="79">
        <f t="shared" si="11"/>
        <v>0</v>
      </c>
      <c r="AU20" s="79"/>
      <c r="AV20" s="470"/>
      <c r="AW20" s="470"/>
      <c r="AX20" s="79">
        <f t="shared" si="12"/>
        <v>0</v>
      </c>
      <c r="AY20" s="79"/>
      <c r="AZ20" s="470"/>
      <c r="BA20" s="470"/>
      <c r="BB20" s="79">
        <f t="shared" si="13"/>
        <v>0</v>
      </c>
      <c r="BC20" s="79"/>
      <c r="BD20" s="470"/>
      <c r="BE20" s="470"/>
      <c r="BF20" s="79">
        <f t="shared" si="14"/>
        <v>0</v>
      </c>
      <c r="BG20" s="79"/>
      <c r="BH20" s="470"/>
      <c r="BI20" s="470"/>
      <c r="BJ20" s="79">
        <f t="shared" si="15"/>
        <v>0</v>
      </c>
      <c r="BK20" s="79"/>
      <c r="BL20" s="470"/>
      <c r="BM20" s="470"/>
      <c r="BN20" s="79">
        <f t="shared" si="16"/>
        <v>0</v>
      </c>
      <c r="BO20" s="79"/>
      <c r="BP20" s="470"/>
      <c r="BQ20" s="470"/>
      <c r="BR20" s="261">
        <f t="shared" si="17"/>
        <v>0</v>
      </c>
      <c r="BS20" s="81"/>
    </row>
    <row r="21" spans="1:71" ht="45" x14ac:dyDescent="0.25">
      <c r="A21" s="113">
        <v>19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80</v>
      </c>
      <c r="G21" s="272">
        <f t="shared" si="2"/>
        <v>-80</v>
      </c>
      <c r="H21" s="272">
        <f t="shared" si="3"/>
        <v>80</v>
      </c>
      <c r="I21" s="234">
        <f t="shared" si="18"/>
        <v>80</v>
      </c>
      <c r="J21" s="503">
        <f t="shared" si="19"/>
        <v>0</v>
      </c>
      <c r="K21" s="497">
        <v>0</v>
      </c>
      <c r="L21" s="493">
        <v>80</v>
      </c>
      <c r="M21" s="50">
        <f t="shared" si="22"/>
        <v>-80</v>
      </c>
      <c r="N21" s="182">
        <v>80</v>
      </c>
      <c r="O21" s="234">
        <f t="shared" si="21"/>
        <v>80</v>
      </c>
      <c r="P21" s="469"/>
      <c r="Q21" s="470"/>
      <c r="R21" s="81">
        <f t="shared" si="4"/>
        <v>0</v>
      </c>
      <c r="S21" s="81"/>
      <c r="T21" s="470"/>
      <c r="U21" s="470"/>
      <c r="V21" s="81">
        <f t="shared" si="5"/>
        <v>0</v>
      </c>
      <c r="W21" s="81"/>
      <c r="X21" s="470"/>
      <c r="Y21" s="470"/>
      <c r="Z21" s="81">
        <f t="shared" si="6"/>
        <v>0</v>
      </c>
      <c r="AA21" s="81"/>
      <c r="AB21" s="470"/>
      <c r="AC21" s="470"/>
      <c r="AD21" s="81">
        <f t="shared" si="7"/>
        <v>0</v>
      </c>
      <c r="AE21" s="81"/>
      <c r="AF21" s="470"/>
      <c r="AG21" s="470"/>
      <c r="AH21" s="81">
        <f t="shared" si="8"/>
        <v>0</v>
      </c>
      <c r="AI21" s="81"/>
      <c r="AJ21" s="470"/>
      <c r="AK21" s="470"/>
      <c r="AL21" s="81">
        <f t="shared" si="9"/>
        <v>0</v>
      </c>
      <c r="AM21" s="81"/>
      <c r="AN21" s="470"/>
      <c r="AO21" s="470"/>
      <c r="AP21" s="81">
        <f t="shared" si="10"/>
        <v>0</v>
      </c>
      <c r="AQ21" s="81"/>
      <c r="AR21" s="470"/>
      <c r="AS21" s="470"/>
      <c r="AT21" s="81">
        <f t="shared" si="11"/>
        <v>0</v>
      </c>
      <c r="AU21" s="81"/>
      <c r="AV21" s="470"/>
      <c r="AW21" s="470"/>
      <c r="AX21" s="81">
        <f t="shared" si="12"/>
        <v>0</v>
      </c>
      <c r="AY21" s="81"/>
      <c r="AZ21" s="470"/>
      <c r="BA21" s="470"/>
      <c r="BB21" s="81">
        <f t="shared" si="13"/>
        <v>0</v>
      </c>
      <c r="BC21" s="81"/>
      <c r="BD21" s="470"/>
      <c r="BE21" s="470"/>
      <c r="BF21" s="81">
        <f t="shared" si="14"/>
        <v>0</v>
      </c>
      <c r="BG21" s="81"/>
      <c r="BH21" s="470"/>
      <c r="BI21" s="470"/>
      <c r="BJ21" s="81">
        <f t="shared" si="15"/>
        <v>0</v>
      </c>
      <c r="BK21" s="81"/>
      <c r="BL21" s="470"/>
      <c r="BM21" s="470"/>
      <c r="BN21" s="81">
        <f t="shared" si="16"/>
        <v>0</v>
      </c>
      <c r="BO21" s="81"/>
      <c r="BP21" s="470"/>
      <c r="BQ21" s="470"/>
      <c r="BR21" s="95">
        <f t="shared" si="17"/>
        <v>0</v>
      </c>
      <c r="BS21" s="81"/>
    </row>
    <row r="22" spans="1:71" ht="45" x14ac:dyDescent="0.25">
      <c r="A22" s="26">
        <v>20</v>
      </c>
      <c r="B22" s="40" t="s">
        <v>47</v>
      </c>
      <c r="C22" s="114">
        <v>15</v>
      </c>
      <c r="D22" s="498">
        <v>120</v>
      </c>
      <c r="E22" s="425">
        <f t="shared" si="0"/>
        <v>760</v>
      </c>
      <c r="F22" s="272">
        <f t="shared" si="1"/>
        <v>1293</v>
      </c>
      <c r="G22" s="272">
        <f t="shared" si="2"/>
        <v>-533</v>
      </c>
      <c r="H22" s="272">
        <f t="shared" si="3"/>
        <v>533</v>
      </c>
      <c r="I22" s="234">
        <f t="shared" si="18"/>
        <v>1293</v>
      </c>
      <c r="J22" s="503">
        <f t="shared" si="19"/>
        <v>0</v>
      </c>
      <c r="K22" s="495">
        <v>760</v>
      </c>
      <c r="L22" s="496">
        <v>1293</v>
      </c>
      <c r="M22" s="50">
        <f t="shared" si="22"/>
        <v>-533</v>
      </c>
      <c r="N22" s="182">
        <v>533</v>
      </c>
      <c r="O22" s="234">
        <f t="shared" si="21"/>
        <v>1293</v>
      </c>
      <c r="P22" s="474"/>
      <c r="Q22" s="475"/>
      <c r="R22" s="81">
        <f t="shared" si="4"/>
        <v>0</v>
      </c>
      <c r="S22" s="81"/>
      <c r="T22" s="475"/>
      <c r="U22" s="475"/>
      <c r="V22" s="81">
        <f t="shared" si="5"/>
        <v>0</v>
      </c>
      <c r="W22" s="81"/>
      <c r="X22" s="475"/>
      <c r="Y22" s="475"/>
      <c r="Z22" s="81">
        <f t="shared" si="6"/>
        <v>0</v>
      </c>
      <c r="AA22" s="81"/>
      <c r="AB22" s="475"/>
      <c r="AC22" s="475"/>
      <c r="AD22" s="81">
        <f t="shared" si="7"/>
        <v>0</v>
      </c>
      <c r="AE22" s="81"/>
      <c r="AF22" s="475"/>
      <c r="AG22" s="475"/>
      <c r="AH22" s="81">
        <f t="shared" si="8"/>
        <v>0</v>
      </c>
      <c r="AI22" s="81"/>
      <c r="AJ22" s="475"/>
      <c r="AK22" s="475"/>
      <c r="AL22" s="81">
        <f t="shared" si="9"/>
        <v>0</v>
      </c>
      <c r="AM22" s="81"/>
      <c r="AN22" s="475"/>
      <c r="AO22" s="475"/>
      <c r="AP22" s="81">
        <f t="shared" si="10"/>
        <v>0</v>
      </c>
      <c r="AQ22" s="81"/>
      <c r="AR22" s="475"/>
      <c r="AS22" s="475"/>
      <c r="AT22" s="81">
        <f t="shared" si="11"/>
        <v>0</v>
      </c>
      <c r="AU22" s="81"/>
      <c r="AV22" s="475"/>
      <c r="AW22" s="475"/>
      <c r="AX22" s="81">
        <f t="shared" si="12"/>
        <v>0</v>
      </c>
      <c r="AY22" s="81"/>
      <c r="AZ22" s="475"/>
      <c r="BA22" s="475"/>
      <c r="BB22" s="81">
        <f t="shared" si="13"/>
        <v>0</v>
      </c>
      <c r="BC22" s="81"/>
      <c r="BD22" s="475"/>
      <c r="BE22" s="475"/>
      <c r="BF22" s="81">
        <f t="shared" si="14"/>
        <v>0</v>
      </c>
      <c r="BG22" s="81"/>
      <c r="BH22" s="475"/>
      <c r="BI22" s="475"/>
      <c r="BJ22" s="81">
        <f t="shared" si="15"/>
        <v>0</v>
      </c>
      <c r="BK22" s="81"/>
      <c r="BL22" s="475"/>
      <c r="BM22" s="475"/>
      <c r="BN22" s="81">
        <f t="shared" si="16"/>
        <v>0</v>
      </c>
      <c r="BO22" s="81"/>
      <c r="BP22" s="475"/>
      <c r="BQ22" s="475"/>
      <c r="BR22" s="95">
        <f t="shared" si="17"/>
        <v>0</v>
      </c>
      <c r="BS22" s="81"/>
    </row>
    <row r="23" spans="1:71" ht="124.9" customHeight="1" x14ac:dyDescent="0.25">
      <c r="A23" s="113">
        <v>21</v>
      </c>
      <c r="B23" s="40" t="s">
        <v>48</v>
      </c>
      <c r="C23" s="479">
        <v>6</v>
      </c>
      <c r="D23" s="481">
        <v>9</v>
      </c>
      <c r="E23" s="425">
        <f t="shared" si="0"/>
        <v>8</v>
      </c>
      <c r="F23" s="272">
        <f t="shared" si="1"/>
        <v>57</v>
      </c>
      <c r="G23" s="272">
        <f t="shared" si="2"/>
        <v>-49</v>
      </c>
      <c r="H23" s="272">
        <f t="shared" si="3"/>
        <v>49</v>
      </c>
      <c r="I23" s="234">
        <f t="shared" si="18"/>
        <v>57</v>
      </c>
      <c r="J23" s="503">
        <f t="shared" si="19"/>
        <v>0</v>
      </c>
      <c r="K23" s="499">
        <v>8</v>
      </c>
      <c r="L23" s="500">
        <v>57</v>
      </c>
      <c r="M23" s="50">
        <f t="shared" si="22"/>
        <v>-49</v>
      </c>
      <c r="N23" s="182">
        <v>49</v>
      </c>
      <c r="O23" s="234">
        <f t="shared" si="21"/>
        <v>57</v>
      </c>
      <c r="P23" s="477"/>
      <c r="Q23" s="478"/>
      <c r="R23" s="81">
        <f t="shared" si="4"/>
        <v>0</v>
      </c>
      <c r="S23" s="81"/>
      <c r="T23" s="478"/>
      <c r="U23" s="478"/>
      <c r="V23" s="81">
        <f t="shared" si="5"/>
        <v>0</v>
      </c>
      <c r="W23" s="81"/>
      <c r="X23" s="478"/>
      <c r="Y23" s="478"/>
      <c r="Z23" s="81">
        <f t="shared" si="6"/>
        <v>0</v>
      </c>
      <c r="AA23" s="81"/>
      <c r="AB23" s="478"/>
      <c r="AC23" s="478"/>
      <c r="AD23" s="81">
        <f t="shared" si="7"/>
        <v>0</v>
      </c>
      <c r="AE23" s="81"/>
      <c r="AF23" s="478"/>
      <c r="AG23" s="478"/>
      <c r="AH23" s="81">
        <f t="shared" si="8"/>
        <v>0</v>
      </c>
      <c r="AI23" s="81"/>
      <c r="AJ23" s="478"/>
      <c r="AK23" s="478"/>
      <c r="AL23" s="81">
        <f t="shared" si="9"/>
        <v>0</v>
      </c>
      <c r="AM23" s="81"/>
      <c r="AN23" s="478"/>
      <c r="AO23" s="478"/>
      <c r="AP23" s="81">
        <f t="shared" si="10"/>
        <v>0</v>
      </c>
      <c r="AQ23" s="81"/>
      <c r="AR23" s="478"/>
      <c r="AS23" s="478"/>
      <c r="AT23" s="81">
        <f t="shared" si="11"/>
        <v>0</v>
      </c>
      <c r="AU23" s="81"/>
      <c r="AV23" s="478"/>
      <c r="AW23" s="478"/>
      <c r="AX23" s="81">
        <f t="shared" si="12"/>
        <v>0</v>
      </c>
      <c r="AY23" s="81"/>
      <c r="AZ23" s="478"/>
      <c r="BA23" s="478"/>
      <c r="BB23" s="81">
        <f t="shared" si="13"/>
        <v>0</v>
      </c>
      <c r="BC23" s="81"/>
      <c r="BD23" s="478"/>
      <c r="BE23" s="478"/>
      <c r="BF23" s="81">
        <f t="shared" si="14"/>
        <v>0</v>
      </c>
      <c r="BG23" s="81"/>
      <c r="BH23" s="478"/>
      <c r="BI23" s="478"/>
      <c r="BJ23" s="81">
        <f t="shared" si="15"/>
        <v>0</v>
      </c>
      <c r="BK23" s="81"/>
      <c r="BL23" s="478"/>
      <c r="BM23" s="478"/>
      <c r="BN23" s="81">
        <f t="shared" si="16"/>
        <v>0</v>
      </c>
      <c r="BO23" s="81"/>
      <c r="BP23" s="478"/>
      <c r="BQ23" s="478"/>
      <c r="BR23" s="95">
        <f t="shared" si="17"/>
        <v>0</v>
      </c>
      <c r="BS23" s="81"/>
    </row>
    <row r="24" spans="1:71" ht="124.9" customHeight="1" x14ac:dyDescent="0.25">
      <c r="A24" s="26">
        <v>22</v>
      </c>
      <c r="B24" s="40" t="s">
        <v>49</v>
      </c>
      <c r="C24" s="114">
        <v>8</v>
      </c>
      <c r="D24" s="498">
        <v>15</v>
      </c>
      <c r="E24" s="425">
        <f t="shared" si="0"/>
        <v>0</v>
      </c>
      <c r="F24" s="272">
        <f t="shared" si="1"/>
        <v>309</v>
      </c>
      <c r="G24" s="272">
        <f t="shared" si="2"/>
        <v>-309</v>
      </c>
      <c r="H24" s="272">
        <f t="shared" si="3"/>
        <v>309</v>
      </c>
      <c r="I24" s="234">
        <f t="shared" si="18"/>
        <v>309</v>
      </c>
      <c r="J24" s="503">
        <f t="shared" si="19"/>
        <v>0</v>
      </c>
      <c r="K24" s="495">
        <v>0</v>
      </c>
      <c r="L24" s="496">
        <v>309</v>
      </c>
      <c r="M24" s="50">
        <f t="shared" si="22"/>
        <v>-309</v>
      </c>
      <c r="N24" s="182">
        <v>309</v>
      </c>
      <c r="O24" s="234">
        <f t="shared" si="21"/>
        <v>309</v>
      </c>
      <c r="P24" s="474"/>
      <c r="Q24" s="475"/>
      <c r="R24" s="81">
        <f t="shared" si="4"/>
        <v>0</v>
      </c>
      <c r="S24" s="81"/>
      <c r="T24" s="475"/>
      <c r="U24" s="475"/>
      <c r="V24" s="81">
        <f t="shared" si="5"/>
        <v>0</v>
      </c>
      <c r="W24" s="81"/>
      <c r="X24" s="475"/>
      <c r="Y24" s="475"/>
      <c r="Z24" s="81">
        <f t="shared" si="6"/>
        <v>0</v>
      </c>
      <c r="AA24" s="81"/>
      <c r="AB24" s="475"/>
      <c r="AC24" s="475"/>
      <c r="AD24" s="81">
        <f t="shared" si="7"/>
        <v>0</v>
      </c>
      <c r="AE24" s="81"/>
      <c r="AF24" s="475"/>
      <c r="AG24" s="475"/>
      <c r="AH24" s="81">
        <f t="shared" si="8"/>
        <v>0</v>
      </c>
      <c r="AI24" s="81"/>
      <c r="AJ24" s="475"/>
      <c r="AK24" s="475"/>
      <c r="AL24" s="81">
        <f t="shared" si="9"/>
        <v>0</v>
      </c>
      <c r="AM24" s="81"/>
      <c r="AN24" s="475"/>
      <c r="AO24" s="475"/>
      <c r="AP24" s="81">
        <f t="shared" si="10"/>
        <v>0</v>
      </c>
      <c r="AQ24" s="81"/>
      <c r="AR24" s="475"/>
      <c r="AS24" s="475"/>
      <c r="AT24" s="81">
        <f t="shared" si="11"/>
        <v>0</v>
      </c>
      <c r="AU24" s="81"/>
      <c r="AV24" s="475"/>
      <c r="AW24" s="475"/>
      <c r="AX24" s="81">
        <f t="shared" si="12"/>
        <v>0</v>
      </c>
      <c r="AY24" s="81"/>
      <c r="AZ24" s="475"/>
      <c r="BA24" s="475"/>
      <c r="BB24" s="81">
        <f t="shared" si="13"/>
        <v>0</v>
      </c>
      <c r="BC24" s="81"/>
      <c r="BD24" s="475"/>
      <c r="BE24" s="475"/>
      <c r="BF24" s="81">
        <f t="shared" si="14"/>
        <v>0</v>
      </c>
      <c r="BG24" s="81"/>
      <c r="BH24" s="475"/>
      <c r="BI24" s="475"/>
      <c r="BJ24" s="81">
        <f t="shared" si="15"/>
        <v>0</v>
      </c>
      <c r="BK24" s="81"/>
      <c r="BL24" s="475"/>
      <c r="BM24" s="475"/>
      <c r="BN24" s="81">
        <f t="shared" si="16"/>
        <v>0</v>
      </c>
      <c r="BO24" s="81"/>
      <c r="BP24" s="475"/>
      <c r="BQ24" s="475"/>
      <c r="BR24" s="95">
        <f t="shared" si="17"/>
        <v>0</v>
      </c>
      <c r="BS24" s="81"/>
    </row>
    <row r="25" spans="1:71" ht="124.9" customHeight="1" x14ac:dyDescent="0.25">
      <c r="A25" s="113">
        <v>23</v>
      </c>
      <c r="B25" s="40" t="s">
        <v>50</v>
      </c>
      <c r="C25" s="479">
        <v>8</v>
      </c>
      <c r="D25" s="481">
        <v>15</v>
      </c>
      <c r="E25" s="425">
        <f t="shared" si="0"/>
        <v>0</v>
      </c>
      <c r="F25" s="272">
        <f t="shared" si="1"/>
        <v>72</v>
      </c>
      <c r="G25" s="272">
        <f t="shared" si="2"/>
        <v>-72</v>
      </c>
      <c r="H25" s="272">
        <f t="shared" si="3"/>
        <v>72</v>
      </c>
      <c r="I25" s="234">
        <f t="shared" si="18"/>
        <v>72</v>
      </c>
      <c r="J25" s="503">
        <f t="shared" si="19"/>
        <v>0</v>
      </c>
      <c r="K25" s="499">
        <v>0</v>
      </c>
      <c r="L25" s="500">
        <v>72</v>
      </c>
      <c r="M25" s="50">
        <f t="shared" si="22"/>
        <v>-72</v>
      </c>
      <c r="N25" s="182">
        <v>72</v>
      </c>
      <c r="O25" s="234">
        <f t="shared" si="21"/>
        <v>72</v>
      </c>
      <c r="P25" s="477"/>
      <c r="Q25" s="478"/>
      <c r="R25" s="81">
        <f t="shared" si="4"/>
        <v>0</v>
      </c>
      <c r="S25" s="81"/>
      <c r="T25" s="478"/>
      <c r="U25" s="478"/>
      <c r="V25" s="81">
        <f t="shared" si="5"/>
        <v>0</v>
      </c>
      <c r="W25" s="81"/>
      <c r="X25" s="478"/>
      <c r="Y25" s="478"/>
      <c r="Z25" s="81">
        <f t="shared" si="6"/>
        <v>0</v>
      </c>
      <c r="AA25" s="81"/>
      <c r="AB25" s="478"/>
      <c r="AC25" s="478"/>
      <c r="AD25" s="81">
        <f t="shared" si="7"/>
        <v>0</v>
      </c>
      <c r="AE25" s="81"/>
      <c r="AF25" s="478"/>
      <c r="AG25" s="478"/>
      <c r="AH25" s="81">
        <f t="shared" si="8"/>
        <v>0</v>
      </c>
      <c r="AI25" s="81"/>
      <c r="AJ25" s="478"/>
      <c r="AK25" s="478"/>
      <c r="AL25" s="81">
        <f t="shared" si="9"/>
        <v>0</v>
      </c>
      <c r="AM25" s="81"/>
      <c r="AN25" s="478"/>
      <c r="AO25" s="478"/>
      <c r="AP25" s="81">
        <f t="shared" si="10"/>
        <v>0</v>
      </c>
      <c r="AQ25" s="81"/>
      <c r="AR25" s="478"/>
      <c r="AS25" s="478"/>
      <c r="AT25" s="81">
        <f t="shared" si="11"/>
        <v>0</v>
      </c>
      <c r="AU25" s="81"/>
      <c r="AV25" s="478"/>
      <c r="AW25" s="478"/>
      <c r="AX25" s="81">
        <f t="shared" si="12"/>
        <v>0</v>
      </c>
      <c r="AY25" s="81"/>
      <c r="AZ25" s="478"/>
      <c r="BA25" s="478"/>
      <c r="BB25" s="81">
        <f t="shared" si="13"/>
        <v>0</v>
      </c>
      <c r="BC25" s="81"/>
      <c r="BD25" s="478"/>
      <c r="BE25" s="478"/>
      <c r="BF25" s="81">
        <f t="shared" si="14"/>
        <v>0</v>
      </c>
      <c r="BG25" s="81"/>
      <c r="BH25" s="478"/>
      <c r="BI25" s="478"/>
      <c r="BJ25" s="81">
        <f t="shared" si="15"/>
        <v>0</v>
      </c>
      <c r="BK25" s="81"/>
      <c r="BL25" s="478"/>
      <c r="BM25" s="478"/>
      <c r="BN25" s="81">
        <f t="shared" si="16"/>
        <v>0</v>
      </c>
      <c r="BO25" s="81"/>
      <c r="BP25" s="478"/>
      <c r="BQ25" s="478"/>
      <c r="BR25" s="95">
        <f t="shared" si="17"/>
        <v>0</v>
      </c>
      <c r="BS25" s="81"/>
    </row>
    <row r="26" spans="1:71" ht="51.6" customHeight="1" x14ac:dyDescent="0.25">
      <c r="A26" s="26">
        <v>24</v>
      </c>
      <c r="B26" s="138" t="s">
        <v>322</v>
      </c>
      <c r="C26" s="121" t="s">
        <v>52</v>
      </c>
      <c r="D26" s="122" t="s">
        <v>53</v>
      </c>
      <c r="E26" s="425">
        <f t="shared" ref="E26:E30" si="23">K26+P26+T26+X26+AB26+AF26+AJ26+AN26+AR26+AV26+AZ26+BD26+BH26+BL26+BP26</f>
        <v>118</v>
      </c>
      <c r="F26" s="272">
        <f t="shared" ref="F26:F30" si="24">L26+Q26+U26+Y26+AC26+AG26+AK26+AO26+AS26+AW26+BA26+BE26+BI26+BM26+BQ26</f>
        <v>0</v>
      </c>
      <c r="G26" s="272">
        <f t="shared" ref="G26:G30" si="25">M26+R26+V26+Z26+AD26+AH26+AL26+AP26+AT26+AX26+BB26+BF26+BJ26+BN26+BR26</f>
        <v>118</v>
      </c>
      <c r="H26" s="272">
        <f t="shared" ref="H26:H30" si="26">N26+S26+W26+AA26+AE26+AI26+AM26+AQ26+AU26+AY26+BC26+BG26+BK26+BO26+BS26</f>
        <v>0</v>
      </c>
      <c r="I26" s="234">
        <f t="shared" si="18"/>
        <v>118</v>
      </c>
      <c r="J26" s="503">
        <f t="shared" si="19"/>
        <v>118</v>
      </c>
      <c r="K26" s="117">
        <v>118</v>
      </c>
      <c r="L26" s="50"/>
      <c r="M26" s="50">
        <f t="shared" si="22"/>
        <v>118</v>
      </c>
      <c r="N26" s="50">
        <v>0</v>
      </c>
      <c r="O26" s="234">
        <f t="shared" si="21"/>
        <v>118</v>
      </c>
      <c r="P26" s="77"/>
      <c r="Q26" s="78"/>
      <c r="R26" s="79">
        <f t="shared" si="4"/>
        <v>0</v>
      </c>
      <c r="S26" s="79"/>
      <c r="T26" s="79"/>
      <c r="U26" s="79"/>
      <c r="V26" s="79">
        <f t="shared" si="5"/>
        <v>0</v>
      </c>
      <c r="W26" s="79"/>
      <c r="X26" s="77"/>
      <c r="Y26" s="77"/>
      <c r="Z26" s="79">
        <f t="shared" si="6"/>
        <v>0</v>
      </c>
      <c r="AA26" s="79"/>
      <c r="AB26" s="77"/>
      <c r="AC26" s="77"/>
      <c r="AD26" s="79">
        <f t="shared" si="7"/>
        <v>0</v>
      </c>
      <c r="AE26" s="79"/>
      <c r="AF26" s="77"/>
      <c r="AG26" s="77"/>
      <c r="AH26" s="79">
        <f t="shared" si="8"/>
        <v>0</v>
      </c>
      <c r="AI26" s="79"/>
      <c r="AJ26" s="77"/>
      <c r="AK26" s="77"/>
      <c r="AL26" s="79">
        <f t="shared" si="9"/>
        <v>0</v>
      </c>
      <c r="AM26" s="79"/>
      <c r="AN26" s="77"/>
      <c r="AO26" s="77"/>
      <c r="AP26" s="79">
        <f t="shared" si="10"/>
        <v>0</v>
      </c>
      <c r="AQ26" s="79"/>
      <c r="AR26" s="77"/>
      <c r="AS26" s="77"/>
      <c r="AT26" s="79">
        <f t="shared" si="11"/>
        <v>0</v>
      </c>
      <c r="AU26" s="77"/>
      <c r="AV26" s="77"/>
      <c r="AW26" s="78"/>
      <c r="AX26" s="79">
        <f t="shared" si="12"/>
        <v>0</v>
      </c>
      <c r="AY26" s="79"/>
      <c r="AZ26" s="79"/>
      <c r="BA26" s="79"/>
      <c r="BB26" s="79">
        <f t="shared" si="13"/>
        <v>0</v>
      </c>
      <c r="BC26" s="79"/>
      <c r="BD26" s="79"/>
      <c r="BE26" s="79"/>
      <c r="BF26" s="79">
        <f t="shared" si="14"/>
        <v>0</v>
      </c>
      <c r="BG26" s="79"/>
      <c r="BH26" s="79"/>
      <c r="BI26" s="79"/>
      <c r="BJ26" s="79">
        <f t="shared" si="15"/>
        <v>0</v>
      </c>
      <c r="BK26" s="79"/>
      <c r="BL26" s="79"/>
      <c r="BM26" s="79"/>
      <c r="BN26" s="79">
        <f t="shared" si="16"/>
        <v>0</v>
      </c>
      <c r="BO26" s="79"/>
      <c r="BP26" s="79"/>
      <c r="BQ26" s="79"/>
      <c r="BR26" s="79">
        <f t="shared" si="17"/>
        <v>0</v>
      </c>
      <c r="BS26" s="95"/>
    </row>
    <row r="27" spans="1:71" ht="42" customHeight="1" x14ac:dyDescent="0.25">
      <c r="A27" s="113">
        <v>25</v>
      </c>
      <c r="B27" s="25" t="s">
        <v>54</v>
      </c>
      <c r="C27" s="26">
        <v>10</v>
      </c>
      <c r="D27" s="65">
        <v>15</v>
      </c>
      <c r="E27" s="425">
        <f t="shared" si="23"/>
        <v>10</v>
      </c>
      <c r="F27" s="272">
        <f t="shared" si="24"/>
        <v>104</v>
      </c>
      <c r="G27" s="272">
        <f t="shared" si="25"/>
        <v>-94</v>
      </c>
      <c r="H27" s="272">
        <f t="shared" si="26"/>
        <v>94</v>
      </c>
      <c r="I27" s="234">
        <f t="shared" si="18"/>
        <v>104</v>
      </c>
      <c r="J27" s="503">
        <f t="shared" si="19"/>
        <v>0</v>
      </c>
      <c r="K27" s="117">
        <v>10</v>
      </c>
      <c r="L27" s="50">
        <v>104</v>
      </c>
      <c r="M27" s="50">
        <f t="shared" si="22"/>
        <v>-94</v>
      </c>
      <c r="N27" s="182">
        <v>94</v>
      </c>
      <c r="O27" s="234">
        <f t="shared" si="21"/>
        <v>104</v>
      </c>
      <c r="P27" s="77"/>
      <c r="Q27" s="78"/>
      <c r="R27" s="79">
        <f t="shared" si="4"/>
        <v>0</v>
      </c>
      <c r="S27" s="79"/>
      <c r="T27" s="79"/>
      <c r="U27" s="79"/>
      <c r="V27" s="79">
        <f t="shared" si="5"/>
        <v>0</v>
      </c>
      <c r="W27" s="79"/>
      <c r="X27" s="77"/>
      <c r="Y27" s="77"/>
      <c r="Z27" s="79">
        <f t="shared" si="6"/>
        <v>0</v>
      </c>
      <c r="AA27" s="79"/>
      <c r="AB27" s="77"/>
      <c r="AC27" s="77"/>
      <c r="AD27" s="79">
        <f t="shared" si="7"/>
        <v>0</v>
      </c>
      <c r="AE27" s="79"/>
      <c r="AF27" s="77"/>
      <c r="AG27" s="77"/>
      <c r="AH27" s="79">
        <f t="shared" si="8"/>
        <v>0</v>
      </c>
      <c r="AI27" s="79"/>
      <c r="AJ27" s="77"/>
      <c r="AK27" s="77"/>
      <c r="AL27" s="79">
        <f t="shared" si="9"/>
        <v>0</v>
      </c>
      <c r="AM27" s="79"/>
      <c r="AN27" s="77"/>
      <c r="AO27" s="77"/>
      <c r="AP27" s="79">
        <f t="shared" si="10"/>
        <v>0</v>
      </c>
      <c r="AQ27" s="79"/>
      <c r="AR27" s="77"/>
      <c r="AS27" s="77"/>
      <c r="AT27" s="79">
        <f t="shared" si="11"/>
        <v>0</v>
      </c>
      <c r="AU27" s="77"/>
      <c r="AV27" s="77"/>
      <c r="AW27" s="78"/>
      <c r="AX27" s="79">
        <f t="shared" si="12"/>
        <v>0</v>
      </c>
      <c r="AY27" s="79"/>
      <c r="AZ27" s="79"/>
      <c r="BA27" s="79"/>
      <c r="BB27" s="79">
        <f t="shared" si="13"/>
        <v>0</v>
      </c>
      <c r="BC27" s="79"/>
      <c r="BD27" s="79"/>
      <c r="BE27" s="79"/>
      <c r="BF27" s="79">
        <f t="shared" si="14"/>
        <v>0</v>
      </c>
      <c r="BG27" s="79"/>
      <c r="BH27" s="79"/>
      <c r="BI27" s="79"/>
      <c r="BJ27" s="79">
        <f t="shared" si="15"/>
        <v>0</v>
      </c>
      <c r="BK27" s="79"/>
      <c r="BL27" s="79"/>
      <c r="BM27" s="79"/>
      <c r="BN27" s="79">
        <f t="shared" si="16"/>
        <v>0</v>
      </c>
      <c r="BO27" s="79"/>
      <c r="BP27" s="79"/>
      <c r="BQ27" s="79"/>
      <c r="BR27" s="79">
        <f t="shared" si="17"/>
        <v>0</v>
      </c>
      <c r="BS27" s="95"/>
    </row>
    <row r="28" spans="1:71" ht="70.150000000000006" customHeight="1" x14ac:dyDescent="0.25">
      <c r="A28" s="26">
        <v>26</v>
      </c>
      <c r="B28" s="25" t="s">
        <v>321</v>
      </c>
      <c r="C28" s="26">
        <v>4</v>
      </c>
      <c r="D28" s="65">
        <v>6</v>
      </c>
      <c r="E28" s="425">
        <f t="shared" si="23"/>
        <v>10</v>
      </c>
      <c r="F28" s="272">
        <f t="shared" si="24"/>
        <v>0</v>
      </c>
      <c r="G28" s="272">
        <f t="shared" si="25"/>
        <v>10</v>
      </c>
      <c r="H28" s="272">
        <f t="shared" si="26"/>
        <v>0</v>
      </c>
      <c r="I28" s="234">
        <f t="shared" si="18"/>
        <v>10</v>
      </c>
      <c r="J28" s="503">
        <f t="shared" si="19"/>
        <v>10</v>
      </c>
      <c r="K28" s="117">
        <v>10</v>
      </c>
      <c r="L28" s="50">
        <v>0</v>
      </c>
      <c r="M28" s="50">
        <f t="shared" si="22"/>
        <v>10</v>
      </c>
      <c r="N28" s="50">
        <v>0</v>
      </c>
      <c r="O28" s="234">
        <f t="shared" si="21"/>
        <v>10</v>
      </c>
      <c r="P28" s="77"/>
      <c r="Q28" s="78"/>
      <c r="R28" s="79">
        <f t="shared" si="4"/>
        <v>0</v>
      </c>
      <c r="S28" s="79"/>
      <c r="T28" s="79"/>
      <c r="U28" s="79"/>
      <c r="V28" s="79">
        <f t="shared" si="5"/>
        <v>0</v>
      </c>
      <c r="W28" s="79"/>
      <c r="X28" s="77"/>
      <c r="Y28" s="77"/>
      <c r="Z28" s="79">
        <f t="shared" si="6"/>
        <v>0</v>
      </c>
      <c r="AA28" s="79"/>
      <c r="AB28" s="77"/>
      <c r="AC28" s="77"/>
      <c r="AD28" s="79">
        <f t="shared" si="7"/>
        <v>0</v>
      </c>
      <c r="AE28" s="79"/>
      <c r="AF28" s="77"/>
      <c r="AG28" s="77"/>
      <c r="AH28" s="79">
        <f t="shared" si="8"/>
        <v>0</v>
      </c>
      <c r="AI28" s="79"/>
      <c r="AJ28" s="77"/>
      <c r="AK28" s="77"/>
      <c r="AL28" s="79">
        <f t="shared" si="9"/>
        <v>0</v>
      </c>
      <c r="AM28" s="79"/>
      <c r="AN28" s="77"/>
      <c r="AO28" s="77"/>
      <c r="AP28" s="79">
        <f t="shared" si="10"/>
        <v>0</v>
      </c>
      <c r="AQ28" s="79"/>
      <c r="AR28" s="77"/>
      <c r="AS28" s="77"/>
      <c r="AT28" s="79">
        <f t="shared" si="11"/>
        <v>0</v>
      </c>
      <c r="AU28" s="77"/>
      <c r="AV28" s="77"/>
      <c r="AW28" s="78"/>
      <c r="AX28" s="79">
        <f t="shared" si="12"/>
        <v>0</v>
      </c>
      <c r="AY28" s="79"/>
      <c r="AZ28" s="79"/>
      <c r="BA28" s="79"/>
      <c r="BB28" s="79">
        <f t="shared" si="13"/>
        <v>0</v>
      </c>
      <c r="BC28" s="79"/>
      <c r="BD28" s="79"/>
      <c r="BE28" s="79"/>
      <c r="BF28" s="79">
        <f t="shared" si="14"/>
        <v>0</v>
      </c>
      <c r="BG28" s="79"/>
      <c r="BH28" s="79"/>
      <c r="BI28" s="79"/>
      <c r="BJ28" s="79">
        <f t="shared" si="15"/>
        <v>0</v>
      </c>
      <c r="BK28" s="79"/>
      <c r="BL28" s="79"/>
      <c r="BM28" s="79"/>
      <c r="BN28" s="79">
        <f t="shared" si="16"/>
        <v>0</v>
      </c>
      <c r="BO28" s="79"/>
      <c r="BP28" s="79"/>
      <c r="BQ28" s="79"/>
      <c r="BR28" s="79">
        <f t="shared" si="17"/>
        <v>0</v>
      </c>
      <c r="BS28" s="95"/>
    </row>
    <row r="29" spans="1:71" ht="66" customHeight="1" x14ac:dyDescent="0.25">
      <c r="A29" s="113">
        <v>27</v>
      </c>
      <c r="B29" s="25" t="s">
        <v>55</v>
      </c>
      <c r="C29" s="26">
        <v>6</v>
      </c>
      <c r="D29" s="65">
        <v>10</v>
      </c>
      <c r="E29" s="425">
        <f t="shared" si="23"/>
        <v>34</v>
      </c>
      <c r="F29" s="272">
        <f t="shared" si="24"/>
        <v>88</v>
      </c>
      <c r="G29" s="272">
        <f t="shared" si="25"/>
        <v>-54</v>
      </c>
      <c r="H29" s="272">
        <f t="shared" si="26"/>
        <v>54</v>
      </c>
      <c r="I29" s="234">
        <f t="shared" si="18"/>
        <v>88</v>
      </c>
      <c r="J29" s="503">
        <f t="shared" si="19"/>
        <v>0</v>
      </c>
      <c r="K29" s="344">
        <v>34</v>
      </c>
      <c r="L29" s="502">
        <v>88</v>
      </c>
      <c r="M29" s="50">
        <f t="shared" si="22"/>
        <v>-54</v>
      </c>
      <c r="N29" s="182">
        <v>54</v>
      </c>
      <c r="O29" s="234">
        <f t="shared" si="21"/>
        <v>88</v>
      </c>
      <c r="P29" s="335"/>
      <c r="Q29" s="110"/>
      <c r="R29" s="79">
        <f t="shared" si="4"/>
        <v>0</v>
      </c>
      <c r="S29" s="79"/>
      <c r="T29" s="110"/>
      <c r="U29" s="110"/>
      <c r="V29" s="79">
        <f t="shared" si="5"/>
        <v>0</v>
      </c>
      <c r="W29" s="79"/>
      <c r="X29" s="110"/>
      <c r="Y29" s="110"/>
      <c r="Z29" s="79">
        <f t="shared" si="6"/>
        <v>0</v>
      </c>
      <c r="AA29" s="79"/>
      <c r="AB29" s="110"/>
      <c r="AC29" s="110"/>
      <c r="AD29" s="79">
        <f t="shared" si="7"/>
        <v>0</v>
      </c>
      <c r="AE29" s="79"/>
      <c r="AF29" s="110"/>
      <c r="AG29" s="110"/>
      <c r="AH29" s="79">
        <f t="shared" si="8"/>
        <v>0</v>
      </c>
      <c r="AI29" s="79"/>
      <c r="AJ29" s="110"/>
      <c r="AK29" s="110"/>
      <c r="AL29" s="79">
        <f t="shared" si="9"/>
        <v>0</v>
      </c>
      <c r="AM29" s="79"/>
      <c r="AN29" s="110"/>
      <c r="AO29" s="110"/>
      <c r="AP29" s="79">
        <f t="shared" si="10"/>
        <v>0</v>
      </c>
      <c r="AQ29" s="79"/>
      <c r="AR29" s="110"/>
      <c r="AS29" s="110"/>
      <c r="AT29" s="79">
        <f t="shared" si="11"/>
        <v>0</v>
      </c>
      <c r="AU29" s="79"/>
      <c r="AV29" s="110"/>
      <c r="AW29" s="110"/>
      <c r="AX29" s="79">
        <f t="shared" si="12"/>
        <v>0</v>
      </c>
      <c r="AY29" s="79"/>
      <c r="AZ29" s="84"/>
      <c r="BA29" s="84"/>
      <c r="BB29" s="79">
        <f t="shared" si="13"/>
        <v>0</v>
      </c>
      <c r="BC29" s="79"/>
      <c r="BD29" s="84"/>
      <c r="BE29" s="84"/>
      <c r="BF29" s="79">
        <f t="shared" si="14"/>
        <v>0</v>
      </c>
      <c r="BG29" s="79"/>
      <c r="BH29" s="84"/>
      <c r="BI29" s="84"/>
      <c r="BJ29" s="79">
        <f t="shared" si="15"/>
        <v>0</v>
      </c>
      <c r="BK29" s="79"/>
      <c r="BL29" s="84"/>
      <c r="BM29" s="84"/>
      <c r="BN29" s="79">
        <f t="shared" si="16"/>
        <v>0</v>
      </c>
      <c r="BO29" s="79"/>
      <c r="BP29" s="84"/>
      <c r="BQ29" s="84"/>
      <c r="BR29" s="79">
        <f t="shared" si="17"/>
        <v>0</v>
      </c>
      <c r="BS29" s="95"/>
    </row>
    <row r="30" spans="1:71" ht="78.599999999999994" customHeight="1" thickBot="1" x14ac:dyDescent="0.3">
      <c r="A30" s="26">
        <v>28</v>
      </c>
      <c r="B30" s="25" t="s">
        <v>56</v>
      </c>
      <c r="C30" s="26">
        <v>6</v>
      </c>
      <c r="D30" s="65">
        <v>10</v>
      </c>
      <c r="E30" s="426">
        <f t="shared" si="23"/>
        <v>8</v>
      </c>
      <c r="F30" s="333">
        <f t="shared" si="24"/>
        <v>120</v>
      </c>
      <c r="G30" s="333">
        <f t="shared" si="25"/>
        <v>-112</v>
      </c>
      <c r="H30" s="333">
        <f t="shared" si="26"/>
        <v>112</v>
      </c>
      <c r="I30" s="234">
        <f t="shared" si="18"/>
        <v>120</v>
      </c>
      <c r="J30" s="503">
        <f t="shared" si="19"/>
        <v>0</v>
      </c>
      <c r="K30" s="169">
        <v>8</v>
      </c>
      <c r="L30" s="424">
        <v>120</v>
      </c>
      <c r="M30" s="287">
        <f t="shared" si="22"/>
        <v>-112</v>
      </c>
      <c r="N30" s="240">
        <v>112</v>
      </c>
      <c r="O30" s="241">
        <f t="shared" si="21"/>
        <v>120</v>
      </c>
      <c r="P30" s="459"/>
      <c r="Q30" s="451"/>
      <c r="R30" s="79">
        <f t="shared" si="4"/>
        <v>0</v>
      </c>
      <c r="S30" s="79"/>
      <c r="T30" s="451"/>
      <c r="U30" s="451"/>
      <c r="V30" s="79">
        <f t="shared" si="5"/>
        <v>0</v>
      </c>
      <c r="W30" s="79"/>
      <c r="X30" s="451"/>
      <c r="Y30" s="451"/>
      <c r="Z30" s="79">
        <f t="shared" si="6"/>
        <v>0</v>
      </c>
      <c r="AA30" s="79"/>
      <c r="AB30" s="451"/>
      <c r="AC30" s="451"/>
      <c r="AD30" s="79">
        <f t="shared" si="7"/>
        <v>0</v>
      </c>
      <c r="AE30" s="79"/>
      <c r="AF30" s="451"/>
      <c r="AG30" s="451"/>
      <c r="AH30" s="79">
        <f t="shared" si="8"/>
        <v>0</v>
      </c>
      <c r="AI30" s="79"/>
      <c r="AJ30" s="451"/>
      <c r="AK30" s="451"/>
      <c r="AL30" s="79">
        <f t="shared" si="9"/>
        <v>0</v>
      </c>
      <c r="AM30" s="79"/>
      <c r="AN30" s="451"/>
      <c r="AO30" s="451"/>
      <c r="AP30" s="79">
        <f t="shared" si="10"/>
        <v>0</v>
      </c>
      <c r="AQ30" s="79"/>
      <c r="AR30" s="451"/>
      <c r="AS30" s="451"/>
      <c r="AT30" s="79">
        <f t="shared" si="11"/>
        <v>0</v>
      </c>
      <c r="AU30" s="79"/>
      <c r="AV30" s="451"/>
      <c r="AW30" s="451"/>
      <c r="AX30" s="79">
        <f t="shared" si="12"/>
        <v>0</v>
      </c>
      <c r="AY30" s="79"/>
      <c r="AZ30" s="451"/>
      <c r="BA30" s="451"/>
      <c r="BB30" s="79">
        <f t="shared" si="13"/>
        <v>0</v>
      </c>
      <c r="BC30" s="79"/>
      <c r="BD30" s="451"/>
      <c r="BE30" s="451"/>
      <c r="BF30" s="79">
        <f t="shared" si="14"/>
        <v>0</v>
      </c>
      <c r="BG30" s="79"/>
      <c r="BH30" s="451"/>
      <c r="BI30" s="451"/>
      <c r="BJ30" s="79">
        <f t="shared" si="15"/>
        <v>0</v>
      </c>
      <c r="BK30" s="79"/>
      <c r="BL30" s="451"/>
      <c r="BM30" s="451"/>
      <c r="BN30" s="79">
        <f t="shared" si="16"/>
        <v>0</v>
      </c>
      <c r="BO30" s="79"/>
      <c r="BP30" s="451"/>
      <c r="BQ30" s="451"/>
      <c r="BR30" s="79">
        <f t="shared" si="17"/>
        <v>0</v>
      </c>
      <c r="BS30" s="95"/>
    </row>
  </sheetData>
  <sheetProtection password="C611" sheet="1" objects="1" scenarios="1" selectLockedCells="1" selectUnlockedCells="1"/>
  <customSheetViews>
    <customSheetView guid="{F2E46030-49F3-46E6-9036-40A255D924CC}" scale="80" topLeftCell="A4">
      <selection activeCell="O16" sqref="O16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9CEE0026-06FE-43C5-B7E2-4C27C1B1B851}" scale="80">
      <pane xSplit="9" ySplit="2" topLeftCell="J18" activePane="bottomRight" state="frozen"/>
      <selection pane="bottomRight" activeCell="J22" sqref="J22"/>
      <pageMargins left="0.7" right="0.7" top="0.75" bottom="0.75" header="0.3" footer="0.3"/>
    </customSheetView>
  </customSheetViews>
  <mergeCells count="18">
    <mergeCell ref="AV1:AY1"/>
    <mergeCell ref="A1:D1"/>
    <mergeCell ref="P1:S1"/>
    <mergeCell ref="T1:W1"/>
    <mergeCell ref="X1:AA1"/>
    <mergeCell ref="AB1:AE1"/>
    <mergeCell ref="AF1:AI1"/>
    <mergeCell ref="AJ1:AM1"/>
    <mergeCell ref="AN1:AQ1"/>
    <mergeCell ref="AR1:AU1"/>
    <mergeCell ref="J1:J2"/>
    <mergeCell ref="K1:O1"/>
    <mergeCell ref="E1:I1"/>
    <mergeCell ref="AZ1:BC1"/>
    <mergeCell ref="BD1:BG1"/>
    <mergeCell ref="BH1:BK1"/>
    <mergeCell ref="BL1:BO1"/>
    <mergeCell ref="BP1:BS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C4" sqref="C4"/>
    </sheetView>
  </sheetViews>
  <sheetFormatPr defaultRowHeight="15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4.140625" bestFit="1" customWidth="1"/>
    <col min="11" max="12" width="5" customWidth="1"/>
    <col min="13" max="13" width="5.7109375" customWidth="1"/>
    <col min="14" max="15" width="5.7109375" style="69" customWidth="1"/>
    <col min="16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0" width="5.42578125" customWidth="1"/>
    <col min="71" max="71" width="6.7109375" customWidth="1"/>
    <col min="72" max="73" width="5.85546875" customWidth="1"/>
    <col min="74" max="75" width="5.42578125" customWidth="1"/>
    <col min="76" max="77" width="6.140625" customWidth="1"/>
    <col min="78" max="79" width="5.42578125" customWidth="1"/>
    <col min="80" max="81" width="5.85546875" customWidth="1"/>
  </cols>
  <sheetData>
    <row r="1" spans="1:81" s="154" customFormat="1" ht="45" customHeight="1" thickBot="1" x14ac:dyDescent="0.3">
      <c r="A1" s="755" t="s">
        <v>0</v>
      </c>
      <c r="B1" s="755"/>
      <c r="C1" s="755"/>
      <c r="D1" s="676"/>
      <c r="E1" s="740" t="s">
        <v>95</v>
      </c>
      <c r="F1" s="740"/>
      <c r="G1" s="740"/>
      <c r="H1" s="740"/>
      <c r="I1" s="740"/>
      <c r="J1" s="762" t="s">
        <v>359</v>
      </c>
      <c r="K1" s="754" t="s">
        <v>96</v>
      </c>
      <c r="L1" s="754"/>
      <c r="M1" s="754"/>
      <c r="N1" s="754"/>
      <c r="O1" s="754"/>
      <c r="P1" s="754" t="s">
        <v>97</v>
      </c>
      <c r="Q1" s="754"/>
      <c r="R1" s="754"/>
      <c r="S1" s="754"/>
      <c r="T1" s="754"/>
      <c r="U1" s="757" t="s">
        <v>98</v>
      </c>
      <c r="V1" s="757"/>
      <c r="W1" s="757"/>
      <c r="X1" s="757"/>
      <c r="Y1" s="757"/>
      <c r="Z1" s="757" t="s">
        <v>99</v>
      </c>
      <c r="AA1" s="757"/>
      <c r="AB1" s="757"/>
      <c r="AC1" s="757"/>
      <c r="AD1" s="757"/>
      <c r="AE1" s="757" t="s">
        <v>100</v>
      </c>
      <c r="AF1" s="757"/>
      <c r="AG1" s="757"/>
      <c r="AH1" s="757"/>
      <c r="AI1" s="757"/>
      <c r="AJ1" s="757" t="s">
        <v>101</v>
      </c>
      <c r="AK1" s="757"/>
      <c r="AL1" s="757"/>
      <c r="AM1" s="757"/>
      <c r="AN1" s="757"/>
      <c r="AO1" s="754" t="s">
        <v>102</v>
      </c>
      <c r="AP1" s="754"/>
      <c r="AQ1" s="754"/>
      <c r="AR1" s="754"/>
      <c r="AS1" s="754"/>
      <c r="AT1" s="754" t="s">
        <v>103</v>
      </c>
      <c r="AU1" s="754"/>
      <c r="AV1" s="754"/>
      <c r="AW1" s="754"/>
      <c r="AX1" s="754"/>
      <c r="AY1" s="754" t="s">
        <v>104</v>
      </c>
      <c r="AZ1" s="754"/>
      <c r="BA1" s="754"/>
      <c r="BB1" s="754"/>
      <c r="BC1" s="754"/>
      <c r="BD1" s="757" t="s">
        <v>105</v>
      </c>
      <c r="BE1" s="757"/>
      <c r="BF1" s="757"/>
      <c r="BG1" s="757"/>
      <c r="BH1" s="757"/>
      <c r="BI1" s="754" t="s">
        <v>106</v>
      </c>
      <c r="BJ1" s="754"/>
      <c r="BK1" s="754"/>
      <c r="BL1" s="754"/>
      <c r="BM1" s="754"/>
      <c r="BN1" s="675" t="s">
        <v>70</v>
      </c>
      <c r="BO1" s="757"/>
      <c r="BP1" s="757"/>
      <c r="BQ1" s="757"/>
      <c r="BR1" s="757" t="s">
        <v>71</v>
      </c>
      <c r="BS1" s="757"/>
      <c r="BT1" s="757"/>
      <c r="BU1" s="757"/>
      <c r="BV1" s="754" t="s">
        <v>15</v>
      </c>
      <c r="BW1" s="754"/>
      <c r="BX1" s="754"/>
      <c r="BY1" s="754"/>
      <c r="BZ1" s="654" t="s">
        <v>16</v>
      </c>
      <c r="CA1" s="655"/>
      <c r="CB1" s="655"/>
      <c r="CC1" s="656"/>
    </row>
    <row r="2" spans="1:81" ht="15.75" thickBot="1" x14ac:dyDescent="0.3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63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268" t="s">
        <v>21</v>
      </c>
      <c r="AU2" s="268" t="s">
        <v>22</v>
      </c>
      <c r="AV2" s="268" t="s">
        <v>23</v>
      </c>
      <c r="AW2" s="268" t="s">
        <v>24</v>
      </c>
      <c r="AX2" s="268" t="s">
        <v>365</v>
      </c>
      <c r="AY2" s="268" t="s">
        <v>21</v>
      </c>
      <c r="AZ2" s="268" t="s">
        <v>22</v>
      </c>
      <c r="BA2" s="268" t="s">
        <v>23</v>
      </c>
      <c r="BB2" s="268" t="s">
        <v>24</v>
      </c>
      <c r="BC2" s="268" t="s">
        <v>365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365</v>
      </c>
      <c r="BI2" s="268" t="s">
        <v>21</v>
      </c>
      <c r="BJ2" s="268" t="s">
        <v>22</v>
      </c>
      <c r="BK2" s="268" t="s">
        <v>23</v>
      </c>
      <c r="BL2" s="268" t="s">
        <v>24</v>
      </c>
      <c r="BM2" s="268" t="s">
        <v>365</v>
      </c>
      <c r="BN2" s="377" t="s">
        <v>21</v>
      </c>
      <c r="BO2" s="268" t="s">
        <v>22</v>
      </c>
      <c r="BP2" s="5" t="s">
        <v>23</v>
      </c>
      <c r="BQ2" s="5" t="s">
        <v>24</v>
      </c>
      <c r="BR2" s="5" t="s">
        <v>21</v>
      </c>
      <c r="BS2" s="5" t="s">
        <v>22</v>
      </c>
      <c r="BT2" s="5" t="s">
        <v>23</v>
      </c>
      <c r="BU2" s="5" t="s">
        <v>24</v>
      </c>
      <c r="BV2" s="5" t="s">
        <v>21</v>
      </c>
      <c r="BW2" s="5" t="s">
        <v>22</v>
      </c>
      <c r="BX2" s="5" t="s">
        <v>23</v>
      </c>
      <c r="BY2" s="5" t="s">
        <v>24</v>
      </c>
      <c r="BZ2" s="5" t="s">
        <v>21</v>
      </c>
      <c r="CA2" s="5" t="s">
        <v>22</v>
      </c>
      <c r="CB2" s="4" t="s">
        <v>23</v>
      </c>
      <c r="CC2" s="5" t="s">
        <v>24</v>
      </c>
    </row>
    <row r="3" spans="1:81" ht="105" x14ac:dyDescent="0.25">
      <c r="A3" s="26">
        <v>1</v>
      </c>
      <c r="B3" s="25" t="s">
        <v>25</v>
      </c>
      <c r="C3" s="26">
        <v>10</v>
      </c>
      <c r="D3" s="65">
        <v>40</v>
      </c>
      <c r="E3" s="425">
        <f t="shared" ref="E3:E25" si="0">K3+P3+U3+Z3+AE3+AJ3+AO3+AT3+AY3+BD3+BI3+BN3+BR3+BV3+BZ3</f>
        <v>0</v>
      </c>
      <c r="F3" s="272">
        <f t="shared" ref="F3:F25" si="1">L3+Q3+V3+AA3+AF3+AK3+AP3+AU3+AZ3+BE3+BJ3+BO3+BS3+BW3+CA3</f>
        <v>110</v>
      </c>
      <c r="G3" s="272">
        <f t="shared" ref="G3:G25" si="2">M3+R3+W3+AB3+AG3+AL3+AQ3+AV3+BA3+BF3+BK3+BP3+BT3+BX3+CB3</f>
        <v>-110</v>
      </c>
      <c r="H3" s="272">
        <f t="shared" ref="H3:H25" si="3">N3+S3+X3+AC3+AH3+AM3+AR3+AW3+BB3+BG3+BL3+BQ3+BU3+BY3+CC3</f>
        <v>110</v>
      </c>
      <c r="I3" s="234">
        <f>SUM(O3+T3+Y3+AD3+AI3+AN3+AS3+AX3+BC3+BH3+BM3)</f>
        <v>110</v>
      </c>
      <c r="J3" s="437">
        <f>E3+H3-F3</f>
        <v>0</v>
      </c>
      <c r="K3" s="117">
        <v>0</v>
      </c>
      <c r="L3" s="81">
        <v>4</v>
      </c>
      <c r="M3" s="81">
        <f>K3-L3</f>
        <v>-4</v>
      </c>
      <c r="N3" s="182">
        <v>4</v>
      </c>
      <c r="O3" s="234">
        <f>SUM(K3+N3)</f>
        <v>4</v>
      </c>
      <c r="P3" s="117">
        <v>0</v>
      </c>
      <c r="Q3" s="81">
        <v>2</v>
      </c>
      <c r="R3" s="81">
        <f t="shared" ref="R3:R30" si="4">P3-Q3</f>
        <v>-2</v>
      </c>
      <c r="S3" s="182">
        <v>2</v>
      </c>
      <c r="T3" s="234">
        <f t="shared" ref="T3:T30" si="5">SUM(P3+S3)</f>
        <v>2</v>
      </c>
      <c r="U3" s="117">
        <v>0</v>
      </c>
      <c r="V3" s="81">
        <v>4</v>
      </c>
      <c r="W3" s="81">
        <f t="shared" ref="W3:W30" si="6">U3-V3</f>
        <v>-4</v>
      </c>
      <c r="X3" s="182">
        <v>4</v>
      </c>
      <c r="Y3" s="234">
        <f t="shared" ref="Y3:Y30" si="7">SUM(U3+X3)</f>
        <v>4</v>
      </c>
      <c r="Z3" s="117">
        <v>0</v>
      </c>
      <c r="AA3" s="81">
        <v>23</v>
      </c>
      <c r="AB3" s="81">
        <f t="shared" ref="AB3:AB30" si="8">Z3-AA3</f>
        <v>-23</v>
      </c>
      <c r="AC3" s="81">
        <v>23</v>
      </c>
      <c r="AD3" s="234">
        <f t="shared" ref="AD3:AD30" si="9">SUM(Z3+AC3)</f>
        <v>23</v>
      </c>
      <c r="AE3" s="117">
        <v>0</v>
      </c>
      <c r="AF3" s="81">
        <v>4</v>
      </c>
      <c r="AG3" s="81">
        <f t="shared" ref="AG3:AG30" si="10">AE3-AF3</f>
        <v>-4</v>
      </c>
      <c r="AH3" s="182">
        <v>4</v>
      </c>
      <c r="AI3" s="234">
        <f t="shared" ref="AI3:AI30" si="11">SUM(AE3+AH3)</f>
        <v>4</v>
      </c>
      <c r="AJ3" s="117">
        <v>0</v>
      </c>
      <c r="AK3" s="81">
        <v>2</v>
      </c>
      <c r="AL3" s="81">
        <f t="shared" ref="AL3:AL30" si="12">AJ3-AK3</f>
        <v>-2</v>
      </c>
      <c r="AM3" s="182">
        <v>2</v>
      </c>
      <c r="AN3" s="234">
        <f t="shared" ref="AN3:AN30" si="13">SUM(AJ3+AM3)</f>
        <v>2</v>
      </c>
      <c r="AO3" s="117">
        <v>0</v>
      </c>
      <c r="AP3" s="81">
        <v>2</v>
      </c>
      <c r="AQ3" s="81">
        <f t="shared" ref="AQ3:AQ30" si="14">AO3-AP3</f>
        <v>-2</v>
      </c>
      <c r="AR3" s="182">
        <v>2</v>
      </c>
      <c r="AS3" s="234">
        <f t="shared" ref="AS3:AS30" si="15">SUM(AO3+AR3)</f>
        <v>2</v>
      </c>
      <c r="AT3" s="117">
        <v>0</v>
      </c>
      <c r="AU3" s="81">
        <v>5</v>
      </c>
      <c r="AV3" s="81">
        <f t="shared" ref="AV3:AV30" si="16">AT3-AU3</f>
        <v>-5</v>
      </c>
      <c r="AW3" s="182">
        <v>5</v>
      </c>
      <c r="AX3" s="234">
        <f t="shared" ref="AX3:AX30" si="17">SUM(AT3+AW3)</f>
        <v>5</v>
      </c>
      <c r="AY3" s="117">
        <v>0</v>
      </c>
      <c r="AZ3" s="81">
        <v>6</v>
      </c>
      <c r="BA3" s="81">
        <v>-6</v>
      </c>
      <c r="BB3" s="182">
        <v>6</v>
      </c>
      <c r="BC3" s="234">
        <f t="shared" ref="BC3:BC30" si="18">SUM(AY3+BB3)</f>
        <v>6</v>
      </c>
      <c r="BD3" s="117">
        <v>0</v>
      </c>
      <c r="BE3" s="81">
        <v>50</v>
      </c>
      <c r="BF3" s="81">
        <f t="shared" ref="BF3:BF30" si="19">BD3-BE3</f>
        <v>-50</v>
      </c>
      <c r="BG3" s="182">
        <v>50</v>
      </c>
      <c r="BH3" s="234">
        <f t="shared" ref="BH3:BH30" si="20">SUM(BD3+BG3)</f>
        <v>50</v>
      </c>
      <c r="BI3" s="117">
        <v>0</v>
      </c>
      <c r="BJ3" s="81">
        <v>8</v>
      </c>
      <c r="BK3" s="81">
        <f t="shared" ref="BK3:BK30" si="21">BI3-BJ3</f>
        <v>-8</v>
      </c>
      <c r="BL3" s="182">
        <v>8</v>
      </c>
      <c r="BM3" s="234">
        <f t="shared" ref="BM3:BM30" si="22">SUM(BI3+BL3)</f>
        <v>8</v>
      </c>
      <c r="BN3" s="399"/>
      <c r="BO3" s="81"/>
      <c r="BP3" s="79">
        <f t="shared" ref="BP3:BP30" si="23">BN3-BO3</f>
        <v>0</v>
      </c>
      <c r="BQ3" s="79"/>
      <c r="BR3" s="79"/>
      <c r="BS3" s="79"/>
      <c r="BT3" s="79">
        <f t="shared" ref="BT3:BT30" si="24">BR3-BS3</f>
        <v>0</v>
      </c>
      <c r="BU3" s="79"/>
      <c r="BV3" s="79"/>
      <c r="BW3" s="79"/>
      <c r="BX3" s="79">
        <f t="shared" ref="BX3:BX30" si="25">BV3-BW3</f>
        <v>0</v>
      </c>
      <c r="BY3" s="79"/>
      <c r="BZ3" s="79"/>
      <c r="CA3" s="79"/>
      <c r="CB3" s="261">
        <f t="shared" ref="CB3:CB30" si="26">BZ3-CA3</f>
        <v>0</v>
      </c>
      <c r="CC3" s="79"/>
    </row>
    <row r="4" spans="1:81" ht="45" x14ac:dyDescent="0.25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152</v>
      </c>
      <c r="G4" s="272">
        <f t="shared" si="2"/>
        <v>-152</v>
      </c>
      <c r="H4" s="272">
        <f t="shared" si="3"/>
        <v>152</v>
      </c>
      <c r="I4" s="234">
        <f t="shared" ref="I4:I30" si="27">SUM(O4+T4+Y4+AD4+AI4+AN4+AS4+AX4+BC4+BH4+BM4)</f>
        <v>152</v>
      </c>
      <c r="J4" s="437">
        <f t="shared" ref="J4:J30" si="28">E4+H4-F4</f>
        <v>0</v>
      </c>
      <c r="K4" s="117">
        <v>0</v>
      </c>
      <c r="L4" s="81">
        <v>5</v>
      </c>
      <c r="M4" s="81">
        <f t="shared" ref="M4:M11" si="29">K4-L4</f>
        <v>-5</v>
      </c>
      <c r="N4" s="81">
        <v>5</v>
      </c>
      <c r="O4" s="234">
        <f t="shared" ref="O4:O30" si="30">SUM(K4+N4)</f>
        <v>5</v>
      </c>
      <c r="P4" s="117">
        <v>0</v>
      </c>
      <c r="Q4" s="81">
        <v>3</v>
      </c>
      <c r="R4" s="81">
        <f t="shared" si="4"/>
        <v>-3</v>
      </c>
      <c r="S4" s="81">
        <v>3</v>
      </c>
      <c r="T4" s="234">
        <f t="shared" si="5"/>
        <v>3</v>
      </c>
      <c r="U4" s="117">
        <v>0</v>
      </c>
      <c r="V4" s="81">
        <v>5</v>
      </c>
      <c r="W4" s="81">
        <f t="shared" si="6"/>
        <v>-5</v>
      </c>
      <c r="X4" s="81">
        <v>5</v>
      </c>
      <c r="Y4" s="234">
        <f t="shared" si="7"/>
        <v>5</v>
      </c>
      <c r="Z4" s="117">
        <v>0</v>
      </c>
      <c r="AA4" s="81">
        <v>32</v>
      </c>
      <c r="AB4" s="81">
        <f t="shared" si="8"/>
        <v>-32</v>
      </c>
      <c r="AC4" s="81">
        <v>32</v>
      </c>
      <c r="AD4" s="234">
        <f t="shared" si="9"/>
        <v>32</v>
      </c>
      <c r="AE4" s="117">
        <v>0</v>
      </c>
      <c r="AF4" s="81">
        <v>6</v>
      </c>
      <c r="AG4" s="81">
        <f t="shared" si="10"/>
        <v>-6</v>
      </c>
      <c r="AH4" s="81">
        <v>6</v>
      </c>
      <c r="AI4" s="234">
        <f t="shared" si="11"/>
        <v>6</v>
      </c>
      <c r="AJ4" s="117">
        <v>0</v>
      </c>
      <c r="AK4" s="81">
        <v>3</v>
      </c>
      <c r="AL4" s="81">
        <f t="shared" si="12"/>
        <v>-3</v>
      </c>
      <c r="AM4" s="182">
        <v>3</v>
      </c>
      <c r="AN4" s="234">
        <f t="shared" si="13"/>
        <v>3</v>
      </c>
      <c r="AO4" s="117">
        <v>0</v>
      </c>
      <c r="AP4" s="81">
        <v>2</v>
      </c>
      <c r="AQ4" s="81">
        <f t="shared" si="14"/>
        <v>-2</v>
      </c>
      <c r="AR4" s="182">
        <v>2</v>
      </c>
      <c r="AS4" s="234">
        <f t="shared" si="15"/>
        <v>2</v>
      </c>
      <c r="AT4" s="117">
        <v>0</v>
      </c>
      <c r="AU4" s="81">
        <v>7</v>
      </c>
      <c r="AV4" s="81">
        <f t="shared" si="16"/>
        <v>-7</v>
      </c>
      <c r="AW4" s="81">
        <v>7</v>
      </c>
      <c r="AX4" s="234">
        <f t="shared" si="17"/>
        <v>7</v>
      </c>
      <c r="AY4" s="117">
        <v>0</v>
      </c>
      <c r="AZ4" s="81">
        <v>9</v>
      </c>
      <c r="BA4" s="81">
        <f t="shared" ref="BA4:BA30" si="31">AY4-AZ4</f>
        <v>-9</v>
      </c>
      <c r="BB4" s="81">
        <v>9</v>
      </c>
      <c r="BC4" s="234">
        <f t="shared" si="18"/>
        <v>9</v>
      </c>
      <c r="BD4" s="117">
        <v>0</v>
      </c>
      <c r="BE4" s="81">
        <v>69</v>
      </c>
      <c r="BF4" s="81">
        <f t="shared" si="19"/>
        <v>-69</v>
      </c>
      <c r="BG4" s="182">
        <v>69</v>
      </c>
      <c r="BH4" s="234">
        <f t="shared" si="20"/>
        <v>69</v>
      </c>
      <c r="BI4" s="117">
        <v>0</v>
      </c>
      <c r="BJ4" s="81">
        <v>11</v>
      </c>
      <c r="BK4" s="81">
        <f t="shared" si="21"/>
        <v>-11</v>
      </c>
      <c r="BL4" s="81">
        <v>11</v>
      </c>
      <c r="BM4" s="234">
        <f t="shared" si="22"/>
        <v>11</v>
      </c>
      <c r="BN4" s="399"/>
      <c r="BO4" s="81"/>
      <c r="BP4" s="79">
        <f t="shared" si="23"/>
        <v>0</v>
      </c>
      <c r="BQ4" s="79"/>
      <c r="BR4" s="79"/>
      <c r="BS4" s="79"/>
      <c r="BT4" s="79">
        <f t="shared" si="24"/>
        <v>0</v>
      </c>
      <c r="BU4" s="79"/>
      <c r="BV4" s="79"/>
      <c r="BW4" s="79"/>
      <c r="BX4" s="79">
        <f t="shared" si="25"/>
        <v>0</v>
      </c>
      <c r="BY4" s="79"/>
      <c r="BZ4" s="79"/>
      <c r="CA4" s="79"/>
      <c r="CB4" s="261">
        <f t="shared" si="26"/>
        <v>0</v>
      </c>
      <c r="CC4" s="81"/>
    </row>
    <row r="5" spans="1:81" ht="45" x14ac:dyDescent="0.25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315</v>
      </c>
      <c r="F5" s="272">
        <f t="shared" si="1"/>
        <v>468</v>
      </c>
      <c r="G5" s="272">
        <f t="shared" si="2"/>
        <v>-153</v>
      </c>
      <c r="H5" s="272">
        <f t="shared" si="3"/>
        <v>153</v>
      </c>
      <c r="I5" s="234">
        <f t="shared" si="27"/>
        <v>468</v>
      </c>
      <c r="J5" s="437">
        <f t="shared" si="28"/>
        <v>0</v>
      </c>
      <c r="K5" s="117">
        <v>6</v>
      </c>
      <c r="L5" s="81">
        <v>12</v>
      </c>
      <c r="M5" s="81">
        <f t="shared" si="29"/>
        <v>-6</v>
      </c>
      <c r="N5" s="81">
        <v>6</v>
      </c>
      <c r="O5" s="234">
        <f t="shared" si="30"/>
        <v>12</v>
      </c>
      <c r="P5" s="117">
        <v>0</v>
      </c>
      <c r="Q5" s="81">
        <v>9</v>
      </c>
      <c r="R5" s="81">
        <f t="shared" si="4"/>
        <v>-9</v>
      </c>
      <c r="S5" s="81">
        <v>9</v>
      </c>
      <c r="T5" s="234">
        <f t="shared" si="5"/>
        <v>9</v>
      </c>
      <c r="U5" s="117">
        <v>10</v>
      </c>
      <c r="V5" s="81">
        <v>15</v>
      </c>
      <c r="W5" s="81">
        <f t="shared" si="6"/>
        <v>-5</v>
      </c>
      <c r="X5" s="81">
        <v>5</v>
      </c>
      <c r="Y5" s="234">
        <f t="shared" si="7"/>
        <v>15</v>
      </c>
      <c r="Z5" s="390">
        <v>73</v>
      </c>
      <c r="AA5" s="81">
        <v>101</v>
      </c>
      <c r="AB5" s="81">
        <f t="shared" si="8"/>
        <v>-28</v>
      </c>
      <c r="AC5" s="182">
        <v>28</v>
      </c>
      <c r="AD5" s="234">
        <f t="shared" si="9"/>
        <v>101</v>
      </c>
      <c r="AE5" s="117">
        <v>6</v>
      </c>
      <c r="AF5" s="81">
        <v>17</v>
      </c>
      <c r="AG5" s="81">
        <f t="shared" si="10"/>
        <v>-11</v>
      </c>
      <c r="AH5" s="81">
        <v>11</v>
      </c>
      <c r="AI5" s="234">
        <f t="shared" si="11"/>
        <v>17</v>
      </c>
      <c r="AJ5" s="117">
        <v>4</v>
      </c>
      <c r="AK5" s="81">
        <v>9</v>
      </c>
      <c r="AL5" s="81">
        <f t="shared" si="12"/>
        <v>-5</v>
      </c>
      <c r="AM5" s="81">
        <v>5</v>
      </c>
      <c r="AN5" s="234">
        <f t="shared" si="13"/>
        <v>9</v>
      </c>
      <c r="AO5" s="117">
        <v>0</v>
      </c>
      <c r="AP5" s="81">
        <v>4</v>
      </c>
      <c r="AQ5" s="81">
        <f t="shared" si="14"/>
        <v>-4</v>
      </c>
      <c r="AR5" s="182">
        <v>4</v>
      </c>
      <c r="AS5" s="234">
        <f t="shared" si="15"/>
        <v>4</v>
      </c>
      <c r="AT5" s="117">
        <v>11</v>
      </c>
      <c r="AU5" s="81">
        <v>20</v>
      </c>
      <c r="AV5" s="81">
        <f t="shared" si="16"/>
        <v>-9</v>
      </c>
      <c r="AW5" s="81">
        <v>9</v>
      </c>
      <c r="AX5" s="234">
        <f t="shared" si="17"/>
        <v>20</v>
      </c>
      <c r="AY5" s="117">
        <v>22</v>
      </c>
      <c r="AZ5" s="81">
        <v>25</v>
      </c>
      <c r="BA5" s="81">
        <f t="shared" si="31"/>
        <v>-3</v>
      </c>
      <c r="BB5" s="81">
        <v>3</v>
      </c>
      <c r="BC5" s="234">
        <f t="shared" si="18"/>
        <v>25</v>
      </c>
      <c r="BD5" s="117">
        <v>164</v>
      </c>
      <c r="BE5" s="81">
        <v>226</v>
      </c>
      <c r="BF5" s="81">
        <f t="shared" si="19"/>
        <v>-62</v>
      </c>
      <c r="BG5" s="182">
        <v>62</v>
      </c>
      <c r="BH5" s="234">
        <f t="shared" si="20"/>
        <v>226</v>
      </c>
      <c r="BI5" s="390">
        <v>19</v>
      </c>
      <c r="BJ5" s="81">
        <v>30</v>
      </c>
      <c r="BK5" s="81">
        <f t="shared" si="21"/>
        <v>-11</v>
      </c>
      <c r="BL5" s="182">
        <v>11</v>
      </c>
      <c r="BM5" s="234">
        <f t="shared" si="22"/>
        <v>30</v>
      </c>
      <c r="BN5" s="399"/>
      <c r="BO5" s="81"/>
      <c r="BP5" s="79">
        <f t="shared" si="23"/>
        <v>0</v>
      </c>
      <c r="BQ5" s="79"/>
      <c r="BR5" s="79"/>
      <c r="BS5" s="79"/>
      <c r="BT5" s="79">
        <f t="shared" si="24"/>
        <v>0</v>
      </c>
      <c r="BU5" s="79"/>
      <c r="BV5" s="79"/>
      <c r="BW5" s="79"/>
      <c r="BX5" s="79">
        <f t="shared" si="25"/>
        <v>0</v>
      </c>
      <c r="BY5" s="79"/>
      <c r="BZ5" s="79"/>
      <c r="CA5" s="79"/>
      <c r="CB5" s="261">
        <f t="shared" si="26"/>
        <v>0</v>
      </c>
      <c r="CC5" s="81"/>
    </row>
    <row r="6" spans="1:81" ht="30" x14ac:dyDescent="0.25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253</v>
      </c>
      <c r="F6" s="272">
        <f t="shared" si="1"/>
        <v>336</v>
      </c>
      <c r="G6" s="272">
        <f t="shared" si="2"/>
        <v>-83</v>
      </c>
      <c r="H6" s="272">
        <f t="shared" si="3"/>
        <v>93</v>
      </c>
      <c r="I6" s="234">
        <f t="shared" si="27"/>
        <v>346</v>
      </c>
      <c r="J6" s="437">
        <f t="shared" si="28"/>
        <v>10</v>
      </c>
      <c r="K6" s="117">
        <v>4</v>
      </c>
      <c r="L6" s="81">
        <v>9</v>
      </c>
      <c r="M6" s="81">
        <f t="shared" si="29"/>
        <v>-5</v>
      </c>
      <c r="N6" s="81">
        <v>5</v>
      </c>
      <c r="O6" s="234">
        <f t="shared" si="30"/>
        <v>9</v>
      </c>
      <c r="P6" s="117">
        <v>0</v>
      </c>
      <c r="Q6" s="81">
        <v>6</v>
      </c>
      <c r="R6" s="81">
        <f t="shared" si="4"/>
        <v>-6</v>
      </c>
      <c r="S6" s="182">
        <v>6</v>
      </c>
      <c r="T6" s="234">
        <f t="shared" si="5"/>
        <v>6</v>
      </c>
      <c r="U6" s="117">
        <v>4</v>
      </c>
      <c r="V6" s="81">
        <v>11</v>
      </c>
      <c r="W6" s="81">
        <f t="shared" si="6"/>
        <v>-7</v>
      </c>
      <c r="X6" s="81">
        <v>7</v>
      </c>
      <c r="Y6" s="234">
        <f t="shared" si="7"/>
        <v>11</v>
      </c>
      <c r="Z6" s="117">
        <v>50</v>
      </c>
      <c r="AA6" s="26">
        <v>71</v>
      </c>
      <c r="AB6" s="81">
        <f t="shared" si="8"/>
        <v>-21</v>
      </c>
      <c r="AC6" s="182">
        <v>21</v>
      </c>
      <c r="AD6" s="234">
        <f t="shared" si="9"/>
        <v>71</v>
      </c>
      <c r="AE6" s="117">
        <v>5</v>
      </c>
      <c r="AF6" s="81">
        <v>12</v>
      </c>
      <c r="AG6" s="81">
        <f t="shared" si="10"/>
        <v>-7</v>
      </c>
      <c r="AH6" s="81">
        <v>7</v>
      </c>
      <c r="AI6" s="234">
        <f t="shared" si="11"/>
        <v>12</v>
      </c>
      <c r="AJ6" s="117">
        <v>3</v>
      </c>
      <c r="AK6" s="81">
        <v>6</v>
      </c>
      <c r="AL6" s="81">
        <f t="shared" si="12"/>
        <v>-3</v>
      </c>
      <c r="AM6" s="182">
        <v>5</v>
      </c>
      <c r="AN6" s="234">
        <f t="shared" si="13"/>
        <v>8</v>
      </c>
      <c r="AO6" s="117">
        <v>0</v>
      </c>
      <c r="AP6" s="81">
        <v>4</v>
      </c>
      <c r="AQ6" s="81">
        <f t="shared" si="14"/>
        <v>-4</v>
      </c>
      <c r="AR6" s="182">
        <v>4</v>
      </c>
      <c r="AS6" s="234">
        <f t="shared" si="15"/>
        <v>4</v>
      </c>
      <c r="AT6" s="117">
        <v>6</v>
      </c>
      <c r="AU6" s="81">
        <v>15</v>
      </c>
      <c r="AV6" s="81">
        <f t="shared" si="16"/>
        <v>-9</v>
      </c>
      <c r="AW6" s="81">
        <v>10</v>
      </c>
      <c r="AX6" s="234">
        <f t="shared" si="17"/>
        <v>16</v>
      </c>
      <c r="AY6" s="117">
        <v>21</v>
      </c>
      <c r="AZ6" s="81">
        <v>19</v>
      </c>
      <c r="BA6" s="81">
        <f t="shared" si="31"/>
        <v>2</v>
      </c>
      <c r="BB6" s="81">
        <v>0</v>
      </c>
      <c r="BC6" s="234">
        <f t="shared" si="18"/>
        <v>21</v>
      </c>
      <c r="BD6" s="117">
        <v>132</v>
      </c>
      <c r="BE6" s="81">
        <v>160</v>
      </c>
      <c r="BF6" s="81">
        <f t="shared" si="19"/>
        <v>-28</v>
      </c>
      <c r="BG6" s="182">
        <v>28</v>
      </c>
      <c r="BH6" s="234">
        <f t="shared" si="20"/>
        <v>160</v>
      </c>
      <c r="BI6" s="390">
        <v>28</v>
      </c>
      <c r="BJ6" s="81">
        <v>23</v>
      </c>
      <c r="BK6" s="81">
        <f t="shared" si="21"/>
        <v>5</v>
      </c>
      <c r="BL6" s="182">
        <v>0</v>
      </c>
      <c r="BM6" s="234">
        <f t="shared" si="22"/>
        <v>28</v>
      </c>
      <c r="BN6" s="399"/>
      <c r="BO6" s="81"/>
      <c r="BP6" s="79">
        <f t="shared" si="23"/>
        <v>0</v>
      </c>
      <c r="BQ6" s="79"/>
      <c r="BR6" s="79"/>
      <c r="BS6" s="79"/>
      <c r="BT6" s="79">
        <f t="shared" si="24"/>
        <v>0</v>
      </c>
      <c r="BU6" s="79"/>
      <c r="BV6" s="79"/>
      <c r="BW6" s="79"/>
      <c r="BX6" s="79">
        <f t="shared" si="25"/>
        <v>0</v>
      </c>
      <c r="BY6" s="79"/>
      <c r="BZ6" s="79"/>
      <c r="CA6" s="79"/>
      <c r="CB6" s="261">
        <f t="shared" si="26"/>
        <v>0</v>
      </c>
      <c r="CC6" s="81"/>
    </row>
    <row r="7" spans="1:8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389</v>
      </c>
      <c r="F7" s="272">
        <f t="shared" si="1"/>
        <v>585</v>
      </c>
      <c r="G7" s="272">
        <f t="shared" si="2"/>
        <v>-196</v>
      </c>
      <c r="H7" s="272">
        <f t="shared" si="3"/>
        <v>240</v>
      </c>
      <c r="I7" s="234">
        <f t="shared" si="27"/>
        <v>629</v>
      </c>
      <c r="J7" s="437">
        <f t="shared" si="28"/>
        <v>44</v>
      </c>
      <c r="K7" s="124">
        <v>0</v>
      </c>
      <c r="L7" s="83">
        <v>15</v>
      </c>
      <c r="M7" s="81">
        <f t="shared" si="29"/>
        <v>-15</v>
      </c>
      <c r="N7" s="182">
        <v>15</v>
      </c>
      <c r="O7" s="234">
        <f t="shared" si="30"/>
        <v>15</v>
      </c>
      <c r="P7" s="124">
        <v>0</v>
      </c>
      <c r="Q7" s="83">
        <v>10</v>
      </c>
      <c r="R7" s="81">
        <f t="shared" si="4"/>
        <v>-10</v>
      </c>
      <c r="S7" s="182">
        <v>10</v>
      </c>
      <c r="T7" s="234">
        <f t="shared" si="5"/>
        <v>10</v>
      </c>
      <c r="U7" s="124">
        <v>11</v>
      </c>
      <c r="V7" s="83">
        <v>19</v>
      </c>
      <c r="W7" s="81">
        <f t="shared" si="6"/>
        <v>-8</v>
      </c>
      <c r="X7" s="81">
        <v>20</v>
      </c>
      <c r="Y7" s="234">
        <f t="shared" si="7"/>
        <v>31</v>
      </c>
      <c r="Z7" s="124">
        <v>80</v>
      </c>
      <c r="AA7" s="75">
        <v>124</v>
      </c>
      <c r="AB7" s="81">
        <f t="shared" si="8"/>
        <v>-44</v>
      </c>
      <c r="AC7" s="182">
        <v>44</v>
      </c>
      <c r="AD7" s="234">
        <f t="shared" si="9"/>
        <v>124</v>
      </c>
      <c r="AE7" s="124">
        <v>15</v>
      </c>
      <c r="AF7" s="83">
        <v>21</v>
      </c>
      <c r="AG7" s="81">
        <f t="shared" si="10"/>
        <v>-6</v>
      </c>
      <c r="AH7" s="81">
        <v>6</v>
      </c>
      <c r="AI7" s="234">
        <f t="shared" si="11"/>
        <v>21</v>
      </c>
      <c r="AJ7" s="124">
        <v>10</v>
      </c>
      <c r="AK7" s="83">
        <v>10</v>
      </c>
      <c r="AL7" s="81">
        <f t="shared" si="12"/>
        <v>0</v>
      </c>
      <c r="AM7" s="182">
        <v>20</v>
      </c>
      <c r="AN7" s="234">
        <f t="shared" si="13"/>
        <v>30</v>
      </c>
      <c r="AO7" s="124">
        <v>0</v>
      </c>
      <c r="AP7" s="83">
        <v>5</v>
      </c>
      <c r="AQ7" s="81">
        <f t="shared" si="14"/>
        <v>-5</v>
      </c>
      <c r="AR7" s="182">
        <v>5</v>
      </c>
      <c r="AS7" s="234">
        <f t="shared" si="15"/>
        <v>5</v>
      </c>
      <c r="AT7" s="124">
        <v>10</v>
      </c>
      <c r="AU7" s="83">
        <v>25</v>
      </c>
      <c r="AV7" s="81">
        <f t="shared" si="16"/>
        <v>-15</v>
      </c>
      <c r="AW7" s="81">
        <v>15</v>
      </c>
      <c r="AX7" s="234">
        <f t="shared" si="17"/>
        <v>25</v>
      </c>
      <c r="AY7" s="124">
        <v>38</v>
      </c>
      <c r="AZ7" s="83">
        <v>32</v>
      </c>
      <c r="BA7" s="81">
        <f t="shared" si="31"/>
        <v>6</v>
      </c>
      <c r="BB7" s="81">
        <v>0</v>
      </c>
      <c r="BC7" s="234">
        <f t="shared" si="18"/>
        <v>38</v>
      </c>
      <c r="BD7" s="124">
        <v>201</v>
      </c>
      <c r="BE7" s="83">
        <v>287</v>
      </c>
      <c r="BF7" s="81">
        <f t="shared" si="19"/>
        <v>-86</v>
      </c>
      <c r="BG7" s="182">
        <v>92</v>
      </c>
      <c r="BH7" s="234">
        <f t="shared" si="20"/>
        <v>293</v>
      </c>
      <c r="BI7" s="188">
        <v>24</v>
      </c>
      <c r="BJ7" s="83">
        <v>37</v>
      </c>
      <c r="BK7" s="81">
        <f t="shared" si="21"/>
        <v>-13</v>
      </c>
      <c r="BL7" s="182">
        <v>13</v>
      </c>
      <c r="BM7" s="234">
        <f t="shared" si="22"/>
        <v>37</v>
      </c>
      <c r="BN7" s="245"/>
      <c r="BO7" s="83"/>
      <c r="BP7" s="79">
        <f t="shared" si="23"/>
        <v>0</v>
      </c>
      <c r="BQ7" s="79"/>
      <c r="BR7" s="84"/>
      <c r="BS7" s="84"/>
      <c r="BT7" s="79">
        <f t="shared" si="24"/>
        <v>0</v>
      </c>
      <c r="BU7" s="79"/>
      <c r="BV7" s="84"/>
      <c r="BW7" s="84"/>
      <c r="BX7" s="79">
        <f t="shared" si="25"/>
        <v>0</v>
      </c>
      <c r="BY7" s="79"/>
      <c r="BZ7" s="84"/>
      <c r="CA7" s="84"/>
      <c r="CB7" s="261">
        <f t="shared" si="26"/>
        <v>0</v>
      </c>
      <c r="CC7" s="81"/>
    </row>
    <row r="8" spans="1:81" ht="30" x14ac:dyDescent="0.25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354</v>
      </c>
      <c r="F8" s="272">
        <f t="shared" si="1"/>
        <v>410</v>
      </c>
      <c r="G8" s="272">
        <f t="shared" si="2"/>
        <v>-56</v>
      </c>
      <c r="H8" s="272">
        <f t="shared" si="3"/>
        <v>67</v>
      </c>
      <c r="I8" s="234">
        <f t="shared" si="27"/>
        <v>421</v>
      </c>
      <c r="J8" s="437">
        <f t="shared" si="28"/>
        <v>11</v>
      </c>
      <c r="K8" s="124">
        <v>8</v>
      </c>
      <c r="L8" s="83">
        <v>11</v>
      </c>
      <c r="M8" s="81">
        <f t="shared" si="29"/>
        <v>-3</v>
      </c>
      <c r="N8" s="81">
        <v>3</v>
      </c>
      <c r="O8" s="234">
        <f t="shared" si="30"/>
        <v>11</v>
      </c>
      <c r="P8" s="124">
        <v>0</v>
      </c>
      <c r="Q8" s="83">
        <v>8</v>
      </c>
      <c r="R8" s="81">
        <f t="shared" si="4"/>
        <v>-8</v>
      </c>
      <c r="S8" s="81">
        <v>8</v>
      </c>
      <c r="T8" s="234">
        <f t="shared" si="5"/>
        <v>8</v>
      </c>
      <c r="U8" s="124">
        <v>8</v>
      </c>
      <c r="V8" s="83">
        <v>13</v>
      </c>
      <c r="W8" s="81">
        <f t="shared" si="6"/>
        <v>-5</v>
      </c>
      <c r="X8" s="81">
        <v>5</v>
      </c>
      <c r="Y8" s="234">
        <f t="shared" si="7"/>
        <v>13</v>
      </c>
      <c r="Z8" s="124">
        <v>74</v>
      </c>
      <c r="AA8" s="75">
        <v>87</v>
      </c>
      <c r="AB8" s="81">
        <f t="shared" si="8"/>
        <v>-13</v>
      </c>
      <c r="AC8" s="182">
        <v>13</v>
      </c>
      <c r="AD8" s="234">
        <f t="shared" si="9"/>
        <v>87</v>
      </c>
      <c r="AE8" s="124">
        <v>9</v>
      </c>
      <c r="AF8" s="83">
        <v>15</v>
      </c>
      <c r="AG8" s="81">
        <f t="shared" si="10"/>
        <v>-6</v>
      </c>
      <c r="AH8" s="81">
        <v>7</v>
      </c>
      <c r="AI8" s="234">
        <f t="shared" si="11"/>
        <v>16</v>
      </c>
      <c r="AJ8" s="124">
        <v>6</v>
      </c>
      <c r="AK8" s="83">
        <v>8</v>
      </c>
      <c r="AL8" s="81">
        <f t="shared" si="12"/>
        <v>-2</v>
      </c>
      <c r="AM8" s="81">
        <v>2</v>
      </c>
      <c r="AN8" s="234">
        <f t="shared" si="13"/>
        <v>8</v>
      </c>
      <c r="AO8" s="124">
        <v>0</v>
      </c>
      <c r="AP8" s="83">
        <v>4</v>
      </c>
      <c r="AQ8" s="81">
        <f t="shared" si="14"/>
        <v>-4</v>
      </c>
      <c r="AR8" s="182">
        <v>4</v>
      </c>
      <c r="AS8" s="234">
        <f t="shared" si="15"/>
        <v>4</v>
      </c>
      <c r="AT8" s="124">
        <v>12</v>
      </c>
      <c r="AU8" s="83">
        <v>18</v>
      </c>
      <c r="AV8" s="81">
        <f t="shared" si="16"/>
        <v>-6</v>
      </c>
      <c r="AW8" s="81">
        <v>6</v>
      </c>
      <c r="AX8" s="234">
        <f t="shared" si="17"/>
        <v>18</v>
      </c>
      <c r="AY8" s="124">
        <v>31</v>
      </c>
      <c r="AZ8" s="83">
        <v>23</v>
      </c>
      <c r="BA8" s="81">
        <f t="shared" si="31"/>
        <v>8</v>
      </c>
      <c r="BB8" s="81">
        <v>0</v>
      </c>
      <c r="BC8" s="234">
        <f t="shared" si="18"/>
        <v>31</v>
      </c>
      <c r="BD8" s="124">
        <v>177</v>
      </c>
      <c r="BE8" s="83">
        <v>196</v>
      </c>
      <c r="BF8" s="81">
        <f t="shared" si="19"/>
        <v>-19</v>
      </c>
      <c r="BG8" s="182">
        <v>19</v>
      </c>
      <c r="BH8" s="234">
        <f t="shared" si="20"/>
        <v>196</v>
      </c>
      <c r="BI8" s="124">
        <v>29</v>
      </c>
      <c r="BJ8" s="83">
        <v>27</v>
      </c>
      <c r="BK8" s="81">
        <f t="shared" si="21"/>
        <v>2</v>
      </c>
      <c r="BL8" s="81">
        <v>0</v>
      </c>
      <c r="BM8" s="234">
        <f t="shared" si="22"/>
        <v>29</v>
      </c>
      <c r="BN8" s="245"/>
      <c r="BO8" s="83"/>
      <c r="BP8" s="79">
        <f t="shared" si="23"/>
        <v>0</v>
      </c>
      <c r="BQ8" s="79"/>
      <c r="BR8" s="84"/>
      <c r="BS8" s="84"/>
      <c r="BT8" s="79">
        <f t="shared" si="24"/>
        <v>0</v>
      </c>
      <c r="BU8" s="79"/>
      <c r="BV8" s="84"/>
      <c r="BW8" s="84"/>
      <c r="BX8" s="79">
        <f t="shared" si="25"/>
        <v>0</v>
      </c>
      <c r="BY8" s="79"/>
      <c r="BZ8" s="84"/>
      <c r="CA8" s="84"/>
      <c r="CB8" s="261">
        <f t="shared" si="26"/>
        <v>0</v>
      </c>
      <c r="CC8" s="81"/>
    </row>
    <row r="9" spans="1:81" ht="30" x14ac:dyDescent="0.25">
      <c r="A9" s="91">
        <v>7</v>
      </c>
      <c r="B9" s="25" t="s">
        <v>32</v>
      </c>
      <c r="C9" s="26">
        <v>8</v>
      </c>
      <c r="D9" s="65">
        <v>30</v>
      </c>
      <c r="E9" s="425">
        <f t="shared" si="0"/>
        <v>126</v>
      </c>
      <c r="F9" s="272">
        <f t="shared" si="1"/>
        <v>170</v>
      </c>
      <c r="G9" s="272">
        <f t="shared" si="2"/>
        <v>-44</v>
      </c>
      <c r="H9" s="272">
        <f t="shared" si="3"/>
        <v>56</v>
      </c>
      <c r="I9" s="234">
        <f t="shared" si="27"/>
        <v>182</v>
      </c>
      <c r="J9" s="437">
        <f t="shared" si="28"/>
        <v>12</v>
      </c>
      <c r="K9" s="464">
        <v>0</v>
      </c>
      <c r="L9" s="463">
        <v>4</v>
      </c>
      <c r="M9" s="81">
        <f t="shared" si="29"/>
        <v>-4</v>
      </c>
      <c r="N9" s="182">
        <v>4</v>
      </c>
      <c r="O9" s="234">
        <f t="shared" si="30"/>
        <v>4</v>
      </c>
      <c r="P9" s="464">
        <v>0</v>
      </c>
      <c r="Q9" s="463">
        <v>3</v>
      </c>
      <c r="R9" s="81">
        <f t="shared" si="4"/>
        <v>-3</v>
      </c>
      <c r="S9" s="182">
        <v>3</v>
      </c>
      <c r="T9" s="234">
        <f t="shared" si="5"/>
        <v>3</v>
      </c>
      <c r="U9" s="464">
        <v>6</v>
      </c>
      <c r="V9" s="463">
        <v>6</v>
      </c>
      <c r="W9" s="81">
        <f t="shared" si="6"/>
        <v>0</v>
      </c>
      <c r="X9" s="81">
        <v>0</v>
      </c>
      <c r="Y9" s="234">
        <f t="shared" si="7"/>
        <v>6</v>
      </c>
      <c r="Z9" s="464">
        <v>27</v>
      </c>
      <c r="AA9" s="479">
        <v>38</v>
      </c>
      <c r="AB9" s="81">
        <f t="shared" si="8"/>
        <v>-11</v>
      </c>
      <c r="AC9" s="81">
        <v>11</v>
      </c>
      <c r="AD9" s="234">
        <f t="shared" si="9"/>
        <v>38</v>
      </c>
      <c r="AE9" s="464">
        <v>9</v>
      </c>
      <c r="AF9" s="463">
        <v>7</v>
      </c>
      <c r="AG9" s="81">
        <f t="shared" si="10"/>
        <v>2</v>
      </c>
      <c r="AH9" s="81">
        <v>0</v>
      </c>
      <c r="AI9" s="234">
        <f t="shared" si="11"/>
        <v>9</v>
      </c>
      <c r="AJ9" s="464">
        <v>6</v>
      </c>
      <c r="AK9" s="463">
        <v>3</v>
      </c>
      <c r="AL9" s="81">
        <f t="shared" si="12"/>
        <v>3</v>
      </c>
      <c r="AM9" s="182">
        <v>2</v>
      </c>
      <c r="AN9" s="234">
        <f t="shared" si="13"/>
        <v>8</v>
      </c>
      <c r="AO9" s="464">
        <v>0</v>
      </c>
      <c r="AP9" s="463">
        <v>0</v>
      </c>
      <c r="AQ9" s="81">
        <f t="shared" si="14"/>
        <v>0</v>
      </c>
      <c r="AR9" s="81">
        <v>0</v>
      </c>
      <c r="AS9" s="234">
        <f t="shared" si="15"/>
        <v>0</v>
      </c>
      <c r="AT9" s="464">
        <v>6</v>
      </c>
      <c r="AU9" s="463">
        <v>8</v>
      </c>
      <c r="AV9" s="81">
        <f t="shared" si="16"/>
        <v>-2</v>
      </c>
      <c r="AW9" s="81">
        <v>2</v>
      </c>
      <c r="AX9" s="234">
        <f t="shared" si="17"/>
        <v>8</v>
      </c>
      <c r="AY9" s="464">
        <v>17</v>
      </c>
      <c r="AZ9" s="463">
        <v>12</v>
      </c>
      <c r="BA9" s="81">
        <f t="shared" si="31"/>
        <v>5</v>
      </c>
      <c r="BB9" s="81">
        <v>0</v>
      </c>
      <c r="BC9" s="234">
        <f t="shared" si="18"/>
        <v>17</v>
      </c>
      <c r="BD9" s="464">
        <v>55</v>
      </c>
      <c r="BE9" s="463">
        <v>77</v>
      </c>
      <c r="BF9" s="81">
        <f t="shared" si="19"/>
        <v>-22</v>
      </c>
      <c r="BG9" s="182">
        <v>22</v>
      </c>
      <c r="BH9" s="234">
        <f t="shared" si="20"/>
        <v>77</v>
      </c>
      <c r="BI9" s="464">
        <v>0</v>
      </c>
      <c r="BJ9" s="463">
        <v>12</v>
      </c>
      <c r="BK9" s="81">
        <f t="shared" si="21"/>
        <v>-12</v>
      </c>
      <c r="BL9" s="182">
        <v>12</v>
      </c>
      <c r="BM9" s="234">
        <f t="shared" si="22"/>
        <v>12</v>
      </c>
      <c r="BN9" s="526"/>
      <c r="BO9" s="463"/>
      <c r="BP9" s="79">
        <f t="shared" si="23"/>
        <v>0</v>
      </c>
      <c r="BQ9" s="79"/>
      <c r="BR9" s="466"/>
      <c r="BS9" s="466"/>
      <c r="BT9" s="79">
        <f t="shared" si="24"/>
        <v>0</v>
      </c>
      <c r="BU9" s="79"/>
      <c r="BV9" s="466"/>
      <c r="BW9" s="466"/>
      <c r="BX9" s="79">
        <f t="shared" si="25"/>
        <v>0</v>
      </c>
      <c r="BY9" s="79"/>
      <c r="BZ9" s="466"/>
      <c r="CA9" s="466"/>
      <c r="CB9" s="261">
        <f t="shared" si="26"/>
        <v>0</v>
      </c>
      <c r="CC9" s="81"/>
    </row>
    <row r="10" spans="1:81" ht="30" x14ac:dyDescent="0.25">
      <c r="A10" s="486">
        <v>8</v>
      </c>
      <c r="B10" s="25" t="s">
        <v>33</v>
      </c>
      <c r="C10" s="26">
        <v>20</v>
      </c>
      <c r="D10" s="65">
        <v>30</v>
      </c>
      <c r="E10" s="425">
        <f t="shared" si="0"/>
        <v>228</v>
      </c>
      <c r="F10" s="272">
        <f t="shared" si="1"/>
        <v>206</v>
      </c>
      <c r="G10" s="272">
        <f t="shared" si="2"/>
        <v>22</v>
      </c>
      <c r="H10" s="272">
        <f t="shared" si="3"/>
        <v>87</v>
      </c>
      <c r="I10" s="234">
        <f t="shared" si="27"/>
        <v>315</v>
      </c>
      <c r="J10" s="437">
        <f t="shared" si="28"/>
        <v>109</v>
      </c>
      <c r="K10" s="464">
        <v>0</v>
      </c>
      <c r="L10" s="463">
        <v>6</v>
      </c>
      <c r="M10" s="81">
        <f t="shared" si="29"/>
        <v>-6</v>
      </c>
      <c r="N10" s="182">
        <v>6</v>
      </c>
      <c r="O10" s="234">
        <f t="shared" si="30"/>
        <v>6</v>
      </c>
      <c r="P10" s="464">
        <v>0</v>
      </c>
      <c r="Q10" s="463">
        <v>4</v>
      </c>
      <c r="R10" s="81">
        <f t="shared" si="4"/>
        <v>-4</v>
      </c>
      <c r="S10" s="182">
        <v>4</v>
      </c>
      <c r="T10" s="234">
        <f t="shared" si="5"/>
        <v>4</v>
      </c>
      <c r="U10" s="464">
        <v>30</v>
      </c>
      <c r="V10" s="463">
        <v>6</v>
      </c>
      <c r="W10" s="81">
        <f t="shared" si="6"/>
        <v>24</v>
      </c>
      <c r="X10" s="81">
        <v>30</v>
      </c>
      <c r="Y10" s="234">
        <f t="shared" si="7"/>
        <v>60</v>
      </c>
      <c r="Z10" s="464">
        <v>66</v>
      </c>
      <c r="AA10" s="479">
        <v>43</v>
      </c>
      <c r="AB10" s="81">
        <f t="shared" si="8"/>
        <v>23</v>
      </c>
      <c r="AC10" s="81">
        <v>0</v>
      </c>
      <c r="AD10" s="234">
        <f t="shared" si="9"/>
        <v>66</v>
      </c>
      <c r="AE10" s="464">
        <v>0</v>
      </c>
      <c r="AF10" s="463">
        <v>8</v>
      </c>
      <c r="AG10" s="81">
        <f t="shared" si="10"/>
        <v>-8</v>
      </c>
      <c r="AH10" s="182">
        <v>8</v>
      </c>
      <c r="AI10" s="234">
        <f t="shared" si="11"/>
        <v>8</v>
      </c>
      <c r="AJ10" s="464">
        <v>0</v>
      </c>
      <c r="AK10" s="463">
        <v>5</v>
      </c>
      <c r="AL10" s="81">
        <f t="shared" si="12"/>
        <v>-5</v>
      </c>
      <c r="AM10" s="182">
        <v>5</v>
      </c>
      <c r="AN10" s="234">
        <f t="shared" si="13"/>
        <v>5</v>
      </c>
      <c r="AO10" s="464">
        <v>0</v>
      </c>
      <c r="AP10" s="463">
        <v>2</v>
      </c>
      <c r="AQ10" s="81">
        <f t="shared" si="14"/>
        <v>-2</v>
      </c>
      <c r="AR10" s="182">
        <v>2</v>
      </c>
      <c r="AS10" s="234">
        <f t="shared" si="15"/>
        <v>2</v>
      </c>
      <c r="AT10" s="464">
        <v>0</v>
      </c>
      <c r="AU10" s="463">
        <v>9</v>
      </c>
      <c r="AV10" s="81">
        <f t="shared" si="16"/>
        <v>-9</v>
      </c>
      <c r="AW10" s="182">
        <v>9</v>
      </c>
      <c r="AX10" s="234">
        <f t="shared" si="17"/>
        <v>9</v>
      </c>
      <c r="AY10" s="464">
        <v>0</v>
      </c>
      <c r="AZ10" s="463">
        <v>10</v>
      </c>
      <c r="BA10" s="81">
        <f t="shared" si="31"/>
        <v>-10</v>
      </c>
      <c r="BB10" s="182">
        <v>10</v>
      </c>
      <c r="BC10" s="234">
        <f t="shared" si="18"/>
        <v>10</v>
      </c>
      <c r="BD10" s="464">
        <v>132</v>
      </c>
      <c r="BE10" s="463">
        <v>100</v>
      </c>
      <c r="BF10" s="81">
        <f t="shared" si="19"/>
        <v>32</v>
      </c>
      <c r="BG10" s="81">
        <v>0</v>
      </c>
      <c r="BH10" s="234">
        <f t="shared" si="20"/>
        <v>132</v>
      </c>
      <c r="BI10" s="464">
        <v>0</v>
      </c>
      <c r="BJ10" s="463">
        <v>13</v>
      </c>
      <c r="BK10" s="81">
        <f t="shared" si="21"/>
        <v>-13</v>
      </c>
      <c r="BL10" s="182">
        <v>13</v>
      </c>
      <c r="BM10" s="234">
        <f t="shared" si="22"/>
        <v>13</v>
      </c>
      <c r="BN10" s="526"/>
      <c r="BO10" s="463"/>
      <c r="BP10" s="79">
        <f t="shared" si="23"/>
        <v>0</v>
      </c>
      <c r="BQ10" s="79"/>
      <c r="BR10" s="470"/>
      <c r="BS10" s="470"/>
      <c r="BT10" s="79">
        <f t="shared" si="24"/>
        <v>0</v>
      </c>
      <c r="BU10" s="79"/>
      <c r="BV10" s="470"/>
      <c r="BW10" s="470"/>
      <c r="BX10" s="79">
        <f t="shared" si="25"/>
        <v>0</v>
      </c>
      <c r="BY10" s="79"/>
      <c r="BZ10" s="470"/>
      <c r="CA10" s="470"/>
      <c r="CB10" s="261">
        <f t="shared" si="26"/>
        <v>0</v>
      </c>
      <c r="CC10" s="81"/>
    </row>
    <row r="11" spans="1:81" ht="45" x14ac:dyDescent="0.25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155</v>
      </c>
      <c r="F11" s="272">
        <f t="shared" si="1"/>
        <v>790</v>
      </c>
      <c r="G11" s="272">
        <f t="shared" si="2"/>
        <v>-635</v>
      </c>
      <c r="H11" s="272">
        <f t="shared" si="3"/>
        <v>635</v>
      </c>
      <c r="I11" s="234">
        <f t="shared" si="27"/>
        <v>790</v>
      </c>
      <c r="J11" s="437">
        <f t="shared" si="28"/>
        <v>0</v>
      </c>
      <c r="K11" s="464">
        <v>0</v>
      </c>
      <c r="L11" s="463">
        <v>13</v>
      </c>
      <c r="M11" s="81">
        <f t="shared" si="29"/>
        <v>-13</v>
      </c>
      <c r="N11" s="182">
        <v>13</v>
      </c>
      <c r="O11" s="234">
        <f t="shared" si="30"/>
        <v>13</v>
      </c>
      <c r="P11" s="464">
        <v>0</v>
      </c>
      <c r="Q11" s="463">
        <v>9</v>
      </c>
      <c r="R11" s="81">
        <f t="shared" si="4"/>
        <v>-9</v>
      </c>
      <c r="S11" s="182">
        <v>9</v>
      </c>
      <c r="T11" s="234">
        <f t="shared" si="5"/>
        <v>9</v>
      </c>
      <c r="U11" s="464">
        <v>0</v>
      </c>
      <c r="V11" s="463">
        <v>19</v>
      </c>
      <c r="W11" s="81">
        <f t="shared" si="6"/>
        <v>-19</v>
      </c>
      <c r="X11" s="182">
        <v>19</v>
      </c>
      <c r="Y11" s="234">
        <f t="shared" si="7"/>
        <v>19</v>
      </c>
      <c r="Z11" s="464">
        <v>55</v>
      </c>
      <c r="AA11" s="479">
        <v>110</v>
      </c>
      <c r="AB11" s="81">
        <f t="shared" si="8"/>
        <v>-55</v>
      </c>
      <c r="AC11" s="182">
        <v>55</v>
      </c>
      <c r="AD11" s="234">
        <f t="shared" si="9"/>
        <v>110</v>
      </c>
      <c r="AE11" s="464">
        <v>0</v>
      </c>
      <c r="AF11" s="463">
        <v>32</v>
      </c>
      <c r="AG11" s="81">
        <f t="shared" si="10"/>
        <v>-32</v>
      </c>
      <c r="AH11" s="182">
        <v>32</v>
      </c>
      <c r="AI11" s="234">
        <f t="shared" si="11"/>
        <v>32</v>
      </c>
      <c r="AJ11" s="464">
        <v>0</v>
      </c>
      <c r="AK11" s="463">
        <v>8</v>
      </c>
      <c r="AL11" s="81">
        <f t="shared" si="12"/>
        <v>-8</v>
      </c>
      <c r="AM11" s="182">
        <v>8</v>
      </c>
      <c r="AN11" s="234">
        <f t="shared" si="13"/>
        <v>8</v>
      </c>
      <c r="AO11" s="464">
        <v>0</v>
      </c>
      <c r="AP11" s="463">
        <v>11</v>
      </c>
      <c r="AQ11" s="81">
        <f t="shared" si="14"/>
        <v>-11</v>
      </c>
      <c r="AR11" s="182">
        <v>11</v>
      </c>
      <c r="AS11" s="234">
        <f t="shared" si="15"/>
        <v>11</v>
      </c>
      <c r="AT11" s="464">
        <v>0</v>
      </c>
      <c r="AU11" s="463">
        <v>23</v>
      </c>
      <c r="AV11" s="81">
        <f t="shared" si="16"/>
        <v>-23</v>
      </c>
      <c r="AW11" s="182">
        <v>23</v>
      </c>
      <c r="AX11" s="234">
        <f t="shared" si="17"/>
        <v>23</v>
      </c>
      <c r="AY11" s="464">
        <v>0</v>
      </c>
      <c r="AZ11" s="463">
        <v>33</v>
      </c>
      <c r="BA11" s="81">
        <f t="shared" si="31"/>
        <v>-33</v>
      </c>
      <c r="BB11" s="182">
        <v>33</v>
      </c>
      <c r="BC11" s="234">
        <f t="shared" si="18"/>
        <v>33</v>
      </c>
      <c r="BD11" s="464">
        <v>100</v>
      </c>
      <c r="BE11" s="463">
        <v>498</v>
      </c>
      <c r="BF11" s="81">
        <f t="shared" si="19"/>
        <v>-398</v>
      </c>
      <c r="BG11" s="81">
        <v>398</v>
      </c>
      <c r="BH11" s="234">
        <f t="shared" si="20"/>
        <v>498</v>
      </c>
      <c r="BI11" s="464">
        <v>0</v>
      </c>
      <c r="BJ11" s="463">
        <v>34</v>
      </c>
      <c r="BK11" s="81">
        <f t="shared" si="21"/>
        <v>-34</v>
      </c>
      <c r="BL11" s="182">
        <v>34</v>
      </c>
      <c r="BM11" s="234">
        <f t="shared" si="22"/>
        <v>34</v>
      </c>
      <c r="BN11" s="526"/>
      <c r="BO11" s="463"/>
      <c r="BP11" s="79">
        <f t="shared" si="23"/>
        <v>0</v>
      </c>
      <c r="BQ11" s="79"/>
      <c r="BR11" s="466"/>
      <c r="BS11" s="466"/>
      <c r="BT11" s="79">
        <f t="shared" si="24"/>
        <v>0</v>
      </c>
      <c r="BU11" s="79"/>
      <c r="BV11" s="466"/>
      <c r="BW11" s="466"/>
      <c r="BX11" s="79">
        <f t="shared" si="25"/>
        <v>0</v>
      </c>
      <c r="BY11" s="79"/>
      <c r="BZ11" s="466"/>
      <c r="CA11" s="466"/>
      <c r="CB11" s="261">
        <f t="shared" si="26"/>
        <v>0</v>
      </c>
      <c r="CC11" s="81"/>
    </row>
    <row r="12" spans="1:81" ht="30" x14ac:dyDescent="0.25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10</v>
      </c>
      <c r="F12" s="272">
        <f t="shared" si="1"/>
        <v>22</v>
      </c>
      <c r="G12" s="272">
        <f t="shared" si="2"/>
        <v>-12</v>
      </c>
      <c r="H12" s="272">
        <f t="shared" si="3"/>
        <v>18</v>
      </c>
      <c r="I12" s="234">
        <f t="shared" si="27"/>
        <v>28</v>
      </c>
      <c r="J12" s="437">
        <f t="shared" si="28"/>
        <v>6</v>
      </c>
      <c r="K12" s="117">
        <v>0</v>
      </c>
      <c r="L12" s="81">
        <v>1</v>
      </c>
      <c r="M12" s="81">
        <f>K12-L12</f>
        <v>-1</v>
      </c>
      <c r="N12" s="182">
        <v>1</v>
      </c>
      <c r="O12" s="234">
        <f t="shared" si="30"/>
        <v>1</v>
      </c>
      <c r="P12" s="117">
        <v>0</v>
      </c>
      <c r="Q12" s="81">
        <v>1</v>
      </c>
      <c r="R12" s="81">
        <f t="shared" si="4"/>
        <v>-1</v>
      </c>
      <c r="S12" s="182">
        <v>1</v>
      </c>
      <c r="T12" s="234">
        <f t="shared" si="5"/>
        <v>1</v>
      </c>
      <c r="U12" s="117">
        <v>0</v>
      </c>
      <c r="V12" s="81">
        <v>1</v>
      </c>
      <c r="W12" s="81">
        <f t="shared" si="6"/>
        <v>-1</v>
      </c>
      <c r="X12" s="182">
        <v>1</v>
      </c>
      <c r="Y12" s="234">
        <f t="shared" si="7"/>
        <v>1</v>
      </c>
      <c r="Z12" s="117">
        <v>0</v>
      </c>
      <c r="AA12" s="26">
        <v>4</v>
      </c>
      <c r="AB12" s="81">
        <f t="shared" si="8"/>
        <v>-4</v>
      </c>
      <c r="AC12" s="81">
        <v>10</v>
      </c>
      <c r="AD12" s="234">
        <f t="shared" si="9"/>
        <v>10</v>
      </c>
      <c r="AE12" s="117">
        <v>0</v>
      </c>
      <c r="AF12" s="81">
        <v>1</v>
      </c>
      <c r="AG12" s="81">
        <f t="shared" si="10"/>
        <v>-1</v>
      </c>
      <c r="AH12" s="182">
        <v>1</v>
      </c>
      <c r="AI12" s="234">
        <f t="shared" si="11"/>
        <v>1</v>
      </c>
      <c r="AJ12" s="117">
        <v>0</v>
      </c>
      <c r="AK12" s="81">
        <v>1</v>
      </c>
      <c r="AL12" s="81">
        <f t="shared" si="12"/>
        <v>-1</v>
      </c>
      <c r="AM12" s="81">
        <v>0</v>
      </c>
      <c r="AN12" s="234">
        <f t="shared" si="13"/>
        <v>0</v>
      </c>
      <c r="AO12" s="117">
        <v>0</v>
      </c>
      <c r="AP12" s="81">
        <v>1</v>
      </c>
      <c r="AQ12" s="81">
        <f t="shared" si="14"/>
        <v>-1</v>
      </c>
      <c r="AR12" s="182">
        <v>1</v>
      </c>
      <c r="AS12" s="234">
        <f t="shared" si="15"/>
        <v>1</v>
      </c>
      <c r="AT12" s="117">
        <v>0</v>
      </c>
      <c r="AU12" s="81">
        <v>1</v>
      </c>
      <c r="AV12" s="81">
        <f t="shared" si="16"/>
        <v>-1</v>
      </c>
      <c r="AW12" s="81">
        <v>0</v>
      </c>
      <c r="AX12" s="234">
        <f t="shared" si="17"/>
        <v>0</v>
      </c>
      <c r="AY12" s="117">
        <v>0</v>
      </c>
      <c r="AZ12" s="81">
        <v>1</v>
      </c>
      <c r="BA12" s="81">
        <f t="shared" si="31"/>
        <v>-1</v>
      </c>
      <c r="BB12" s="182">
        <v>1</v>
      </c>
      <c r="BC12" s="234">
        <f t="shared" si="18"/>
        <v>1</v>
      </c>
      <c r="BD12" s="117">
        <v>10</v>
      </c>
      <c r="BE12" s="81">
        <v>8</v>
      </c>
      <c r="BF12" s="81">
        <f t="shared" si="19"/>
        <v>2</v>
      </c>
      <c r="BG12" s="81">
        <v>0</v>
      </c>
      <c r="BH12" s="234">
        <f t="shared" si="20"/>
        <v>10</v>
      </c>
      <c r="BI12" s="117">
        <v>0</v>
      </c>
      <c r="BJ12" s="81">
        <v>2</v>
      </c>
      <c r="BK12" s="81">
        <f t="shared" si="21"/>
        <v>-2</v>
      </c>
      <c r="BL12" s="182">
        <v>2</v>
      </c>
      <c r="BM12" s="234">
        <f t="shared" si="22"/>
        <v>2</v>
      </c>
      <c r="BN12" s="399"/>
      <c r="BO12" s="81"/>
      <c r="BP12" s="79">
        <f t="shared" si="23"/>
        <v>0</v>
      </c>
      <c r="BQ12" s="79"/>
      <c r="BR12" s="79"/>
      <c r="BS12" s="79"/>
      <c r="BT12" s="79">
        <f t="shared" si="24"/>
        <v>0</v>
      </c>
      <c r="BU12" s="79"/>
      <c r="BV12" s="79"/>
      <c r="BW12" s="79"/>
      <c r="BX12" s="79">
        <f t="shared" si="25"/>
        <v>0</v>
      </c>
      <c r="BY12" s="79"/>
      <c r="BZ12" s="79"/>
      <c r="CA12" s="79"/>
      <c r="CB12" s="79">
        <f t="shared" si="26"/>
        <v>0</v>
      </c>
      <c r="CC12" s="81"/>
    </row>
    <row r="13" spans="1:81" ht="21" customHeight="1" x14ac:dyDescent="0.25">
      <c r="A13" s="113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844</v>
      </c>
      <c r="F13" s="272">
        <f t="shared" si="1"/>
        <v>0</v>
      </c>
      <c r="G13" s="272">
        <f t="shared" si="2"/>
        <v>844</v>
      </c>
      <c r="H13" s="272">
        <f t="shared" si="3"/>
        <v>60</v>
      </c>
      <c r="I13" s="234">
        <f t="shared" si="27"/>
        <v>904</v>
      </c>
      <c r="J13" s="437">
        <f t="shared" si="28"/>
        <v>904</v>
      </c>
      <c r="K13" s="464">
        <v>30</v>
      </c>
      <c r="L13" s="463">
        <v>0</v>
      </c>
      <c r="M13" s="81">
        <f>K13-L13</f>
        <v>30</v>
      </c>
      <c r="N13" s="81">
        <v>0</v>
      </c>
      <c r="O13" s="234">
        <f t="shared" si="30"/>
        <v>30</v>
      </c>
      <c r="P13" s="464">
        <v>16</v>
      </c>
      <c r="Q13" s="463">
        <v>0</v>
      </c>
      <c r="R13" s="81">
        <f t="shared" si="4"/>
        <v>16</v>
      </c>
      <c r="S13" s="81">
        <v>0</v>
      </c>
      <c r="T13" s="234">
        <f t="shared" si="5"/>
        <v>16</v>
      </c>
      <c r="U13" s="464">
        <v>33</v>
      </c>
      <c r="V13" s="463">
        <v>0</v>
      </c>
      <c r="W13" s="81">
        <f t="shared" si="6"/>
        <v>33</v>
      </c>
      <c r="X13" s="81">
        <v>0</v>
      </c>
      <c r="Y13" s="234">
        <f t="shared" si="7"/>
        <v>33</v>
      </c>
      <c r="Z13" s="464">
        <v>167</v>
      </c>
      <c r="AA13" s="479">
        <v>0</v>
      </c>
      <c r="AB13" s="81">
        <f t="shared" si="8"/>
        <v>167</v>
      </c>
      <c r="AC13" s="81">
        <v>33</v>
      </c>
      <c r="AD13" s="234">
        <f t="shared" si="9"/>
        <v>200</v>
      </c>
      <c r="AE13" s="464">
        <v>28</v>
      </c>
      <c r="AF13" s="463">
        <v>0</v>
      </c>
      <c r="AG13" s="81">
        <f t="shared" si="10"/>
        <v>28</v>
      </c>
      <c r="AH13" s="81">
        <v>0</v>
      </c>
      <c r="AI13" s="234">
        <f t="shared" si="11"/>
        <v>28</v>
      </c>
      <c r="AJ13" s="464">
        <v>9</v>
      </c>
      <c r="AK13" s="463">
        <v>0</v>
      </c>
      <c r="AL13" s="81">
        <f t="shared" si="12"/>
        <v>9</v>
      </c>
      <c r="AM13" s="81">
        <v>3</v>
      </c>
      <c r="AN13" s="234">
        <f t="shared" si="13"/>
        <v>12</v>
      </c>
      <c r="AO13" s="464">
        <v>16</v>
      </c>
      <c r="AP13" s="463">
        <v>0</v>
      </c>
      <c r="AQ13" s="81">
        <f t="shared" si="14"/>
        <v>16</v>
      </c>
      <c r="AR13" s="81">
        <v>24</v>
      </c>
      <c r="AS13" s="234">
        <f t="shared" si="15"/>
        <v>40</v>
      </c>
      <c r="AT13" s="464">
        <v>36</v>
      </c>
      <c r="AU13" s="463">
        <v>0</v>
      </c>
      <c r="AV13" s="81">
        <f t="shared" si="16"/>
        <v>36</v>
      </c>
      <c r="AW13" s="81">
        <v>0</v>
      </c>
      <c r="AX13" s="234">
        <f t="shared" si="17"/>
        <v>36</v>
      </c>
      <c r="AY13" s="464">
        <v>63</v>
      </c>
      <c r="AZ13" s="463">
        <v>0</v>
      </c>
      <c r="BA13" s="81">
        <f t="shared" si="31"/>
        <v>63</v>
      </c>
      <c r="BB13" s="81">
        <v>0</v>
      </c>
      <c r="BC13" s="234">
        <f t="shared" si="18"/>
        <v>63</v>
      </c>
      <c r="BD13" s="468">
        <v>386</v>
      </c>
      <c r="BE13" s="463">
        <v>0</v>
      </c>
      <c r="BF13" s="81">
        <f t="shared" si="19"/>
        <v>386</v>
      </c>
      <c r="BG13" s="81">
        <v>0</v>
      </c>
      <c r="BH13" s="234">
        <f t="shared" si="20"/>
        <v>386</v>
      </c>
      <c r="BI13" s="468">
        <v>60</v>
      </c>
      <c r="BJ13" s="463">
        <v>0</v>
      </c>
      <c r="BK13" s="81">
        <f t="shared" si="21"/>
        <v>60</v>
      </c>
      <c r="BL13" s="81">
        <v>0</v>
      </c>
      <c r="BM13" s="234">
        <f t="shared" si="22"/>
        <v>60</v>
      </c>
      <c r="BN13" s="526"/>
      <c r="BO13" s="463"/>
      <c r="BP13" s="79">
        <f t="shared" si="23"/>
        <v>0</v>
      </c>
      <c r="BQ13" s="79"/>
      <c r="BR13" s="475"/>
      <c r="BS13" s="475"/>
      <c r="BT13" s="79">
        <f t="shared" si="24"/>
        <v>0</v>
      </c>
      <c r="BU13" s="79"/>
      <c r="BV13" s="475"/>
      <c r="BW13" s="475"/>
      <c r="BX13" s="79">
        <f t="shared" si="25"/>
        <v>0</v>
      </c>
      <c r="BY13" s="79"/>
      <c r="BZ13" s="475"/>
      <c r="CA13" s="475"/>
      <c r="CB13" s="79">
        <f t="shared" si="26"/>
        <v>0</v>
      </c>
      <c r="CC13" s="81"/>
    </row>
    <row r="14" spans="1:81" ht="30" x14ac:dyDescent="0.25">
      <c r="A14" s="26">
        <v>12</v>
      </c>
      <c r="B14" s="40" t="s">
        <v>37</v>
      </c>
      <c r="C14" s="26">
        <v>8</v>
      </c>
      <c r="D14" s="65">
        <v>12</v>
      </c>
      <c r="E14" s="425">
        <f t="shared" si="0"/>
        <v>113</v>
      </c>
      <c r="F14" s="272">
        <f t="shared" si="1"/>
        <v>64</v>
      </c>
      <c r="G14" s="272">
        <f t="shared" si="2"/>
        <v>49</v>
      </c>
      <c r="H14" s="272">
        <f t="shared" si="3"/>
        <v>0</v>
      </c>
      <c r="I14" s="234">
        <f t="shared" si="27"/>
        <v>113</v>
      </c>
      <c r="J14" s="437">
        <f t="shared" si="28"/>
        <v>49</v>
      </c>
      <c r="K14" s="117">
        <v>0</v>
      </c>
      <c r="L14" s="81">
        <v>2</v>
      </c>
      <c r="M14" s="81">
        <f>K14-L14</f>
        <v>-2</v>
      </c>
      <c r="N14" s="81">
        <v>0</v>
      </c>
      <c r="O14" s="234">
        <f t="shared" si="30"/>
        <v>0</v>
      </c>
      <c r="P14" s="117">
        <v>0</v>
      </c>
      <c r="Q14" s="81">
        <v>2</v>
      </c>
      <c r="R14" s="81">
        <f t="shared" si="4"/>
        <v>-2</v>
      </c>
      <c r="S14" s="81">
        <v>0</v>
      </c>
      <c r="T14" s="234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4">
        <f t="shared" si="7"/>
        <v>0</v>
      </c>
      <c r="Z14" s="117">
        <v>14</v>
      </c>
      <c r="AA14" s="26">
        <v>13</v>
      </c>
      <c r="AB14" s="81">
        <f t="shared" si="8"/>
        <v>1</v>
      </c>
      <c r="AC14" s="50">
        <v>0</v>
      </c>
      <c r="AD14" s="234">
        <f t="shared" si="9"/>
        <v>14</v>
      </c>
      <c r="AE14" s="117">
        <v>0</v>
      </c>
      <c r="AF14" s="81">
        <v>3</v>
      </c>
      <c r="AG14" s="81">
        <f t="shared" si="10"/>
        <v>-3</v>
      </c>
      <c r="AH14" s="81">
        <v>0</v>
      </c>
      <c r="AI14" s="234">
        <f t="shared" si="11"/>
        <v>0</v>
      </c>
      <c r="AJ14" s="117">
        <v>0</v>
      </c>
      <c r="AK14" s="81">
        <v>2</v>
      </c>
      <c r="AL14" s="81">
        <f t="shared" si="12"/>
        <v>-2</v>
      </c>
      <c r="AM14" s="81">
        <v>0</v>
      </c>
      <c r="AN14" s="234">
        <f t="shared" si="13"/>
        <v>0</v>
      </c>
      <c r="AO14" s="117">
        <v>0</v>
      </c>
      <c r="AP14" s="81">
        <v>1</v>
      </c>
      <c r="AQ14" s="81">
        <f t="shared" si="14"/>
        <v>-1</v>
      </c>
      <c r="AR14" s="81">
        <v>0</v>
      </c>
      <c r="AS14" s="234">
        <f t="shared" si="15"/>
        <v>0</v>
      </c>
      <c r="AT14" s="117">
        <v>0</v>
      </c>
      <c r="AU14" s="81">
        <v>3</v>
      </c>
      <c r="AV14" s="81">
        <f t="shared" si="16"/>
        <v>-3</v>
      </c>
      <c r="AW14" s="81">
        <v>0</v>
      </c>
      <c r="AX14" s="234">
        <f t="shared" si="17"/>
        <v>0</v>
      </c>
      <c r="AY14" s="117">
        <v>15</v>
      </c>
      <c r="AZ14" s="81">
        <v>3</v>
      </c>
      <c r="BA14" s="81">
        <f t="shared" si="31"/>
        <v>12</v>
      </c>
      <c r="BB14" s="50">
        <v>0</v>
      </c>
      <c r="BC14" s="234">
        <f t="shared" si="18"/>
        <v>15</v>
      </c>
      <c r="BD14" s="117">
        <v>84</v>
      </c>
      <c r="BE14" s="81">
        <v>28</v>
      </c>
      <c r="BF14" s="81">
        <f t="shared" si="19"/>
        <v>56</v>
      </c>
      <c r="BG14" s="50">
        <v>0</v>
      </c>
      <c r="BH14" s="234">
        <f t="shared" si="20"/>
        <v>84</v>
      </c>
      <c r="BI14" s="117">
        <v>0</v>
      </c>
      <c r="BJ14" s="81">
        <v>5</v>
      </c>
      <c r="BK14" s="81">
        <f t="shared" si="21"/>
        <v>-5</v>
      </c>
      <c r="BL14" s="81">
        <v>0</v>
      </c>
      <c r="BM14" s="234">
        <f t="shared" si="22"/>
        <v>0</v>
      </c>
      <c r="BN14" s="399"/>
      <c r="BO14" s="81"/>
      <c r="BP14" s="79">
        <f t="shared" si="23"/>
        <v>0</v>
      </c>
      <c r="BQ14" s="79"/>
      <c r="BR14" s="79"/>
      <c r="BS14" s="79"/>
      <c r="BT14" s="79">
        <f t="shared" si="24"/>
        <v>0</v>
      </c>
      <c r="BU14" s="79"/>
      <c r="BV14" s="79"/>
      <c r="BW14" s="79"/>
      <c r="BX14" s="79">
        <f t="shared" si="25"/>
        <v>0</v>
      </c>
      <c r="BY14" s="79"/>
      <c r="BZ14" s="79"/>
      <c r="CA14" s="79"/>
      <c r="CB14" s="261">
        <f t="shared" si="26"/>
        <v>0</v>
      </c>
      <c r="CC14" s="79"/>
    </row>
    <row r="15" spans="1:81" ht="30" x14ac:dyDescent="0.25">
      <c r="A15" s="113">
        <v>13</v>
      </c>
      <c r="B15" s="40" t="s">
        <v>372</v>
      </c>
      <c r="C15" s="442">
        <v>4</v>
      </c>
      <c r="D15" s="443">
        <v>6</v>
      </c>
      <c r="E15" s="425">
        <f t="shared" si="0"/>
        <v>12</v>
      </c>
      <c r="F15" s="272">
        <f t="shared" si="1"/>
        <v>0</v>
      </c>
      <c r="G15" s="272">
        <f t="shared" si="2"/>
        <v>12</v>
      </c>
      <c r="H15" s="272">
        <f t="shared" si="3"/>
        <v>0</v>
      </c>
      <c r="I15" s="234">
        <f t="shared" si="27"/>
        <v>12</v>
      </c>
      <c r="J15" s="437">
        <f t="shared" si="28"/>
        <v>12</v>
      </c>
      <c r="K15" s="117">
        <v>0</v>
      </c>
      <c r="L15" s="81">
        <v>0</v>
      </c>
      <c r="M15" s="81">
        <f t="shared" ref="M15:M30" si="32">K15-L15</f>
        <v>0</v>
      </c>
      <c r="N15" s="50">
        <v>0</v>
      </c>
      <c r="O15" s="234">
        <f t="shared" si="30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4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4">
        <f t="shared" si="7"/>
        <v>0</v>
      </c>
      <c r="Z15" s="117">
        <v>0</v>
      </c>
      <c r="AA15" s="26">
        <v>0</v>
      </c>
      <c r="AB15" s="81">
        <f t="shared" si="8"/>
        <v>0</v>
      </c>
      <c r="AC15" s="50">
        <v>0</v>
      </c>
      <c r="AD15" s="234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234">
        <f t="shared" si="11"/>
        <v>0</v>
      </c>
      <c r="AJ15" s="117">
        <v>0</v>
      </c>
      <c r="AK15" s="81">
        <v>0</v>
      </c>
      <c r="AL15" s="81">
        <f t="shared" si="12"/>
        <v>0</v>
      </c>
      <c r="AM15" s="182">
        <v>0</v>
      </c>
      <c r="AN15" s="234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234">
        <f t="shared" si="15"/>
        <v>0</v>
      </c>
      <c r="AT15" s="117">
        <v>0</v>
      </c>
      <c r="AU15" s="81">
        <v>0</v>
      </c>
      <c r="AV15" s="81">
        <f t="shared" si="16"/>
        <v>0</v>
      </c>
      <c r="AW15" s="50">
        <v>0</v>
      </c>
      <c r="AX15" s="234">
        <f t="shared" si="17"/>
        <v>0</v>
      </c>
      <c r="AY15" s="117">
        <v>0</v>
      </c>
      <c r="AZ15" s="81">
        <v>0</v>
      </c>
      <c r="BA15" s="81">
        <f t="shared" si="31"/>
        <v>0</v>
      </c>
      <c r="BB15" s="50">
        <v>0</v>
      </c>
      <c r="BC15" s="234">
        <f t="shared" si="18"/>
        <v>0</v>
      </c>
      <c r="BD15" s="117">
        <v>12</v>
      </c>
      <c r="BE15" s="81">
        <v>0</v>
      </c>
      <c r="BF15" s="81">
        <f t="shared" si="19"/>
        <v>12</v>
      </c>
      <c r="BG15" s="50">
        <v>0</v>
      </c>
      <c r="BH15" s="234">
        <f t="shared" si="20"/>
        <v>12</v>
      </c>
      <c r="BI15" s="117">
        <v>0</v>
      </c>
      <c r="BJ15" s="81">
        <v>0</v>
      </c>
      <c r="BK15" s="81">
        <f t="shared" si="21"/>
        <v>0</v>
      </c>
      <c r="BL15" s="50">
        <v>0</v>
      </c>
      <c r="BM15" s="234">
        <f t="shared" si="22"/>
        <v>0</v>
      </c>
      <c r="BN15" s="399"/>
      <c r="BO15" s="81"/>
      <c r="BP15" s="79">
        <f t="shared" si="23"/>
        <v>0</v>
      </c>
      <c r="BQ15" s="79"/>
      <c r="BR15" s="79"/>
      <c r="BS15" s="79"/>
      <c r="BT15" s="79">
        <f t="shared" si="24"/>
        <v>0</v>
      </c>
      <c r="BU15" s="79"/>
      <c r="BV15" s="79"/>
      <c r="BW15" s="79"/>
      <c r="BX15" s="79">
        <f t="shared" si="25"/>
        <v>0</v>
      </c>
      <c r="BY15" s="79"/>
      <c r="BZ15" s="79"/>
      <c r="CA15" s="79"/>
      <c r="CB15" s="261">
        <f t="shared" si="26"/>
        <v>0</v>
      </c>
      <c r="CC15" s="81"/>
    </row>
    <row r="16" spans="1:81" ht="30" x14ac:dyDescent="0.25">
      <c r="A16" s="26">
        <v>14</v>
      </c>
      <c r="B16" s="40" t="s">
        <v>41</v>
      </c>
      <c r="C16" s="26">
        <v>8</v>
      </c>
      <c r="D16" s="65">
        <v>12</v>
      </c>
      <c r="E16" s="425">
        <f t="shared" si="0"/>
        <v>127</v>
      </c>
      <c r="F16" s="272">
        <f t="shared" si="1"/>
        <v>60</v>
      </c>
      <c r="G16" s="272">
        <f t="shared" si="2"/>
        <v>67</v>
      </c>
      <c r="H16" s="272">
        <f t="shared" si="3"/>
        <v>0</v>
      </c>
      <c r="I16" s="234">
        <f t="shared" si="27"/>
        <v>127</v>
      </c>
      <c r="J16" s="437">
        <f t="shared" si="28"/>
        <v>67</v>
      </c>
      <c r="K16" s="117">
        <v>0</v>
      </c>
      <c r="L16" s="81">
        <v>2</v>
      </c>
      <c r="M16" s="81">
        <f t="shared" si="32"/>
        <v>-2</v>
      </c>
      <c r="N16" s="81">
        <v>0</v>
      </c>
      <c r="O16" s="234">
        <f t="shared" si="30"/>
        <v>0</v>
      </c>
      <c r="P16" s="117">
        <v>0</v>
      </c>
      <c r="Q16" s="81">
        <v>1</v>
      </c>
      <c r="R16" s="81">
        <f t="shared" si="4"/>
        <v>-1</v>
      </c>
      <c r="S16" s="81">
        <v>0</v>
      </c>
      <c r="T16" s="234">
        <f t="shared" si="5"/>
        <v>0</v>
      </c>
      <c r="U16" s="117">
        <v>0</v>
      </c>
      <c r="V16" s="81">
        <v>2</v>
      </c>
      <c r="W16" s="81">
        <f t="shared" si="6"/>
        <v>-2</v>
      </c>
      <c r="X16" s="81">
        <v>0</v>
      </c>
      <c r="Y16" s="234">
        <f t="shared" si="7"/>
        <v>0</v>
      </c>
      <c r="Z16" s="117">
        <v>43</v>
      </c>
      <c r="AA16" s="26">
        <v>12</v>
      </c>
      <c r="AB16" s="81">
        <f t="shared" si="8"/>
        <v>31</v>
      </c>
      <c r="AC16" s="50">
        <v>0</v>
      </c>
      <c r="AD16" s="234">
        <f t="shared" si="9"/>
        <v>43</v>
      </c>
      <c r="AE16" s="117">
        <v>0</v>
      </c>
      <c r="AF16" s="81">
        <v>3</v>
      </c>
      <c r="AG16" s="81">
        <f t="shared" si="10"/>
        <v>-3</v>
      </c>
      <c r="AH16" s="81"/>
      <c r="AI16" s="234">
        <f t="shared" si="11"/>
        <v>0</v>
      </c>
      <c r="AJ16" s="117">
        <v>0</v>
      </c>
      <c r="AK16" s="81">
        <v>2</v>
      </c>
      <c r="AL16" s="81">
        <f t="shared" si="12"/>
        <v>-2</v>
      </c>
      <c r="AM16" s="81">
        <v>0</v>
      </c>
      <c r="AN16" s="234">
        <f t="shared" si="13"/>
        <v>0</v>
      </c>
      <c r="AO16" s="117">
        <v>0</v>
      </c>
      <c r="AP16" s="81">
        <v>1</v>
      </c>
      <c r="AQ16" s="81">
        <f t="shared" si="14"/>
        <v>-1</v>
      </c>
      <c r="AR16" s="81">
        <v>0</v>
      </c>
      <c r="AS16" s="234">
        <f t="shared" si="15"/>
        <v>0</v>
      </c>
      <c r="AT16" s="117">
        <v>0</v>
      </c>
      <c r="AU16" s="81">
        <v>3</v>
      </c>
      <c r="AV16" s="81">
        <f t="shared" si="16"/>
        <v>-3</v>
      </c>
      <c r="AW16" s="81">
        <v>0</v>
      </c>
      <c r="AX16" s="234">
        <f t="shared" si="17"/>
        <v>0</v>
      </c>
      <c r="AY16" s="117">
        <v>0</v>
      </c>
      <c r="AZ16" s="81">
        <v>3</v>
      </c>
      <c r="BA16" s="81">
        <f t="shared" si="31"/>
        <v>-3</v>
      </c>
      <c r="BB16" s="81">
        <v>0</v>
      </c>
      <c r="BC16" s="234">
        <f t="shared" si="18"/>
        <v>0</v>
      </c>
      <c r="BD16" s="117">
        <v>70</v>
      </c>
      <c r="BE16" s="81">
        <v>27</v>
      </c>
      <c r="BF16" s="81">
        <f t="shared" si="19"/>
        <v>43</v>
      </c>
      <c r="BG16" s="50">
        <v>0</v>
      </c>
      <c r="BH16" s="234">
        <f t="shared" si="20"/>
        <v>70</v>
      </c>
      <c r="BI16" s="117">
        <v>14</v>
      </c>
      <c r="BJ16" s="81">
        <v>4</v>
      </c>
      <c r="BK16" s="81">
        <f t="shared" si="21"/>
        <v>10</v>
      </c>
      <c r="BL16" s="50">
        <v>0</v>
      </c>
      <c r="BM16" s="234">
        <f t="shared" si="22"/>
        <v>14</v>
      </c>
      <c r="BN16" s="399"/>
      <c r="BO16" s="81"/>
      <c r="BP16" s="79">
        <f t="shared" si="23"/>
        <v>0</v>
      </c>
      <c r="BQ16" s="79"/>
      <c r="BR16" s="79"/>
      <c r="BS16" s="79"/>
      <c r="BT16" s="79">
        <f t="shared" si="24"/>
        <v>0</v>
      </c>
      <c r="BU16" s="79"/>
      <c r="BV16" s="79"/>
      <c r="BW16" s="79"/>
      <c r="BX16" s="79">
        <f t="shared" si="25"/>
        <v>0</v>
      </c>
      <c r="BY16" s="79"/>
      <c r="BZ16" s="79"/>
      <c r="CA16" s="79"/>
      <c r="CB16" s="261">
        <f t="shared" si="26"/>
        <v>0</v>
      </c>
      <c r="CC16" s="81"/>
    </row>
    <row r="17" spans="1:81" ht="45" x14ac:dyDescent="0.25">
      <c r="A17" s="113">
        <v>15</v>
      </c>
      <c r="B17" s="40" t="s">
        <v>42</v>
      </c>
      <c r="C17" s="26">
        <v>8</v>
      </c>
      <c r="D17" s="65">
        <v>20</v>
      </c>
      <c r="E17" s="425">
        <f t="shared" si="0"/>
        <v>80</v>
      </c>
      <c r="F17" s="272">
        <f t="shared" si="1"/>
        <v>208</v>
      </c>
      <c r="G17" s="272">
        <f t="shared" si="2"/>
        <v>-128</v>
      </c>
      <c r="H17" s="272">
        <f>N17+S17+X17+AC17+AH17+AM17+AR17+AW17+BB17+BG17+BL17+BQ17+BU17+BY17+CC17</f>
        <v>128</v>
      </c>
      <c r="I17" s="234">
        <f t="shared" si="27"/>
        <v>208</v>
      </c>
      <c r="J17" s="437">
        <f t="shared" si="28"/>
        <v>0</v>
      </c>
      <c r="K17" s="117">
        <v>0</v>
      </c>
      <c r="L17" s="81">
        <v>6</v>
      </c>
      <c r="M17" s="81">
        <f t="shared" si="32"/>
        <v>-6</v>
      </c>
      <c r="N17" s="182">
        <v>6</v>
      </c>
      <c r="O17" s="234">
        <f t="shared" si="30"/>
        <v>6</v>
      </c>
      <c r="P17" s="117">
        <v>0</v>
      </c>
      <c r="Q17" s="81">
        <v>4</v>
      </c>
      <c r="R17" s="81">
        <f t="shared" si="4"/>
        <v>-4</v>
      </c>
      <c r="S17" s="182">
        <v>4</v>
      </c>
      <c r="T17" s="234">
        <f t="shared" si="5"/>
        <v>4</v>
      </c>
      <c r="U17" s="117">
        <v>0</v>
      </c>
      <c r="V17" s="81">
        <v>7</v>
      </c>
      <c r="W17" s="81">
        <f t="shared" si="6"/>
        <v>-7</v>
      </c>
      <c r="X17" s="182">
        <v>7</v>
      </c>
      <c r="Y17" s="234">
        <f t="shared" si="7"/>
        <v>7</v>
      </c>
      <c r="Z17" s="117">
        <v>0</v>
      </c>
      <c r="AA17" s="26">
        <v>43</v>
      </c>
      <c r="AB17" s="81">
        <f t="shared" si="8"/>
        <v>-43</v>
      </c>
      <c r="AC17" s="182">
        <v>43</v>
      </c>
      <c r="AD17" s="234">
        <f t="shared" si="9"/>
        <v>43</v>
      </c>
      <c r="AE17" s="117">
        <v>0</v>
      </c>
      <c r="AF17" s="81">
        <v>8</v>
      </c>
      <c r="AG17" s="81">
        <f t="shared" si="10"/>
        <v>-8</v>
      </c>
      <c r="AH17" s="182">
        <v>8</v>
      </c>
      <c r="AI17" s="234">
        <f t="shared" si="11"/>
        <v>8</v>
      </c>
      <c r="AJ17" s="117">
        <v>0</v>
      </c>
      <c r="AK17" s="81">
        <v>4</v>
      </c>
      <c r="AL17" s="81">
        <f t="shared" si="12"/>
        <v>-4</v>
      </c>
      <c r="AM17" s="182">
        <v>4</v>
      </c>
      <c r="AN17" s="234">
        <f t="shared" si="13"/>
        <v>4</v>
      </c>
      <c r="AO17" s="117">
        <v>0</v>
      </c>
      <c r="AP17" s="81">
        <v>3</v>
      </c>
      <c r="AQ17" s="81">
        <f t="shared" si="14"/>
        <v>-3</v>
      </c>
      <c r="AR17" s="182">
        <v>3</v>
      </c>
      <c r="AS17" s="234">
        <f t="shared" si="15"/>
        <v>3</v>
      </c>
      <c r="AT17" s="117">
        <v>0</v>
      </c>
      <c r="AU17" s="81">
        <v>9</v>
      </c>
      <c r="AV17" s="81">
        <f t="shared" si="16"/>
        <v>-9</v>
      </c>
      <c r="AW17" s="182">
        <v>9</v>
      </c>
      <c r="AX17" s="234">
        <f t="shared" si="17"/>
        <v>9</v>
      </c>
      <c r="AY17" s="117">
        <v>0</v>
      </c>
      <c r="AZ17" s="81">
        <v>18</v>
      </c>
      <c r="BA17" s="81">
        <f t="shared" si="31"/>
        <v>-18</v>
      </c>
      <c r="BB17" s="182">
        <v>18</v>
      </c>
      <c r="BC17" s="234">
        <f t="shared" si="18"/>
        <v>18</v>
      </c>
      <c r="BD17" s="390">
        <v>80</v>
      </c>
      <c r="BE17" s="81">
        <v>92</v>
      </c>
      <c r="BF17" s="81">
        <f t="shared" si="19"/>
        <v>-12</v>
      </c>
      <c r="BG17" s="182">
        <v>12</v>
      </c>
      <c r="BH17" s="234">
        <f t="shared" si="20"/>
        <v>92</v>
      </c>
      <c r="BI17" s="117">
        <v>0</v>
      </c>
      <c r="BJ17" s="81">
        <v>14</v>
      </c>
      <c r="BK17" s="81">
        <f t="shared" si="21"/>
        <v>-14</v>
      </c>
      <c r="BL17" s="182">
        <v>14</v>
      </c>
      <c r="BM17" s="234">
        <f t="shared" si="22"/>
        <v>14</v>
      </c>
      <c r="BN17" s="399"/>
      <c r="BO17" s="81"/>
      <c r="BP17" s="79">
        <f t="shared" si="23"/>
        <v>0</v>
      </c>
      <c r="BQ17" s="79"/>
      <c r="BR17" s="79"/>
      <c r="BS17" s="79"/>
      <c r="BT17" s="79">
        <f t="shared" si="24"/>
        <v>0</v>
      </c>
      <c r="BU17" s="79"/>
      <c r="BV17" s="79"/>
      <c r="BW17" s="79"/>
      <c r="BX17" s="79">
        <f t="shared" si="25"/>
        <v>0</v>
      </c>
      <c r="BY17" s="79"/>
      <c r="BZ17" s="79"/>
      <c r="CA17" s="79"/>
      <c r="CB17" s="261">
        <f t="shared" si="26"/>
        <v>0</v>
      </c>
      <c r="CC17" s="81"/>
    </row>
    <row r="18" spans="1:81" ht="60" x14ac:dyDescent="0.25">
      <c r="A18" s="26">
        <v>16</v>
      </c>
      <c r="B18" s="40" t="s">
        <v>43</v>
      </c>
      <c r="C18" s="26">
        <v>8</v>
      </c>
      <c r="D18" s="65">
        <v>30</v>
      </c>
      <c r="E18" s="425">
        <f t="shared" si="0"/>
        <v>44</v>
      </c>
      <c r="F18" s="272">
        <f t="shared" si="1"/>
        <v>184</v>
      </c>
      <c r="G18" s="272">
        <f t="shared" si="2"/>
        <v>-140</v>
      </c>
      <c r="H18" s="272">
        <f t="shared" si="3"/>
        <v>140</v>
      </c>
      <c r="I18" s="234">
        <f t="shared" si="27"/>
        <v>184</v>
      </c>
      <c r="J18" s="437">
        <f t="shared" si="28"/>
        <v>0</v>
      </c>
      <c r="K18" s="124">
        <v>0</v>
      </c>
      <c r="L18" s="83">
        <v>5</v>
      </c>
      <c r="M18" s="81">
        <f t="shared" si="32"/>
        <v>-5</v>
      </c>
      <c r="N18" s="182">
        <v>5</v>
      </c>
      <c r="O18" s="234">
        <f t="shared" si="30"/>
        <v>5</v>
      </c>
      <c r="P18" s="124">
        <v>0</v>
      </c>
      <c r="Q18" s="83">
        <v>4</v>
      </c>
      <c r="R18" s="81">
        <f t="shared" si="4"/>
        <v>-4</v>
      </c>
      <c r="S18" s="182">
        <v>4</v>
      </c>
      <c r="T18" s="234">
        <f t="shared" si="5"/>
        <v>4</v>
      </c>
      <c r="U18" s="124">
        <v>8</v>
      </c>
      <c r="V18" s="83">
        <v>6</v>
      </c>
      <c r="W18" s="81">
        <f t="shared" si="6"/>
        <v>2</v>
      </c>
      <c r="X18" s="50">
        <v>0</v>
      </c>
      <c r="Y18" s="234">
        <f t="shared" si="7"/>
        <v>8</v>
      </c>
      <c r="Z18" s="124">
        <v>16</v>
      </c>
      <c r="AA18" s="75">
        <v>40</v>
      </c>
      <c r="AB18" s="81">
        <f t="shared" si="8"/>
        <v>-24</v>
      </c>
      <c r="AC18" s="182">
        <v>24</v>
      </c>
      <c r="AD18" s="234">
        <f t="shared" si="9"/>
        <v>40</v>
      </c>
      <c r="AE18" s="124">
        <v>0</v>
      </c>
      <c r="AF18" s="83">
        <v>7</v>
      </c>
      <c r="AG18" s="81">
        <f t="shared" si="10"/>
        <v>-7</v>
      </c>
      <c r="AH18" s="182">
        <v>7</v>
      </c>
      <c r="AI18" s="234">
        <f t="shared" si="11"/>
        <v>7</v>
      </c>
      <c r="AJ18" s="124">
        <v>0</v>
      </c>
      <c r="AK18" s="83">
        <v>5</v>
      </c>
      <c r="AL18" s="81">
        <f t="shared" si="12"/>
        <v>-5</v>
      </c>
      <c r="AM18" s="182">
        <v>5</v>
      </c>
      <c r="AN18" s="234">
        <f t="shared" si="13"/>
        <v>5</v>
      </c>
      <c r="AO18" s="124">
        <v>0</v>
      </c>
      <c r="AP18" s="83">
        <v>3</v>
      </c>
      <c r="AQ18" s="81">
        <f t="shared" si="14"/>
        <v>-3</v>
      </c>
      <c r="AR18" s="182">
        <v>3</v>
      </c>
      <c r="AS18" s="234">
        <f t="shared" si="15"/>
        <v>3</v>
      </c>
      <c r="AT18" s="124">
        <v>0</v>
      </c>
      <c r="AU18" s="83">
        <v>8</v>
      </c>
      <c r="AV18" s="81">
        <f t="shared" si="16"/>
        <v>-8</v>
      </c>
      <c r="AW18" s="182">
        <v>8</v>
      </c>
      <c r="AX18" s="234">
        <f t="shared" si="17"/>
        <v>8</v>
      </c>
      <c r="AY18" s="124">
        <v>0</v>
      </c>
      <c r="AZ18" s="83">
        <v>11</v>
      </c>
      <c r="BA18" s="81">
        <f t="shared" si="31"/>
        <v>-11</v>
      </c>
      <c r="BB18" s="182">
        <v>11</v>
      </c>
      <c r="BC18" s="234">
        <f t="shared" si="18"/>
        <v>11</v>
      </c>
      <c r="BD18" s="188">
        <v>20</v>
      </c>
      <c r="BE18" s="83">
        <v>83</v>
      </c>
      <c r="BF18" s="81">
        <f t="shared" si="19"/>
        <v>-63</v>
      </c>
      <c r="BG18" s="182">
        <v>63</v>
      </c>
      <c r="BH18" s="234">
        <f t="shared" si="20"/>
        <v>83</v>
      </c>
      <c r="BI18" s="124">
        <v>0</v>
      </c>
      <c r="BJ18" s="83">
        <v>12</v>
      </c>
      <c r="BK18" s="81">
        <f t="shared" si="21"/>
        <v>-12</v>
      </c>
      <c r="BL18" s="182">
        <v>10</v>
      </c>
      <c r="BM18" s="234">
        <f t="shared" si="22"/>
        <v>10</v>
      </c>
      <c r="BN18" s="245"/>
      <c r="BO18" s="83"/>
      <c r="BP18" s="79">
        <f t="shared" si="23"/>
        <v>0</v>
      </c>
      <c r="BQ18" s="79"/>
      <c r="BR18" s="84"/>
      <c r="BS18" s="84"/>
      <c r="BT18" s="79">
        <f t="shared" si="24"/>
        <v>0</v>
      </c>
      <c r="BU18" s="79"/>
      <c r="BV18" s="84"/>
      <c r="BW18" s="84"/>
      <c r="BX18" s="79">
        <f t="shared" si="25"/>
        <v>0</v>
      </c>
      <c r="BY18" s="79"/>
      <c r="BZ18" s="84"/>
      <c r="CA18" s="84"/>
      <c r="CB18" s="95">
        <f t="shared" si="26"/>
        <v>0</v>
      </c>
      <c r="CC18" s="81"/>
    </row>
    <row r="19" spans="1:81" ht="45" x14ac:dyDescent="0.25">
      <c r="A19" s="113">
        <v>17</v>
      </c>
      <c r="B19" s="40" t="s">
        <v>44</v>
      </c>
      <c r="C19" s="26">
        <v>8</v>
      </c>
      <c r="D19" s="65">
        <v>30</v>
      </c>
      <c r="E19" s="425">
        <f t="shared" si="0"/>
        <v>181</v>
      </c>
      <c r="F19" s="272">
        <f t="shared" si="1"/>
        <v>319</v>
      </c>
      <c r="G19" s="272">
        <f t="shared" si="2"/>
        <v>-138</v>
      </c>
      <c r="H19" s="272">
        <f t="shared" si="3"/>
        <v>138</v>
      </c>
      <c r="I19" s="234">
        <f t="shared" si="27"/>
        <v>319</v>
      </c>
      <c r="J19" s="437">
        <f t="shared" si="28"/>
        <v>0</v>
      </c>
      <c r="K19" s="124">
        <v>0</v>
      </c>
      <c r="L19" s="83">
        <v>10</v>
      </c>
      <c r="M19" s="81">
        <f t="shared" si="32"/>
        <v>-10</v>
      </c>
      <c r="N19" s="182">
        <v>10</v>
      </c>
      <c r="O19" s="234">
        <f t="shared" si="30"/>
        <v>10</v>
      </c>
      <c r="P19" s="124">
        <v>0</v>
      </c>
      <c r="Q19" s="83">
        <v>8</v>
      </c>
      <c r="R19" s="81">
        <f t="shared" si="4"/>
        <v>-8</v>
      </c>
      <c r="S19" s="182">
        <v>8</v>
      </c>
      <c r="T19" s="234">
        <f t="shared" si="5"/>
        <v>8</v>
      </c>
      <c r="U19" s="124">
        <v>0</v>
      </c>
      <c r="V19" s="83">
        <v>19</v>
      </c>
      <c r="W19" s="81">
        <f t="shared" si="6"/>
        <v>-19</v>
      </c>
      <c r="X19" s="182">
        <v>19</v>
      </c>
      <c r="Y19" s="234">
        <f t="shared" si="7"/>
        <v>19</v>
      </c>
      <c r="Z19" s="124">
        <v>0</v>
      </c>
      <c r="AA19" s="75">
        <v>34</v>
      </c>
      <c r="AB19" s="81">
        <f t="shared" si="8"/>
        <v>-34</v>
      </c>
      <c r="AC19" s="81">
        <v>0</v>
      </c>
      <c r="AD19" s="234">
        <f t="shared" si="9"/>
        <v>0</v>
      </c>
      <c r="AE19" s="124">
        <v>0</v>
      </c>
      <c r="AF19" s="83">
        <v>35</v>
      </c>
      <c r="AG19" s="81">
        <f t="shared" si="10"/>
        <v>-35</v>
      </c>
      <c r="AH19" s="50">
        <v>30</v>
      </c>
      <c r="AI19" s="234">
        <f t="shared" si="11"/>
        <v>30</v>
      </c>
      <c r="AJ19" s="124">
        <v>0</v>
      </c>
      <c r="AK19" s="83">
        <v>11</v>
      </c>
      <c r="AL19" s="81">
        <f t="shared" si="12"/>
        <v>-11</v>
      </c>
      <c r="AM19" s="50">
        <v>15</v>
      </c>
      <c r="AN19" s="234">
        <f t="shared" si="13"/>
        <v>15</v>
      </c>
      <c r="AO19" s="124">
        <v>0</v>
      </c>
      <c r="AP19" s="83">
        <v>3</v>
      </c>
      <c r="AQ19" s="81">
        <f t="shared" si="14"/>
        <v>-3</v>
      </c>
      <c r="AR19" s="182">
        <v>1</v>
      </c>
      <c r="AS19" s="234">
        <f t="shared" si="15"/>
        <v>1</v>
      </c>
      <c r="AT19" s="124">
        <v>0</v>
      </c>
      <c r="AU19" s="83">
        <v>7</v>
      </c>
      <c r="AV19" s="81">
        <f t="shared" si="16"/>
        <v>-7</v>
      </c>
      <c r="AW19" s="182">
        <v>7</v>
      </c>
      <c r="AX19" s="234">
        <f t="shared" si="17"/>
        <v>7</v>
      </c>
      <c r="AY19" s="124">
        <v>0</v>
      </c>
      <c r="AZ19" s="83">
        <v>33</v>
      </c>
      <c r="BA19" s="81">
        <f t="shared" si="31"/>
        <v>-33</v>
      </c>
      <c r="BB19" s="182">
        <v>33</v>
      </c>
      <c r="BC19" s="234">
        <f t="shared" si="18"/>
        <v>33</v>
      </c>
      <c r="BD19" s="188">
        <v>181</v>
      </c>
      <c r="BE19" s="83">
        <v>144</v>
      </c>
      <c r="BF19" s="81">
        <f t="shared" si="19"/>
        <v>37</v>
      </c>
      <c r="BG19" s="50">
        <v>0</v>
      </c>
      <c r="BH19" s="234">
        <f t="shared" si="20"/>
        <v>181</v>
      </c>
      <c r="BI19" s="124">
        <v>0</v>
      </c>
      <c r="BJ19" s="83">
        <v>15</v>
      </c>
      <c r="BK19" s="81">
        <f t="shared" si="21"/>
        <v>-15</v>
      </c>
      <c r="BL19" s="182">
        <v>15</v>
      </c>
      <c r="BM19" s="234">
        <f t="shared" si="22"/>
        <v>15</v>
      </c>
      <c r="BN19" s="245"/>
      <c r="BO19" s="83"/>
      <c r="BP19" s="79">
        <f t="shared" si="23"/>
        <v>0</v>
      </c>
      <c r="BQ19" s="79"/>
      <c r="BR19" s="84"/>
      <c r="BS19" s="84"/>
      <c r="BT19" s="79">
        <f t="shared" si="24"/>
        <v>0</v>
      </c>
      <c r="BU19" s="79"/>
      <c r="BV19" s="84"/>
      <c r="BW19" s="84"/>
      <c r="BX19" s="79">
        <f t="shared" si="25"/>
        <v>0</v>
      </c>
      <c r="BY19" s="79"/>
      <c r="BZ19" s="84"/>
      <c r="CA19" s="84"/>
      <c r="CB19" s="261">
        <f t="shared" si="26"/>
        <v>0</v>
      </c>
      <c r="CC19" s="81"/>
    </row>
    <row r="20" spans="1:81" ht="45" x14ac:dyDescent="0.25">
      <c r="A20" s="26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81</v>
      </c>
      <c r="G20" s="272">
        <f t="shared" si="2"/>
        <v>-81</v>
      </c>
      <c r="H20" s="272">
        <f t="shared" si="3"/>
        <v>81</v>
      </c>
      <c r="I20" s="234">
        <f t="shared" si="27"/>
        <v>81</v>
      </c>
      <c r="J20" s="437">
        <f t="shared" si="28"/>
        <v>0</v>
      </c>
      <c r="K20" s="464">
        <v>0</v>
      </c>
      <c r="L20" s="463">
        <v>2</v>
      </c>
      <c r="M20" s="81">
        <f t="shared" si="32"/>
        <v>-2</v>
      </c>
      <c r="N20" s="182">
        <v>2</v>
      </c>
      <c r="O20" s="234">
        <f t="shared" si="30"/>
        <v>2</v>
      </c>
      <c r="P20" s="464">
        <v>0</v>
      </c>
      <c r="Q20" s="463">
        <v>2</v>
      </c>
      <c r="R20" s="81">
        <f t="shared" si="4"/>
        <v>-2</v>
      </c>
      <c r="S20" s="182">
        <v>2</v>
      </c>
      <c r="T20" s="234">
        <f t="shared" si="5"/>
        <v>2</v>
      </c>
      <c r="U20" s="464">
        <v>0</v>
      </c>
      <c r="V20" s="463">
        <v>3</v>
      </c>
      <c r="W20" s="81">
        <f t="shared" si="6"/>
        <v>-3</v>
      </c>
      <c r="X20" s="182">
        <v>3</v>
      </c>
      <c r="Y20" s="234">
        <f t="shared" si="7"/>
        <v>3</v>
      </c>
      <c r="Z20" s="464">
        <v>0</v>
      </c>
      <c r="AA20" s="479">
        <v>17</v>
      </c>
      <c r="AB20" s="81">
        <f t="shared" si="8"/>
        <v>-17</v>
      </c>
      <c r="AC20" s="182">
        <v>17</v>
      </c>
      <c r="AD20" s="234">
        <f t="shared" si="9"/>
        <v>17</v>
      </c>
      <c r="AE20" s="464">
        <v>0</v>
      </c>
      <c r="AF20" s="463">
        <v>3</v>
      </c>
      <c r="AG20" s="81">
        <f t="shared" si="10"/>
        <v>-3</v>
      </c>
      <c r="AH20" s="182">
        <v>3</v>
      </c>
      <c r="AI20" s="234">
        <f t="shared" si="11"/>
        <v>3</v>
      </c>
      <c r="AJ20" s="464">
        <v>0</v>
      </c>
      <c r="AK20" s="463">
        <v>2</v>
      </c>
      <c r="AL20" s="81">
        <f t="shared" si="12"/>
        <v>-2</v>
      </c>
      <c r="AM20" s="182">
        <v>2</v>
      </c>
      <c r="AN20" s="234">
        <f t="shared" si="13"/>
        <v>2</v>
      </c>
      <c r="AO20" s="464">
        <v>0</v>
      </c>
      <c r="AP20" s="463">
        <v>1</v>
      </c>
      <c r="AQ20" s="81">
        <f t="shared" si="14"/>
        <v>-1</v>
      </c>
      <c r="AR20" s="182">
        <v>1</v>
      </c>
      <c r="AS20" s="234">
        <f t="shared" si="15"/>
        <v>1</v>
      </c>
      <c r="AT20" s="464">
        <v>0</v>
      </c>
      <c r="AU20" s="463">
        <v>4</v>
      </c>
      <c r="AV20" s="81">
        <f t="shared" si="16"/>
        <v>-4</v>
      </c>
      <c r="AW20" s="182">
        <v>4</v>
      </c>
      <c r="AX20" s="234">
        <f t="shared" si="17"/>
        <v>4</v>
      </c>
      <c r="AY20" s="464">
        <v>0</v>
      </c>
      <c r="AZ20" s="463">
        <v>5</v>
      </c>
      <c r="BA20" s="81">
        <f t="shared" si="31"/>
        <v>-5</v>
      </c>
      <c r="BB20" s="182">
        <v>5</v>
      </c>
      <c r="BC20" s="234">
        <f t="shared" si="18"/>
        <v>5</v>
      </c>
      <c r="BD20" s="464">
        <v>0</v>
      </c>
      <c r="BE20" s="463">
        <v>37</v>
      </c>
      <c r="BF20" s="81">
        <f t="shared" si="19"/>
        <v>-37</v>
      </c>
      <c r="BG20" s="182">
        <v>37</v>
      </c>
      <c r="BH20" s="234">
        <f t="shared" si="20"/>
        <v>37</v>
      </c>
      <c r="BI20" s="464">
        <v>0</v>
      </c>
      <c r="BJ20" s="463">
        <v>5</v>
      </c>
      <c r="BK20" s="81">
        <f t="shared" si="21"/>
        <v>-5</v>
      </c>
      <c r="BL20" s="182">
        <v>5</v>
      </c>
      <c r="BM20" s="234">
        <f t="shared" si="22"/>
        <v>5</v>
      </c>
      <c r="BN20" s="526"/>
      <c r="BO20" s="463"/>
      <c r="BP20" s="79">
        <f t="shared" si="23"/>
        <v>0</v>
      </c>
      <c r="BQ20" s="79"/>
      <c r="BR20" s="470"/>
      <c r="BS20" s="470"/>
      <c r="BT20" s="79">
        <f t="shared" si="24"/>
        <v>0</v>
      </c>
      <c r="BU20" s="79"/>
      <c r="BV20" s="470"/>
      <c r="BW20" s="470"/>
      <c r="BX20" s="79">
        <f t="shared" si="25"/>
        <v>0</v>
      </c>
      <c r="BY20" s="79"/>
      <c r="BZ20" s="470"/>
      <c r="CA20" s="470"/>
      <c r="CB20" s="261">
        <f t="shared" si="26"/>
        <v>0</v>
      </c>
      <c r="CC20" s="81"/>
    </row>
    <row r="21" spans="1:81" ht="45" x14ac:dyDescent="0.25">
      <c r="A21" s="113">
        <v>19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58</v>
      </c>
      <c r="G21" s="272">
        <f t="shared" si="2"/>
        <v>-58</v>
      </c>
      <c r="H21" s="272">
        <f t="shared" si="3"/>
        <v>58</v>
      </c>
      <c r="I21" s="234">
        <f t="shared" si="27"/>
        <v>58</v>
      </c>
      <c r="J21" s="437">
        <f t="shared" si="28"/>
        <v>0</v>
      </c>
      <c r="K21" s="464">
        <v>0</v>
      </c>
      <c r="L21" s="463">
        <v>1</v>
      </c>
      <c r="M21" s="81">
        <f t="shared" si="32"/>
        <v>-1</v>
      </c>
      <c r="N21" s="182">
        <v>1</v>
      </c>
      <c r="O21" s="234">
        <f t="shared" si="30"/>
        <v>1</v>
      </c>
      <c r="P21" s="464">
        <v>0</v>
      </c>
      <c r="Q21" s="463">
        <v>1</v>
      </c>
      <c r="R21" s="81">
        <f t="shared" si="4"/>
        <v>-1</v>
      </c>
      <c r="S21" s="182">
        <v>1</v>
      </c>
      <c r="T21" s="234">
        <f t="shared" si="5"/>
        <v>1</v>
      </c>
      <c r="U21" s="464">
        <v>0</v>
      </c>
      <c r="V21" s="463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79">
        <v>6</v>
      </c>
      <c r="AB21" s="81">
        <f t="shared" si="8"/>
        <v>-6</v>
      </c>
      <c r="AC21" s="182">
        <v>6</v>
      </c>
      <c r="AD21" s="234">
        <f t="shared" si="9"/>
        <v>6</v>
      </c>
      <c r="AE21" s="464">
        <v>0</v>
      </c>
      <c r="AF21" s="463">
        <v>2</v>
      </c>
      <c r="AG21" s="81">
        <f t="shared" si="10"/>
        <v>-2</v>
      </c>
      <c r="AH21" s="182">
        <v>2</v>
      </c>
      <c r="AI21" s="234">
        <f t="shared" si="11"/>
        <v>2</v>
      </c>
      <c r="AJ21" s="464">
        <v>0</v>
      </c>
      <c r="AK21" s="463">
        <v>1</v>
      </c>
      <c r="AL21" s="81">
        <f t="shared" si="12"/>
        <v>-1</v>
      </c>
      <c r="AM21" s="182">
        <v>1</v>
      </c>
      <c r="AN21" s="234">
        <f t="shared" si="13"/>
        <v>1</v>
      </c>
      <c r="AO21" s="464">
        <v>0</v>
      </c>
      <c r="AP21" s="463">
        <v>1</v>
      </c>
      <c r="AQ21" s="81">
        <f t="shared" si="14"/>
        <v>-1</v>
      </c>
      <c r="AR21" s="182">
        <v>1</v>
      </c>
      <c r="AS21" s="234">
        <f t="shared" si="15"/>
        <v>1</v>
      </c>
      <c r="AT21" s="464">
        <v>0</v>
      </c>
      <c r="AU21" s="463">
        <v>2</v>
      </c>
      <c r="AV21" s="81">
        <f t="shared" si="16"/>
        <v>-2</v>
      </c>
      <c r="AW21" s="182">
        <v>2</v>
      </c>
      <c r="AX21" s="234">
        <f t="shared" si="17"/>
        <v>2</v>
      </c>
      <c r="AY21" s="464">
        <v>0</v>
      </c>
      <c r="AZ21" s="463">
        <v>3</v>
      </c>
      <c r="BA21" s="81">
        <f t="shared" si="31"/>
        <v>-3</v>
      </c>
      <c r="BB21" s="182">
        <v>3</v>
      </c>
      <c r="BC21" s="234">
        <f t="shared" si="18"/>
        <v>3</v>
      </c>
      <c r="BD21" s="464">
        <v>0</v>
      </c>
      <c r="BE21" s="463">
        <v>36</v>
      </c>
      <c r="BF21" s="81">
        <f t="shared" si="19"/>
        <v>-36</v>
      </c>
      <c r="BG21" s="182">
        <v>36</v>
      </c>
      <c r="BH21" s="234">
        <f t="shared" si="20"/>
        <v>36</v>
      </c>
      <c r="BI21" s="464">
        <v>0</v>
      </c>
      <c r="BJ21" s="463">
        <v>3</v>
      </c>
      <c r="BK21" s="81">
        <f t="shared" si="21"/>
        <v>-3</v>
      </c>
      <c r="BL21" s="182">
        <v>3</v>
      </c>
      <c r="BM21" s="234">
        <f t="shared" si="22"/>
        <v>3</v>
      </c>
      <c r="BN21" s="526"/>
      <c r="BO21" s="463"/>
      <c r="BP21" s="81">
        <f t="shared" si="23"/>
        <v>0</v>
      </c>
      <c r="BQ21" s="81"/>
      <c r="BR21" s="470"/>
      <c r="BS21" s="470"/>
      <c r="BT21" s="81">
        <f t="shared" si="24"/>
        <v>0</v>
      </c>
      <c r="BU21" s="81"/>
      <c r="BV21" s="470"/>
      <c r="BW21" s="470"/>
      <c r="BX21" s="81">
        <f t="shared" si="25"/>
        <v>0</v>
      </c>
      <c r="BY21" s="81"/>
      <c r="BZ21" s="470"/>
      <c r="CA21" s="470"/>
      <c r="CB21" s="95">
        <f t="shared" si="26"/>
        <v>0</v>
      </c>
      <c r="CC21" s="81"/>
    </row>
    <row r="22" spans="1:81" ht="45" x14ac:dyDescent="0.25">
      <c r="A22" s="26">
        <v>20</v>
      </c>
      <c r="B22" s="40" t="s">
        <v>47</v>
      </c>
      <c r="C22" s="479">
        <v>15</v>
      </c>
      <c r="D22" s="481">
        <v>120</v>
      </c>
      <c r="E22" s="425">
        <f t="shared" si="0"/>
        <v>346</v>
      </c>
      <c r="F22" s="272">
        <f t="shared" si="1"/>
        <v>402</v>
      </c>
      <c r="G22" s="272">
        <f t="shared" si="2"/>
        <v>-56</v>
      </c>
      <c r="H22" s="272">
        <f t="shared" si="3"/>
        <v>56</v>
      </c>
      <c r="I22" s="234">
        <f t="shared" si="27"/>
        <v>402</v>
      </c>
      <c r="J22" s="437">
        <f t="shared" si="28"/>
        <v>0</v>
      </c>
      <c r="K22" s="464">
        <v>0</v>
      </c>
      <c r="L22" s="463">
        <v>15</v>
      </c>
      <c r="M22" s="81">
        <f t="shared" si="32"/>
        <v>-15</v>
      </c>
      <c r="N22" s="81">
        <v>0</v>
      </c>
      <c r="O22" s="234">
        <f t="shared" si="30"/>
        <v>0</v>
      </c>
      <c r="P22" s="464">
        <v>0</v>
      </c>
      <c r="Q22" s="463">
        <v>6</v>
      </c>
      <c r="R22" s="81">
        <f t="shared" si="4"/>
        <v>-6</v>
      </c>
      <c r="S22" s="81">
        <v>0</v>
      </c>
      <c r="T22" s="234">
        <f t="shared" si="5"/>
        <v>0</v>
      </c>
      <c r="U22" s="464">
        <v>40</v>
      </c>
      <c r="V22" s="463">
        <v>18</v>
      </c>
      <c r="W22" s="81">
        <f t="shared" si="6"/>
        <v>22</v>
      </c>
      <c r="X22" s="50">
        <v>0</v>
      </c>
      <c r="Y22" s="234">
        <f t="shared" si="7"/>
        <v>40</v>
      </c>
      <c r="Z22" s="464">
        <v>184</v>
      </c>
      <c r="AA22" s="479">
        <v>88</v>
      </c>
      <c r="AB22" s="81">
        <f t="shared" si="8"/>
        <v>96</v>
      </c>
      <c r="AC22" s="50">
        <v>0</v>
      </c>
      <c r="AD22" s="234">
        <f t="shared" si="9"/>
        <v>184</v>
      </c>
      <c r="AE22" s="464">
        <v>0</v>
      </c>
      <c r="AF22" s="463">
        <v>12</v>
      </c>
      <c r="AG22" s="81">
        <f t="shared" si="10"/>
        <v>-12</v>
      </c>
      <c r="AH22" s="81">
        <v>0</v>
      </c>
      <c r="AI22" s="234">
        <f t="shared" si="11"/>
        <v>0</v>
      </c>
      <c r="AJ22" s="464">
        <v>0</v>
      </c>
      <c r="AK22" s="463">
        <v>6</v>
      </c>
      <c r="AL22" s="81">
        <f t="shared" si="12"/>
        <v>-6</v>
      </c>
      <c r="AM22" s="50">
        <v>15</v>
      </c>
      <c r="AN22" s="234">
        <f t="shared" si="13"/>
        <v>15</v>
      </c>
      <c r="AO22" s="464">
        <v>0</v>
      </c>
      <c r="AP22" s="463">
        <v>7</v>
      </c>
      <c r="AQ22" s="81">
        <f t="shared" si="14"/>
        <v>-7</v>
      </c>
      <c r="AR22" s="81">
        <v>0</v>
      </c>
      <c r="AS22" s="234">
        <f t="shared" si="15"/>
        <v>0</v>
      </c>
      <c r="AT22" s="464">
        <v>15</v>
      </c>
      <c r="AU22" s="463">
        <v>19</v>
      </c>
      <c r="AV22" s="81">
        <f t="shared" si="16"/>
        <v>-4</v>
      </c>
      <c r="AW22" s="81">
        <v>0</v>
      </c>
      <c r="AX22" s="234">
        <f t="shared" si="17"/>
        <v>15</v>
      </c>
      <c r="AY22" s="487">
        <v>6</v>
      </c>
      <c r="AZ22" s="463">
        <v>26</v>
      </c>
      <c r="BA22" s="81">
        <f t="shared" si="31"/>
        <v>-20</v>
      </c>
      <c r="BB22" s="81">
        <v>9</v>
      </c>
      <c r="BC22" s="234">
        <f t="shared" si="18"/>
        <v>15</v>
      </c>
      <c r="BD22" s="487">
        <v>101</v>
      </c>
      <c r="BE22" s="463">
        <v>177</v>
      </c>
      <c r="BF22" s="81">
        <f t="shared" si="19"/>
        <v>-76</v>
      </c>
      <c r="BG22" s="182">
        <v>17</v>
      </c>
      <c r="BH22" s="234">
        <f t="shared" si="20"/>
        <v>118</v>
      </c>
      <c r="BI22" s="464">
        <v>0</v>
      </c>
      <c r="BJ22" s="463">
        <v>28</v>
      </c>
      <c r="BK22" s="81">
        <f t="shared" si="21"/>
        <v>-28</v>
      </c>
      <c r="BL22" s="81">
        <v>15</v>
      </c>
      <c r="BM22" s="234">
        <f t="shared" si="22"/>
        <v>15</v>
      </c>
      <c r="BN22" s="526"/>
      <c r="BO22" s="463"/>
      <c r="BP22" s="81">
        <f t="shared" si="23"/>
        <v>0</v>
      </c>
      <c r="BQ22" s="81"/>
      <c r="BR22" s="475"/>
      <c r="BS22" s="475"/>
      <c r="BT22" s="81">
        <f t="shared" si="24"/>
        <v>0</v>
      </c>
      <c r="BU22" s="81"/>
      <c r="BV22" s="475"/>
      <c r="BW22" s="475"/>
      <c r="BX22" s="81">
        <f t="shared" si="25"/>
        <v>0</v>
      </c>
      <c r="BY22" s="81"/>
      <c r="BZ22" s="475"/>
      <c r="CA22" s="475"/>
      <c r="CB22" s="95">
        <f t="shared" si="26"/>
        <v>0</v>
      </c>
      <c r="CC22" s="81"/>
    </row>
    <row r="23" spans="1:81" ht="130.15" customHeight="1" x14ac:dyDescent="0.25">
      <c r="A23" s="113">
        <v>21</v>
      </c>
      <c r="B23" s="40" t="s">
        <v>125</v>
      </c>
      <c r="C23" s="479">
        <v>6</v>
      </c>
      <c r="D23" s="481">
        <v>9</v>
      </c>
      <c r="E23" s="425">
        <f t="shared" si="0"/>
        <v>0</v>
      </c>
      <c r="F23" s="272">
        <f t="shared" si="1"/>
        <v>19</v>
      </c>
      <c r="G23" s="272">
        <f t="shared" si="2"/>
        <v>-19</v>
      </c>
      <c r="H23" s="272">
        <f t="shared" si="3"/>
        <v>19</v>
      </c>
      <c r="I23" s="234">
        <f t="shared" si="27"/>
        <v>19</v>
      </c>
      <c r="J23" s="437">
        <f t="shared" si="28"/>
        <v>0</v>
      </c>
      <c r="K23" s="464">
        <v>0</v>
      </c>
      <c r="L23" s="463">
        <v>1</v>
      </c>
      <c r="M23" s="81">
        <f t="shared" si="32"/>
        <v>-1</v>
      </c>
      <c r="N23" s="182">
        <v>1</v>
      </c>
      <c r="O23" s="234">
        <f t="shared" si="30"/>
        <v>1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3</v>
      </c>
      <c r="AB23" s="81">
        <f t="shared" si="8"/>
        <v>-3</v>
      </c>
      <c r="AC23" s="182">
        <v>3</v>
      </c>
      <c r="AD23" s="234">
        <f t="shared" si="9"/>
        <v>3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63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63">
        <v>1</v>
      </c>
      <c r="BA23" s="81">
        <f t="shared" si="31"/>
        <v>-1</v>
      </c>
      <c r="BB23" s="182">
        <v>1</v>
      </c>
      <c r="BC23" s="234">
        <f t="shared" si="18"/>
        <v>1</v>
      </c>
      <c r="BD23" s="464">
        <v>0</v>
      </c>
      <c r="BE23" s="463">
        <v>7</v>
      </c>
      <c r="BF23" s="81">
        <f t="shared" si="19"/>
        <v>-7</v>
      </c>
      <c r="BG23" s="182">
        <v>7</v>
      </c>
      <c r="BH23" s="234">
        <f t="shared" si="20"/>
        <v>7</v>
      </c>
      <c r="BI23" s="464">
        <v>0</v>
      </c>
      <c r="BJ23" s="463">
        <v>1</v>
      </c>
      <c r="BK23" s="81">
        <f t="shared" si="21"/>
        <v>-1</v>
      </c>
      <c r="BL23" s="182">
        <v>1</v>
      </c>
      <c r="BM23" s="234">
        <f t="shared" si="22"/>
        <v>1</v>
      </c>
      <c r="BN23" s="526"/>
      <c r="BO23" s="463"/>
      <c r="BP23" s="81">
        <f t="shared" si="23"/>
        <v>0</v>
      </c>
      <c r="BQ23" s="81"/>
      <c r="BR23" s="478"/>
      <c r="BS23" s="478"/>
      <c r="BT23" s="81">
        <f t="shared" si="24"/>
        <v>0</v>
      </c>
      <c r="BU23" s="81"/>
      <c r="BV23" s="478"/>
      <c r="BW23" s="478"/>
      <c r="BX23" s="81">
        <f t="shared" si="25"/>
        <v>0</v>
      </c>
      <c r="BY23" s="81"/>
      <c r="BZ23" s="478"/>
      <c r="CA23" s="478"/>
      <c r="CB23" s="95">
        <f t="shared" si="26"/>
        <v>0</v>
      </c>
      <c r="CC23" s="81"/>
    </row>
    <row r="24" spans="1:81" ht="130.15" customHeight="1" x14ac:dyDescent="0.25">
      <c r="A24" s="26">
        <v>22</v>
      </c>
      <c r="B24" s="40" t="s">
        <v>49</v>
      </c>
      <c r="C24" s="479">
        <v>8</v>
      </c>
      <c r="D24" s="481">
        <v>15</v>
      </c>
      <c r="E24" s="425">
        <f t="shared" si="0"/>
        <v>15</v>
      </c>
      <c r="F24" s="272">
        <f t="shared" si="1"/>
        <v>66</v>
      </c>
      <c r="G24" s="272">
        <f t="shared" si="2"/>
        <v>-51</v>
      </c>
      <c r="H24" s="272">
        <f t="shared" si="3"/>
        <v>51</v>
      </c>
      <c r="I24" s="234">
        <f t="shared" si="27"/>
        <v>66</v>
      </c>
      <c r="J24" s="437">
        <f t="shared" si="28"/>
        <v>0</v>
      </c>
      <c r="K24" s="464">
        <v>0</v>
      </c>
      <c r="L24" s="463">
        <v>2</v>
      </c>
      <c r="M24" s="81">
        <f t="shared" si="32"/>
        <v>-2</v>
      </c>
      <c r="N24" s="182">
        <v>2</v>
      </c>
      <c r="O24" s="234">
        <f t="shared" si="30"/>
        <v>2</v>
      </c>
      <c r="P24" s="464">
        <v>0</v>
      </c>
      <c r="Q24" s="463">
        <v>2</v>
      </c>
      <c r="R24" s="81">
        <f t="shared" si="4"/>
        <v>-2</v>
      </c>
      <c r="S24" s="182">
        <v>2</v>
      </c>
      <c r="T24" s="234">
        <f t="shared" si="5"/>
        <v>2</v>
      </c>
      <c r="U24" s="464">
        <v>0</v>
      </c>
      <c r="V24" s="463">
        <v>3</v>
      </c>
      <c r="W24" s="81">
        <f t="shared" si="6"/>
        <v>-3</v>
      </c>
      <c r="X24" s="182">
        <v>3</v>
      </c>
      <c r="Y24" s="234">
        <f t="shared" si="7"/>
        <v>3</v>
      </c>
      <c r="Z24" s="464">
        <v>0</v>
      </c>
      <c r="AA24" s="479">
        <v>12</v>
      </c>
      <c r="AB24" s="81">
        <f t="shared" si="8"/>
        <v>-12</v>
      </c>
      <c r="AC24" s="182">
        <v>12</v>
      </c>
      <c r="AD24" s="234">
        <f t="shared" si="9"/>
        <v>12</v>
      </c>
      <c r="AE24" s="464">
        <v>0</v>
      </c>
      <c r="AF24" s="463">
        <v>3</v>
      </c>
      <c r="AG24" s="81">
        <f t="shared" si="10"/>
        <v>-3</v>
      </c>
      <c r="AH24" s="182">
        <v>3</v>
      </c>
      <c r="AI24" s="234">
        <f t="shared" si="11"/>
        <v>3</v>
      </c>
      <c r="AJ24" s="464">
        <v>0</v>
      </c>
      <c r="AK24" s="463">
        <v>1</v>
      </c>
      <c r="AL24" s="81">
        <f t="shared" si="12"/>
        <v>-1</v>
      </c>
      <c r="AM24" s="182">
        <v>1</v>
      </c>
      <c r="AN24" s="234">
        <f t="shared" si="13"/>
        <v>1</v>
      </c>
      <c r="AO24" s="464">
        <v>0</v>
      </c>
      <c r="AP24" s="463">
        <v>1</v>
      </c>
      <c r="AQ24" s="81">
        <f t="shared" si="14"/>
        <v>-1</v>
      </c>
      <c r="AR24" s="182">
        <v>1</v>
      </c>
      <c r="AS24" s="234">
        <f t="shared" si="15"/>
        <v>1</v>
      </c>
      <c r="AT24" s="464">
        <v>0</v>
      </c>
      <c r="AU24" s="463">
        <v>3</v>
      </c>
      <c r="AV24" s="81">
        <f t="shared" si="16"/>
        <v>-3</v>
      </c>
      <c r="AW24" s="182">
        <v>3</v>
      </c>
      <c r="AX24" s="234">
        <f t="shared" si="17"/>
        <v>3</v>
      </c>
      <c r="AY24" s="464">
        <v>0</v>
      </c>
      <c r="AZ24" s="463">
        <v>4</v>
      </c>
      <c r="BA24" s="81">
        <f t="shared" si="31"/>
        <v>-4</v>
      </c>
      <c r="BB24" s="182">
        <v>4</v>
      </c>
      <c r="BC24" s="234">
        <f t="shared" si="18"/>
        <v>4</v>
      </c>
      <c r="BD24" s="464">
        <v>15</v>
      </c>
      <c r="BE24" s="463">
        <v>30</v>
      </c>
      <c r="BF24" s="81">
        <f t="shared" si="19"/>
        <v>-15</v>
      </c>
      <c r="BG24" s="182">
        <v>15</v>
      </c>
      <c r="BH24" s="234">
        <f t="shared" si="20"/>
        <v>30</v>
      </c>
      <c r="BI24" s="464">
        <v>0</v>
      </c>
      <c r="BJ24" s="463">
        <v>5</v>
      </c>
      <c r="BK24" s="81">
        <f t="shared" si="21"/>
        <v>-5</v>
      </c>
      <c r="BL24" s="182">
        <v>5</v>
      </c>
      <c r="BM24" s="234">
        <f t="shared" si="22"/>
        <v>5</v>
      </c>
      <c r="BN24" s="526"/>
      <c r="BO24" s="463"/>
      <c r="BP24" s="81">
        <f t="shared" si="23"/>
        <v>0</v>
      </c>
      <c r="BQ24" s="81"/>
      <c r="BR24" s="475"/>
      <c r="BS24" s="475"/>
      <c r="BT24" s="81">
        <f t="shared" si="24"/>
        <v>0</v>
      </c>
      <c r="BU24" s="81"/>
      <c r="BV24" s="475"/>
      <c r="BW24" s="475"/>
      <c r="BX24" s="81">
        <f t="shared" si="25"/>
        <v>0</v>
      </c>
      <c r="BY24" s="81"/>
      <c r="BZ24" s="475"/>
      <c r="CA24" s="475"/>
      <c r="CB24" s="95">
        <f t="shared" si="26"/>
        <v>0</v>
      </c>
      <c r="CC24" s="81"/>
    </row>
    <row r="25" spans="1:81" ht="120" x14ac:dyDescent="0.25">
      <c r="A25" s="113">
        <v>23</v>
      </c>
      <c r="B25" s="40" t="s">
        <v>126</v>
      </c>
      <c r="C25" s="479">
        <v>8</v>
      </c>
      <c r="D25" s="481">
        <v>15</v>
      </c>
      <c r="E25" s="425">
        <f t="shared" si="0"/>
        <v>15</v>
      </c>
      <c r="F25" s="272">
        <f t="shared" si="1"/>
        <v>50</v>
      </c>
      <c r="G25" s="272">
        <f t="shared" si="2"/>
        <v>-35</v>
      </c>
      <c r="H25" s="272">
        <f t="shared" si="3"/>
        <v>35</v>
      </c>
      <c r="I25" s="234">
        <f t="shared" si="27"/>
        <v>50</v>
      </c>
      <c r="J25" s="437">
        <f t="shared" si="28"/>
        <v>0</v>
      </c>
      <c r="K25" s="464">
        <v>0</v>
      </c>
      <c r="L25" s="463">
        <v>4</v>
      </c>
      <c r="M25" s="81">
        <f t="shared" si="32"/>
        <v>-4</v>
      </c>
      <c r="N25" s="182">
        <v>4</v>
      </c>
      <c r="O25" s="234">
        <f t="shared" si="30"/>
        <v>4</v>
      </c>
      <c r="P25" s="464">
        <v>0</v>
      </c>
      <c r="Q25" s="463">
        <v>1</v>
      </c>
      <c r="R25" s="81">
        <f t="shared" si="4"/>
        <v>-1</v>
      </c>
      <c r="S25" s="81">
        <v>0</v>
      </c>
      <c r="T25" s="234">
        <f t="shared" si="5"/>
        <v>0</v>
      </c>
      <c r="U25" s="464">
        <v>0</v>
      </c>
      <c r="V25" s="463">
        <v>4</v>
      </c>
      <c r="W25" s="81">
        <f t="shared" si="6"/>
        <v>-4</v>
      </c>
      <c r="X25" s="182">
        <v>4</v>
      </c>
      <c r="Y25" s="234">
        <f t="shared" si="7"/>
        <v>4</v>
      </c>
      <c r="Z25" s="464">
        <v>0</v>
      </c>
      <c r="AA25" s="479">
        <v>6</v>
      </c>
      <c r="AB25" s="81">
        <f t="shared" si="8"/>
        <v>-6</v>
      </c>
      <c r="AC25" s="182">
        <v>6</v>
      </c>
      <c r="AD25" s="234">
        <f t="shared" si="9"/>
        <v>6</v>
      </c>
      <c r="AE25" s="464">
        <v>0</v>
      </c>
      <c r="AF25" s="463">
        <v>9</v>
      </c>
      <c r="AG25" s="81">
        <f t="shared" si="10"/>
        <v>-9</v>
      </c>
      <c r="AH25" s="182">
        <v>9</v>
      </c>
      <c r="AI25" s="234">
        <f t="shared" si="11"/>
        <v>9</v>
      </c>
      <c r="AJ25" s="464">
        <v>0</v>
      </c>
      <c r="AK25" s="463">
        <v>1</v>
      </c>
      <c r="AL25" s="81">
        <f t="shared" si="12"/>
        <v>-1</v>
      </c>
      <c r="AM25" s="182">
        <v>1</v>
      </c>
      <c r="AN25" s="234">
        <f t="shared" si="13"/>
        <v>1</v>
      </c>
      <c r="AO25" s="464">
        <v>0</v>
      </c>
      <c r="AP25" s="463">
        <v>1</v>
      </c>
      <c r="AQ25" s="81">
        <f t="shared" si="14"/>
        <v>-1</v>
      </c>
      <c r="AR25" s="182">
        <v>1</v>
      </c>
      <c r="AS25" s="234">
        <f t="shared" si="15"/>
        <v>1</v>
      </c>
      <c r="AT25" s="464">
        <v>0</v>
      </c>
      <c r="AU25" s="463">
        <v>3</v>
      </c>
      <c r="AV25" s="81">
        <f t="shared" si="16"/>
        <v>-3</v>
      </c>
      <c r="AW25" s="182">
        <v>3</v>
      </c>
      <c r="AX25" s="234">
        <f t="shared" si="17"/>
        <v>3</v>
      </c>
      <c r="AY25" s="464">
        <v>0</v>
      </c>
      <c r="AZ25" s="463">
        <v>4</v>
      </c>
      <c r="BA25" s="81">
        <f t="shared" si="31"/>
        <v>-4</v>
      </c>
      <c r="BB25" s="182">
        <v>4</v>
      </c>
      <c r="BC25" s="234">
        <f t="shared" si="18"/>
        <v>4</v>
      </c>
      <c r="BD25" s="464">
        <v>15</v>
      </c>
      <c r="BE25" s="463">
        <v>13</v>
      </c>
      <c r="BF25" s="81">
        <f t="shared" si="19"/>
        <v>2</v>
      </c>
      <c r="BG25" s="50">
        <v>0</v>
      </c>
      <c r="BH25" s="234">
        <f t="shared" si="20"/>
        <v>15</v>
      </c>
      <c r="BI25" s="464">
        <v>0</v>
      </c>
      <c r="BJ25" s="463">
        <v>4</v>
      </c>
      <c r="BK25" s="81">
        <f t="shared" si="21"/>
        <v>-4</v>
      </c>
      <c r="BL25" s="182">
        <v>3</v>
      </c>
      <c r="BM25" s="234">
        <f t="shared" si="22"/>
        <v>3</v>
      </c>
      <c r="BN25" s="526"/>
      <c r="BO25" s="463"/>
      <c r="BP25" s="81">
        <f t="shared" si="23"/>
        <v>0</v>
      </c>
      <c r="BQ25" s="81"/>
      <c r="BR25" s="478"/>
      <c r="BS25" s="478"/>
      <c r="BT25" s="81">
        <f t="shared" si="24"/>
        <v>0</v>
      </c>
      <c r="BU25" s="81"/>
      <c r="BV25" s="478"/>
      <c r="BW25" s="478"/>
      <c r="BX25" s="81">
        <f t="shared" si="25"/>
        <v>0</v>
      </c>
      <c r="BY25" s="81"/>
      <c r="BZ25" s="478"/>
      <c r="CA25" s="478"/>
      <c r="CB25" s="95">
        <f t="shared" si="26"/>
        <v>0</v>
      </c>
      <c r="CC25" s="81"/>
    </row>
    <row r="26" spans="1:81" ht="45" x14ac:dyDescent="0.25">
      <c r="A26" s="26">
        <v>24</v>
      </c>
      <c r="B26" s="138" t="s">
        <v>322</v>
      </c>
      <c r="C26" s="442">
        <v>15</v>
      </c>
      <c r="D26" s="443">
        <v>30</v>
      </c>
      <c r="E26" s="425">
        <f t="shared" ref="E26:E30" si="33">K26+P26+U26+Z26+AE26+AJ26+AO26+AT26+AY26+BD26+BI26+BN26+BR26+BV26+BZ26</f>
        <v>0</v>
      </c>
      <c r="F26" s="272">
        <f t="shared" ref="F26:F30" si="34">L26+Q26+V26+AA26+AF26+AK26+AP26+AU26+AZ26+BE26+BJ26+BO26+BS26+BW26+CA26</f>
        <v>0</v>
      </c>
      <c r="G26" s="272">
        <f t="shared" ref="G26:G30" si="35">M26+R26+W26+AB26+AG26+AL26+AQ26+AV26+BA26+BF26+BK26+BP26+BT26+BX26+CB26</f>
        <v>0</v>
      </c>
      <c r="H26" s="272">
        <f t="shared" ref="H26:H30" si="36">N26+S26+X26+AC26+AH26+AM26+AR26+AW26+BB26+BG26+BL26+BQ26+BU26+BY26+CC26</f>
        <v>0</v>
      </c>
      <c r="I26" s="234">
        <f t="shared" si="27"/>
        <v>0</v>
      </c>
      <c r="J26" s="437">
        <f t="shared" si="28"/>
        <v>0</v>
      </c>
      <c r="K26" s="117">
        <v>0</v>
      </c>
      <c r="L26" s="81">
        <v>0</v>
      </c>
      <c r="M26" s="81">
        <f t="shared" si="32"/>
        <v>0</v>
      </c>
      <c r="N26" s="50">
        <v>0</v>
      </c>
      <c r="O26" s="234">
        <f t="shared" si="30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4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234">
        <f t="shared" si="7"/>
        <v>0</v>
      </c>
      <c r="Z26" s="117">
        <v>0</v>
      </c>
      <c r="AA26" s="26">
        <v>0</v>
      </c>
      <c r="AB26" s="81">
        <f t="shared" si="8"/>
        <v>0</v>
      </c>
      <c r="AC26" s="26">
        <v>0</v>
      </c>
      <c r="AD26" s="234">
        <f t="shared" si="9"/>
        <v>0</v>
      </c>
      <c r="AE26" s="117">
        <v>0</v>
      </c>
      <c r="AF26" s="81">
        <v>0</v>
      </c>
      <c r="AG26" s="81">
        <f t="shared" si="10"/>
        <v>0</v>
      </c>
      <c r="AH26" s="26">
        <v>0</v>
      </c>
      <c r="AI26" s="234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234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234">
        <f t="shared" si="15"/>
        <v>0</v>
      </c>
      <c r="AT26" s="117">
        <v>0</v>
      </c>
      <c r="AU26" s="81">
        <v>0</v>
      </c>
      <c r="AV26" s="81">
        <f t="shared" si="16"/>
        <v>0</v>
      </c>
      <c r="AW26" s="26">
        <v>0</v>
      </c>
      <c r="AX26" s="234">
        <f t="shared" si="17"/>
        <v>0</v>
      </c>
      <c r="AY26" s="117">
        <v>0</v>
      </c>
      <c r="AZ26" s="81">
        <v>0</v>
      </c>
      <c r="BA26" s="81">
        <f t="shared" si="31"/>
        <v>0</v>
      </c>
      <c r="BB26" s="26">
        <v>0</v>
      </c>
      <c r="BC26" s="234">
        <f t="shared" si="18"/>
        <v>0</v>
      </c>
      <c r="BD26" s="117">
        <v>0</v>
      </c>
      <c r="BE26" s="81">
        <v>0</v>
      </c>
      <c r="BF26" s="81">
        <f t="shared" si="19"/>
        <v>0</v>
      </c>
      <c r="BG26" s="26">
        <v>0</v>
      </c>
      <c r="BH26" s="234">
        <f t="shared" si="20"/>
        <v>0</v>
      </c>
      <c r="BI26" s="117">
        <v>0</v>
      </c>
      <c r="BJ26" s="81">
        <v>0</v>
      </c>
      <c r="BK26" s="81">
        <f t="shared" si="21"/>
        <v>0</v>
      </c>
      <c r="BL26" s="26">
        <v>0</v>
      </c>
      <c r="BM26" s="234">
        <f t="shared" si="22"/>
        <v>0</v>
      </c>
      <c r="BN26" s="399"/>
      <c r="BO26" s="81"/>
      <c r="BP26" s="79">
        <f t="shared" si="23"/>
        <v>0</v>
      </c>
      <c r="BQ26" s="79"/>
      <c r="BR26" s="79"/>
      <c r="BS26" s="79"/>
      <c r="BT26" s="79">
        <f t="shared" si="24"/>
        <v>0</v>
      </c>
      <c r="BU26" s="79"/>
      <c r="BV26" s="79"/>
      <c r="BW26" s="79"/>
      <c r="BX26" s="79">
        <f t="shared" si="25"/>
        <v>0</v>
      </c>
      <c r="BY26" s="79"/>
      <c r="BZ26" s="79"/>
      <c r="CA26" s="79"/>
      <c r="CB26" s="79">
        <f t="shared" si="26"/>
        <v>0</v>
      </c>
      <c r="CC26" s="95"/>
    </row>
    <row r="27" spans="1:81" ht="45" x14ac:dyDescent="0.25">
      <c r="A27" s="113">
        <v>25</v>
      </c>
      <c r="B27" s="25" t="s">
        <v>54</v>
      </c>
      <c r="C27" s="26">
        <v>10</v>
      </c>
      <c r="D27" s="65">
        <v>15</v>
      </c>
      <c r="E27" s="425">
        <f t="shared" si="33"/>
        <v>0</v>
      </c>
      <c r="F27" s="272">
        <f t="shared" si="34"/>
        <v>32</v>
      </c>
      <c r="G27" s="272">
        <f t="shared" si="35"/>
        <v>-32</v>
      </c>
      <c r="H27" s="272">
        <f t="shared" si="36"/>
        <v>32</v>
      </c>
      <c r="I27" s="234">
        <f t="shared" si="27"/>
        <v>32</v>
      </c>
      <c r="J27" s="437">
        <f t="shared" si="28"/>
        <v>0</v>
      </c>
      <c r="K27" s="117">
        <v>0</v>
      </c>
      <c r="L27" s="81">
        <v>1</v>
      </c>
      <c r="M27" s="81">
        <f t="shared" si="32"/>
        <v>-1</v>
      </c>
      <c r="N27" s="182">
        <v>1</v>
      </c>
      <c r="O27" s="234">
        <f t="shared" si="30"/>
        <v>1</v>
      </c>
      <c r="P27" s="117">
        <v>0</v>
      </c>
      <c r="Q27" s="81">
        <v>1</v>
      </c>
      <c r="R27" s="81">
        <f t="shared" si="4"/>
        <v>-1</v>
      </c>
      <c r="S27" s="182">
        <v>1</v>
      </c>
      <c r="T27" s="234">
        <f t="shared" si="5"/>
        <v>1</v>
      </c>
      <c r="U27" s="117">
        <v>0</v>
      </c>
      <c r="V27" s="81">
        <v>1</v>
      </c>
      <c r="W27" s="81">
        <f t="shared" si="6"/>
        <v>-1</v>
      </c>
      <c r="X27" s="182">
        <v>1</v>
      </c>
      <c r="Y27" s="234">
        <f t="shared" si="7"/>
        <v>1</v>
      </c>
      <c r="Z27" s="117">
        <v>0</v>
      </c>
      <c r="AA27" s="26">
        <v>6</v>
      </c>
      <c r="AB27" s="81">
        <f t="shared" si="8"/>
        <v>-6</v>
      </c>
      <c r="AC27" s="182">
        <v>6</v>
      </c>
      <c r="AD27" s="234">
        <f t="shared" si="9"/>
        <v>6</v>
      </c>
      <c r="AE27" s="117">
        <v>0</v>
      </c>
      <c r="AF27" s="81">
        <v>2</v>
      </c>
      <c r="AG27" s="81">
        <f t="shared" si="10"/>
        <v>-2</v>
      </c>
      <c r="AH27" s="182">
        <v>2</v>
      </c>
      <c r="AI27" s="234">
        <f t="shared" si="11"/>
        <v>2</v>
      </c>
      <c r="AJ27" s="117">
        <v>0</v>
      </c>
      <c r="AK27" s="81">
        <v>1</v>
      </c>
      <c r="AL27" s="81">
        <f t="shared" si="12"/>
        <v>-1</v>
      </c>
      <c r="AM27" s="182">
        <v>1</v>
      </c>
      <c r="AN27" s="234">
        <f t="shared" si="13"/>
        <v>1</v>
      </c>
      <c r="AO27" s="117">
        <v>0</v>
      </c>
      <c r="AP27" s="81">
        <v>1</v>
      </c>
      <c r="AQ27" s="81">
        <f t="shared" si="14"/>
        <v>-1</v>
      </c>
      <c r="AR27" s="182">
        <v>1</v>
      </c>
      <c r="AS27" s="234">
        <f t="shared" si="15"/>
        <v>1</v>
      </c>
      <c r="AT27" s="117">
        <v>0</v>
      </c>
      <c r="AU27" s="81">
        <v>2</v>
      </c>
      <c r="AV27" s="81">
        <f t="shared" si="16"/>
        <v>-2</v>
      </c>
      <c r="AW27" s="182">
        <v>2</v>
      </c>
      <c r="AX27" s="234">
        <f t="shared" si="17"/>
        <v>2</v>
      </c>
      <c r="AY27" s="117">
        <v>0</v>
      </c>
      <c r="AZ27" s="81">
        <v>2</v>
      </c>
      <c r="BA27" s="81">
        <f t="shared" si="31"/>
        <v>-2</v>
      </c>
      <c r="BB27" s="182">
        <v>2</v>
      </c>
      <c r="BC27" s="234">
        <f t="shared" si="18"/>
        <v>2</v>
      </c>
      <c r="BD27" s="117">
        <v>0</v>
      </c>
      <c r="BE27" s="81">
        <v>13</v>
      </c>
      <c r="BF27" s="81">
        <f t="shared" si="19"/>
        <v>-13</v>
      </c>
      <c r="BG27" s="182">
        <v>13</v>
      </c>
      <c r="BH27" s="234">
        <f t="shared" si="20"/>
        <v>13</v>
      </c>
      <c r="BI27" s="117">
        <v>0</v>
      </c>
      <c r="BJ27" s="81">
        <v>2</v>
      </c>
      <c r="BK27" s="81">
        <f t="shared" si="21"/>
        <v>-2</v>
      </c>
      <c r="BL27" s="182">
        <v>2</v>
      </c>
      <c r="BM27" s="234">
        <f t="shared" si="22"/>
        <v>2</v>
      </c>
      <c r="BN27" s="399"/>
      <c r="BO27" s="81"/>
      <c r="BP27" s="79">
        <f t="shared" si="23"/>
        <v>0</v>
      </c>
      <c r="BQ27" s="79"/>
      <c r="BR27" s="79"/>
      <c r="BS27" s="79"/>
      <c r="BT27" s="79">
        <f t="shared" si="24"/>
        <v>0</v>
      </c>
      <c r="BU27" s="79"/>
      <c r="BV27" s="79"/>
      <c r="BW27" s="79"/>
      <c r="BX27" s="79">
        <f t="shared" si="25"/>
        <v>0</v>
      </c>
      <c r="BY27" s="79"/>
      <c r="BZ27" s="79"/>
      <c r="CA27" s="79"/>
      <c r="CB27" s="79">
        <f t="shared" si="26"/>
        <v>0</v>
      </c>
      <c r="CC27" s="95"/>
    </row>
    <row r="28" spans="1:81" ht="60" x14ac:dyDescent="0.25">
      <c r="A28" s="26">
        <v>26</v>
      </c>
      <c r="B28" s="25" t="s">
        <v>321</v>
      </c>
      <c r="C28" s="26">
        <v>4</v>
      </c>
      <c r="D28" s="65">
        <v>6</v>
      </c>
      <c r="E28" s="425">
        <f t="shared" si="33"/>
        <v>8</v>
      </c>
      <c r="F28" s="272">
        <f t="shared" si="34"/>
        <v>0</v>
      </c>
      <c r="G28" s="272">
        <f t="shared" si="35"/>
        <v>8</v>
      </c>
      <c r="H28" s="272">
        <f t="shared" si="36"/>
        <v>0</v>
      </c>
      <c r="I28" s="234">
        <f t="shared" si="27"/>
        <v>8</v>
      </c>
      <c r="J28" s="437">
        <f t="shared" si="28"/>
        <v>8</v>
      </c>
      <c r="K28" s="117">
        <v>0</v>
      </c>
      <c r="L28" s="81">
        <v>0</v>
      </c>
      <c r="M28" s="81">
        <f t="shared" si="32"/>
        <v>0</v>
      </c>
      <c r="N28" s="50">
        <v>0</v>
      </c>
      <c r="O28" s="234">
        <f t="shared" si="30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4">
        <f t="shared" si="5"/>
        <v>0</v>
      </c>
      <c r="U28" s="117">
        <v>0</v>
      </c>
      <c r="V28" s="81">
        <v>0</v>
      </c>
      <c r="W28" s="81">
        <f t="shared" si="6"/>
        <v>0</v>
      </c>
      <c r="X28" s="26">
        <v>0</v>
      </c>
      <c r="Y28" s="234">
        <f t="shared" si="7"/>
        <v>0</v>
      </c>
      <c r="Z28" s="117">
        <v>0</v>
      </c>
      <c r="AA28" s="26">
        <v>0</v>
      </c>
      <c r="AB28" s="81">
        <f t="shared" si="8"/>
        <v>0</v>
      </c>
      <c r="AC28" s="26">
        <v>0</v>
      </c>
      <c r="AD28" s="234">
        <f t="shared" si="9"/>
        <v>0</v>
      </c>
      <c r="AE28" s="117">
        <v>0</v>
      </c>
      <c r="AF28" s="81">
        <v>0</v>
      </c>
      <c r="AG28" s="81">
        <f t="shared" si="10"/>
        <v>0</v>
      </c>
      <c r="AH28" s="26">
        <v>0</v>
      </c>
      <c r="AI28" s="234">
        <f t="shared" si="11"/>
        <v>0</v>
      </c>
      <c r="AJ28" s="117">
        <v>0</v>
      </c>
      <c r="AK28" s="81">
        <v>0</v>
      </c>
      <c r="AL28" s="81">
        <f t="shared" si="12"/>
        <v>0</v>
      </c>
      <c r="AM28" s="26">
        <v>0</v>
      </c>
      <c r="AN28" s="234">
        <f t="shared" si="13"/>
        <v>0</v>
      </c>
      <c r="AO28" s="117">
        <v>0</v>
      </c>
      <c r="AP28" s="81">
        <v>0</v>
      </c>
      <c r="AQ28" s="81">
        <f t="shared" si="14"/>
        <v>0</v>
      </c>
      <c r="AR28" s="26">
        <v>0</v>
      </c>
      <c r="AS28" s="234">
        <f t="shared" si="15"/>
        <v>0</v>
      </c>
      <c r="AT28" s="117">
        <v>0</v>
      </c>
      <c r="AU28" s="81">
        <v>0</v>
      </c>
      <c r="AV28" s="81">
        <f t="shared" si="16"/>
        <v>0</v>
      </c>
      <c r="AW28" s="26">
        <v>0</v>
      </c>
      <c r="AX28" s="234">
        <f t="shared" si="17"/>
        <v>0</v>
      </c>
      <c r="AY28" s="117">
        <v>0</v>
      </c>
      <c r="AZ28" s="81">
        <v>0</v>
      </c>
      <c r="BA28" s="81">
        <f t="shared" si="31"/>
        <v>0</v>
      </c>
      <c r="BB28" s="26">
        <v>0</v>
      </c>
      <c r="BC28" s="234">
        <f t="shared" si="18"/>
        <v>0</v>
      </c>
      <c r="BD28" s="117">
        <v>8</v>
      </c>
      <c r="BE28" s="81">
        <v>0</v>
      </c>
      <c r="BF28" s="81">
        <f t="shared" si="19"/>
        <v>8</v>
      </c>
      <c r="BG28" s="26">
        <v>0</v>
      </c>
      <c r="BH28" s="234">
        <f t="shared" si="20"/>
        <v>8</v>
      </c>
      <c r="BI28" s="117">
        <v>0</v>
      </c>
      <c r="BJ28" s="81">
        <v>0</v>
      </c>
      <c r="BK28" s="81">
        <f t="shared" si="21"/>
        <v>0</v>
      </c>
      <c r="BL28" s="26">
        <v>0</v>
      </c>
      <c r="BM28" s="234">
        <f t="shared" si="22"/>
        <v>0</v>
      </c>
      <c r="BN28" s="399"/>
      <c r="BO28" s="81"/>
      <c r="BP28" s="79">
        <f t="shared" si="23"/>
        <v>0</v>
      </c>
      <c r="BQ28" s="79"/>
      <c r="BR28" s="79"/>
      <c r="BS28" s="79"/>
      <c r="BT28" s="79">
        <f t="shared" si="24"/>
        <v>0</v>
      </c>
      <c r="BU28" s="79"/>
      <c r="BV28" s="79"/>
      <c r="BW28" s="79"/>
      <c r="BX28" s="79">
        <f t="shared" si="25"/>
        <v>0</v>
      </c>
      <c r="BY28" s="79"/>
      <c r="BZ28" s="79"/>
      <c r="CA28" s="79"/>
      <c r="CB28" s="79">
        <f t="shared" si="26"/>
        <v>0</v>
      </c>
      <c r="CC28" s="95"/>
    </row>
    <row r="29" spans="1:81" ht="60" x14ac:dyDescent="0.25">
      <c r="A29" s="113">
        <v>27</v>
      </c>
      <c r="B29" s="25" t="s">
        <v>55</v>
      </c>
      <c r="C29" s="26">
        <v>6</v>
      </c>
      <c r="D29" s="65">
        <v>10</v>
      </c>
      <c r="E29" s="425">
        <f t="shared" si="33"/>
        <v>8</v>
      </c>
      <c r="F29" s="272">
        <f t="shared" si="34"/>
        <v>27</v>
      </c>
      <c r="G29" s="272">
        <f t="shared" si="35"/>
        <v>-19</v>
      </c>
      <c r="H29" s="272">
        <f t="shared" si="36"/>
        <v>19</v>
      </c>
      <c r="I29" s="234">
        <f t="shared" si="27"/>
        <v>27</v>
      </c>
      <c r="J29" s="437">
        <f t="shared" si="28"/>
        <v>0</v>
      </c>
      <c r="K29" s="124">
        <v>0</v>
      </c>
      <c r="L29" s="83">
        <v>1</v>
      </c>
      <c r="M29" s="81">
        <f t="shared" si="32"/>
        <v>-1</v>
      </c>
      <c r="N29" s="81">
        <v>0</v>
      </c>
      <c r="O29" s="234">
        <f t="shared" si="30"/>
        <v>0</v>
      </c>
      <c r="P29" s="124">
        <v>0</v>
      </c>
      <c r="Q29" s="83">
        <v>1</v>
      </c>
      <c r="R29" s="81">
        <f t="shared" si="4"/>
        <v>-1</v>
      </c>
      <c r="S29" s="182">
        <v>1</v>
      </c>
      <c r="T29" s="234">
        <f t="shared" si="5"/>
        <v>1</v>
      </c>
      <c r="U29" s="124">
        <v>0</v>
      </c>
      <c r="V29" s="83">
        <v>1</v>
      </c>
      <c r="W29" s="81">
        <f t="shared" si="6"/>
        <v>-1</v>
      </c>
      <c r="X29" s="182">
        <v>1</v>
      </c>
      <c r="Y29" s="234">
        <f t="shared" si="7"/>
        <v>1</v>
      </c>
      <c r="Z29" s="124">
        <v>4</v>
      </c>
      <c r="AA29" s="75">
        <v>5</v>
      </c>
      <c r="AB29" s="81">
        <f t="shared" si="8"/>
        <v>-1</v>
      </c>
      <c r="AC29" s="182">
        <v>2</v>
      </c>
      <c r="AD29" s="234">
        <f t="shared" si="9"/>
        <v>6</v>
      </c>
      <c r="AE29" s="124">
        <v>0</v>
      </c>
      <c r="AF29" s="83">
        <v>1</v>
      </c>
      <c r="AG29" s="81">
        <f t="shared" si="10"/>
        <v>-1</v>
      </c>
      <c r="AH29" s="182">
        <v>1</v>
      </c>
      <c r="AI29" s="234">
        <f t="shared" si="11"/>
        <v>1</v>
      </c>
      <c r="AJ29" s="124">
        <v>0</v>
      </c>
      <c r="AK29" s="83">
        <v>1</v>
      </c>
      <c r="AL29" s="81">
        <f t="shared" si="12"/>
        <v>-1</v>
      </c>
      <c r="AM29" s="182">
        <v>1</v>
      </c>
      <c r="AN29" s="234">
        <f t="shared" si="13"/>
        <v>1</v>
      </c>
      <c r="AO29" s="124">
        <v>0</v>
      </c>
      <c r="AP29" s="83">
        <v>1</v>
      </c>
      <c r="AQ29" s="81">
        <f t="shared" si="14"/>
        <v>-1</v>
      </c>
      <c r="AR29" s="182">
        <v>1</v>
      </c>
      <c r="AS29" s="234">
        <f t="shared" si="15"/>
        <v>1</v>
      </c>
      <c r="AT29" s="124">
        <v>0</v>
      </c>
      <c r="AU29" s="83">
        <v>1</v>
      </c>
      <c r="AV29" s="81">
        <f t="shared" si="16"/>
        <v>-1</v>
      </c>
      <c r="AW29" s="182">
        <v>1</v>
      </c>
      <c r="AX29" s="234">
        <f t="shared" si="17"/>
        <v>1</v>
      </c>
      <c r="AY29" s="124">
        <v>0</v>
      </c>
      <c r="AZ29" s="83">
        <v>2</v>
      </c>
      <c r="BA29" s="81">
        <f t="shared" si="31"/>
        <v>-2</v>
      </c>
      <c r="BB29" s="182">
        <v>2</v>
      </c>
      <c r="BC29" s="234">
        <f t="shared" si="18"/>
        <v>2</v>
      </c>
      <c r="BD29" s="124">
        <v>4</v>
      </c>
      <c r="BE29" s="83">
        <v>11</v>
      </c>
      <c r="BF29" s="81">
        <f t="shared" si="19"/>
        <v>-7</v>
      </c>
      <c r="BG29" s="182">
        <v>7</v>
      </c>
      <c r="BH29" s="234">
        <f t="shared" si="20"/>
        <v>11</v>
      </c>
      <c r="BI29" s="124">
        <v>0</v>
      </c>
      <c r="BJ29" s="83">
        <v>2</v>
      </c>
      <c r="BK29" s="81">
        <f t="shared" si="21"/>
        <v>-2</v>
      </c>
      <c r="BL29" s="182">
        <v>2</v>
      </c>
      <c r="BM29" s="234">
        <f t="shared" si="22"/>
        <v>2</v>
      </c>
      <c r="BN29" s="245"/>
      <c r="BO29" s="83"/>
      <c r="BP29" s="79">
        <f t="shared" si="23"/>
        <v>0</v>
      </c>
      <c r="BQ29" s="79"/>
      <c r="BR29" s="84"/>
      <c r="BS29" s="84"/>
      <c r="BT29" s="79">
        <f t="shared" si="24"/>
        <v>0</v>
      </c>
      <c r="BU29" s="79"/>
      <c r="BV29" s="84"/>
      <c r="BW29" s="84"/>
      <c r="BX29" s="79">
        <f t="shared" si="25"/>
        <v>0</v>
      </c>
      <c r="BY29" s="79"/>
      <c r="BZ29" s="84"/>
      <c r="CA29" s="84"/>
      <c r="CB29" s="79">
        <f t="shared" si="26"/>
        <v>0</v>
      </c>
      <c r="CC29" s="95"/>
    </row>
    <row r="30" spans="1:81" ht="75.75" thickBot="1" x14ac:dyDescent="0.3">
      <c r="A30" s="26">
        <v>28</v>
      </c>
      <c r="B30" s="25" t="s">
        <v>56</v>
      </c>
      <c r="C30" s="26">
        <v>6</v>
      </c>
      <c r="D30" s="65">
        <v>10</v>
      </c>
      <c r="E30" s="426">
        <f t="shared" si="33"/>
        <v>15</v>
      </c>
      <c r="F30" s="333">
        <f t="shared" si="34"/>
        <v>35</v>
      </c>
      <c r="G30" s="333">
        <f t="shared" si="35"/>
        <v>-20</v>
      </c>
      <c r="H30" s="333">
        <f t="shared" si="36"/>
        <v>20</v>
      </c>
      <c r="I30" s="234">
        <f t="shared" si="27"/>
        <v>35</v>
      </c>
      <c r="J30" s="444">
        <f t="shared" si="28"/>
        <v>0</v>
      </c>
      <c r="K30" s="169">
        <v>0</v>
      </c>
      <c r="L30" s="392">
        <v>1</v>
      </c>
      <c r="M30" s="294">
        <f t="shared" si="32"/>
        <v>-1</v>
      </c>
      <c r="N30" s="294">
        <v>0</v>
      </c>
      <c r="O30" s="234">
        <f t="shared" si="30"/>
        <v>0</v>
      </c>
      <c r="P30" s="169">
        <v>0</v>
      </c>
      <c r="Q30" s="392">
        <v>1</v>
      </c>
      <c r="R30" s="294">
        <f t="shared" si="4"/>
        <v>-1</v>
      </c>
      <c r="S30" s="240">
        <v>1</v>
      </c>
      <c r="T30" s="234">
        <f t="shared" si="5"/>
        <v>1</v>
      </c>
      <c r="U30" s="169">
        <v>0</v>
      </c>
      <c r="V30" s="392">
        <v>2</v>
      </c>
      <c r="W30" s="294">
        <f t="shared" si="6"/>
        <v>-2</v>
      </c>
      <c r="X30" s="240">
        <v>2</v>
      </c>
      <c r="Y30" s="234">
        <f t="shared" si="7"/>
        <v>2</v>
      </c>
      <c r="Z30" s="169">
        <v>0</v>
      </c>
      <c r="AA30" s="170">
        <v>7</v>
      </c>
      <c r="AB30" s="294">
        <f t="shared" si="8"/>
        <v>-7</v>
      </c>
      <c r="AC30" s="240">
        <v>7</v>
      </c>
      <c r="AD30" s="234">
        <f t="shared" si="9"/>
        <v>7</v>
      </c>
      <c r="AE30" s="169">
        <v>0</v>
      </c>
      <c r="AF30" s="392">
        <v>2</v>
      </c>
      <c r="AG30" s="294">
        <f t="shared" si="10"/>
        <v>-2</v>
      </c>
      <c r="AH30" s="240">
        <v>2</v>
      </c>
      <c r="AI30" s="234">
        <f t="shared" si="11"/>
        <v>2</v>
      </c>
      <c r="AJ30" s="169">
        <v>0</v>
      </c>
      <c r="AK30" s="392">
        <v>1</v>
      </c>
      <c r="AL30" s="294">
        <f t="shared" si="12"/>
        <v>-1</v>
      </c>
      <c r="AM30" s="240">
        <v>1</v>
      </c>
      <c r="AN30" s="234">
        <f t="shared" si="13"/>
        <v>1</v>
      </c>
      <c r="AO30" s="169">
        <v>0</v>
      </c>
      <c r="AP30" s="392">
        <v>1</v>
      </c>
      <c r="AQ30" s="294">
        <f t="shared" si="14"/>
        <v>-1</v>
      </c>
      <c r="AR30" s="240">
        <v>1</v>
      </c>
      <c r="AS30" s="234">
        <f t="shared" si="15"/>
        <v>1</v>
      </c>
      <c r="AT30" s="169">
        <v>0</v>
      </c>
      <c r="AU30" s="392">
        <v>2</v>
      </c>
      <c r="AV30" s="294">
        <f t="shared" si="16"/>
        <v>-2</v>
      </c>
      <c r="AW30" s="240">
        <v>2</v>
      </c>
      <c r="AX30" s="234">
        <f t="shared" si="17"/>
        <v>2</v>
      </c>
      <c r="AY30" s="169">
        <v>0</v>
      </c>
      <c r="AZ30" s="392">
        <v>2</v>
      </c>
      <c r="BA30" s="294">
        <f t="shared" si="31"/>
        <v>-2</v>
      </c>
      <c r="BB30" s="240">
        <v>2</v>
      </c>
      <c r="BC30" s="234">
        <f t="shared" si="18"/>
        <v>2</v>
      </c>
      <c r="BD30" s="169">
        <v>15</v>
      </c>
      <c r="BE30" s="392">
        <v>14</v>
      </c>
      <c r="BF30" s="294">
        <f t="shared" si="19"/>
        <v>1</v>
      </c>
      <c r="BG30" s="166">
        <v>0</v>
      </c>
      <c r="BH30" s="234">
        <f t="shared" si="20"/>
        <v>15</v>
      </c>
      <c r="BI30" s="169">
        <v>0</v>
      </c>
      <c r="BJ30" s="392">
        <v>2</v>
      </c>
      <c r="BK30" s="294">
        <f t="shared" si="21"/>
        <v>-2</v>
      </c>
      <c r="BL30" s="240">
        <v>2</v>
      </c>
      <c r="BM30" s="234">
        <f t="shared" si="22"/>
        <v>2</v>
      </c>
      <c r="BN30" s="267"/>
      <c r="BO30" s="107"/>
      <c r="BP30" s="79">
        <f t="shared" si="23"/>
        <v>0</v>
      </c>
      <c r="BQ30" s="79"/>
      <c r="BR30" s="451"/>
      <c r="BS30" s="451"/>
      <c r="BT30" s="79">
        <f t="shared" si="24"/>
        <v>0</v>
      </c>
      <c r="BU30" s="79"/>
      <c r="BV30" s="451"/>
      <c r="BW30" s="451"/>
      <c r="BX30" s="79">
        <f t="shared" si="25"/>
        <v>0</v>
      </c>
      <c r="BY30" s="79"/>
      <c r="BZ30" s="451"/>
      <c r="CA30" s="451"/>
      <c r="CB30" s="79">
        <f t="shared" si="26"/>
        <v>0</v>
      </c>
      <c r="CC30" s="95"/>
    </row>
  </sheetData>
  <sheetProtection password="C611" sheet="1" objects="1" scenarios="1" selectLockedCells="1" selectUnlockedCells="1"/>
  <customSheetViews>
    <customSheetView guid="{F2E46030-49F3-46E6-9036-40A255D924CC}" scale="80">
      <pane xSplit="9" ySplit="2" topLeftCell="J27" activePane="bottomRight" state="frozen"/>
      <selection pane="bottomRight" activeCell="E29" sqref="E29"/>
      <pageMargins left="0.7" right="0.7" top="0.75" bottom="0.75" header="0.3" footer="0.3"/>
      <pageSetup paperSize="9" orientation="portrait" horizontalDpi="0" verticalDpi="0" r:id="rId1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1F1E3F11-2EEF-4BC4-A39B-8CB5D2CF0C2F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DDA466F2-DEC4-4899-BCA4-70679764665E}" scale="80">
      <pane xSplit="9" ySplit="2" topLeftCell="J21" activePane="bottomRight" state="frozen"/>
      <selection pane="bottomRight" activeCell="AP24" sqref="AP24"/>
      <pageMargins left="0.7" right="0.7" top="0.75" bottom="0.75" header="0.3" footer="0.3"/>
      <pageSetup paperSize="9" orientation="portrait" horizontalDpi="0" verticalDpi="0" r:id="rId5"/>
    </customSheetView>
    <customSheetView guid="{9CEE0026-06FE-43C5-B7E2-4C27C1B1B851}" scale="80">
      <pane xSplit="9" ySplit="2" topLeftCell="S3" activePane="bottomRight" state="frozen"/>
      <selection pane="bottomRight" activeCell="AT25" sqref="AT25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Z1:AD1"/>
    <mergeCell ref="AE1:AI1"/>
    <mergeCell ref="AJ1:AN1"/>
    <mergeCell ref="AO1:AS1"/>
    <mergeCell ref="A1:D1"/>
    <mergeCell ref="J1:J2"/>
    <mergeCell ref="K1:O1"/>
    <mergeCell ref="P1:T1"/>
    <mergeCell ref="U1:Y1"/>
    <mergeCell ref="E1:I1"/>
    <mergeCell ref="AT1:AX1"/>
    <mergeCell ref="BN1:BQ1"/>
    <mergeCell ref="BR1:BU1"/>
    <mergeCell ref="BV1:BY1"/>
    <mergeCell ref="BZ1:CC1"/>
    <mergeCell ref="AY1:BC1"/>
    <mergeCell ref="BD1:BH1"/>
    <mergeCell ref="BI1:BM1"/>
  </mergeCells>
  <pageMargins left="0.7" right="0.7" top="0.75" bottom="0.75" header="0.3" footer="0.3"/>
  <pageSetup paperSize="9" orientation="portrait" horizontalDpi="0" verticalDpi="0" r:id="rId7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BW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15" sqref="B15"/>
    </sheetView>
  </sheetViews>
  <sheetFormatPr defaultRowHeight="47.45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4.14062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39" width="4.5703125" customWidth="1"/>
    <col min="40" max="41" width="5.42578125" customWidth="1"/>
    <col min="42" max="43" width="5.28515625" customWidth="1"/>
    <col min="44" max="45" width="5.5703125" customWidth="1"/>
    <col min="46" max="49" width="5.140625" customWidth="1"/>
    <col min="50" max="51" width="5" customWidth="1"/>
    <col min="52" max="52" width="5.85546875" customWidth="1"/>
    <col min="53" max="53" width="5.28515625" customWidth="1"/>
    <col min="54" max="57" width="5.42578125" customWidth="1"/>
    <col min="58" max="59" width="5.5703125" customWidth="1"/>
    <col min="60" max="64" width="5.42578125" customWidth="1"/>
    <col min="65" max="65" width="6.7109375" customWidth="1"/>
    <col min="66" max="67" width="5.85546875" customWidth="1"/>
    <col min="68" max="69" width="5.42578125" customWidth="1"/>
    <col min="70" max="71" width="6.140625" customWidth="1"/>
    <col min="72" max="73" width="5.42578125" customWidth="1"/>
    <col min="74" max="75" width="5.85546875" customWidth="1"/>
  </cols>
  <sheetData>
    <row r="1" spans="1:75" ht="47.45" customHeight="1" thickBot="1" x14ac:dyDescent="0.3">
      <c r="A1" s="742" t="s">
        <v>0</v>
      </c>
      <c r="B1" s="742"/>
      <c r="C1" s="742"/>
      <c r="D1" s="764"/>
      <c r="E1" s="743" t="s">
        <v>107</v>
      </c>
      <c r="F1" s="743"/>
      <c r="G1" s="743"/>
      <c r="H1" s="743"/>
      <c r="I1" s="435"/>
      <c r="J1" s="730" t="s">
        <v>359</v>
      </c>
      <c r="K1" s="743" t="s">
        <v>108</v>
      </c>
      <c r="L1" s="743"/>
      <c r="M1" s="743"/>
      <c r="N1" s="743"/>
      <c r="O1" s="743"/>
      <c r="P1" s="743" t="s">
        <v>109</v>
      </c>
      <c r="Q1" s="743"/>
      <c r="R1" s="743"/>
      <c r="S1" s="743"/>
      <c r="T1" s="743"/>
      <c r="U1" s="741" t="s">
        <v>110</v>
      </c>
      <c r="V1" s="741"/>
      <c r="W1" s="741"/>
      <c r="X1" s="741"/>
      <c r="Y1" s="741"/>
      <c r="Z1" s="741" t="s">
        <v>111</v>
      </c>
      <c r="AA1" s="741"/>
      <c r="AB1" s="741"/>
      <c r="AC1" s="741"/>
      <c r="AD1" s="741"/>
      <c r="AE1" s="741" t="s">
        <v>112</v>
      </c>
      <c r="AF1" s="741"/>
      <c r="AG1" s="741"/>
      <c r="AH1" s="741"/>
      <c r="AI1" s="741"/>
      <c r="AJ1" s="685" t="s">
        <v>90</v>
      </c>
      <c r="AK1" s="741"/>
      <c r="AL1" s="741"/>
      <c r="AM1" s="741"/>
      <c r="AN1" s="743" t="s">
        <v>79</v>
      </c>
      <c r="AO1" s="743"/>
      <c r="AP1" s="743"/>
      <c r="AQ1" s="743"/>
      <c r="AR1" s="743" t="s">
        <v>80</v>
      </c>
      <c r="AS1" s="743"/>
      <c r="AT1" s="743"/>
      <c r="AU1" s="743"/>
      <c r="AV1" s="743" t="s">
        <v>81</v>
      </c>
      <c r="AW1" s="743"/>
      <c r="AX1" s="743"/>
      <c r="AY1" s="743"/>
      <c r="AZ1" s="741" t="s">
        <v>82</v>
      </c>
      <c r="BA1" s="741"/>
      <c r="BB1" s="741"/>
      <c r="BC1" s="741"/>
      <c r="BD1" s="743" t="s">
        <v>83</v>
      </c>
      <c r="BE1" s="743"/>
      <c r="BF1" s="743"/>
      <c r="BG1" s="743"/>
      <c r="BH1" s="741" t="s">
        <v>70</v>
      </c>
      <c r="BI1" s="741"/>
      <c r="BJ1" s="741"/>
      <c r="BK1" s="741"/>
      <c r="BL1" s="741" t="s">
        <v>71</v>
      </c>
      <c r="BM1" s="741"/>
      <c r="BN1" s="741"/>
      <c r="BO1" s="741"/>
      <c r="BP1" s="743" t="s">
        <v>15</v>
      </c>
      <c r="BQ1" s="743"/>
      <c r="BR1" s="743"/>
      <c r="BS1" s="743"/>
      <c r="BT1" s="743" t="s">
        <v>16</v>
      </c>
      <c r="BU1" s="743"/>
      <c r="BV1" s="743"/>
      <c r="BW1" s="743"/>
    </row>
    <row r="2" spans="1:75" ht="47.45" customHeight="1" thickBot="1" x14ac:dyDescent="0.3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30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377" t="s">
        <v>21</v>
      </c>
      <c r="AK2" s="268" t="s">
        <v>22</v>
      </c>
      <c r="AL2" s="268" t="s">
        <v>23</v>
      </c>
      <c r="AM2" s="268" t="s">
        <v>24</v>
      </c>
      <c r="AN2" s="268" t="s">
        <v>21</v>
      </c>
      <c r="AO2" s="268" t="s">
        <v>22</v>
      </c>
      <c r="AP2" s="268" t="s">
        <v>23</v>
      </c>
      <c r="AQ2" s="268" t="s">
        <v>24</v>
      </c>
      <c r="AR2" s="268" t="s">
        <v>21</v>
      </c>
      <c r="AS2" s="268" t="s">
        <v>22</v>
      </c>
      <c r="AT2" s="268" t="s">
        <v>23</v>
      </c>
      <c r="AU2" s="268" t="s">
        <v>24</v>
      </c>
      <c r="AV2" s="268" t="s">
        <v>21</v>
      </c>
      <c r="AW2" s="268" t="s">
        <v>22</v>
      </c>
      <c r="AX2" s="268" t="s">
        <v>23</v>
      </c>
      <c r="AY2" s="268" t="s">
        <v>24</v>
      </c>
      <c r="AZ2" s="268" t="s">
        <v>21</v>
      </c>
      <c r="BA2" s="268" t="s">
        <v>22</v>
      </c>
      <c r="BB2" s="268" t="s">
        <v>23</v>
      </c>
      <c r="BC2" s="268" t="s">
        <v>24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21</v>
      </c>
      <c r="BI2" s="268" t="s">
        <v>22</v>
      </c>
      <c r="BJ2" s="268" t="s">
        <v>23</v>
      </c>
      <c r="BK2" s="268" t="s">
        <v>24</v>
      </c>
      <c r="BL2" s="268" t="s">
        <v>21</v>
      </c>
      <c r="BM2" s="268" t="s">
        <v>22</v>
      </c>
      <c r="BN2" s="268" t="s">
        <v>23</v>
      </c>
      <c r="BO2" s="268" t="s">
        <v>24</v>
      </c>
      <c r="BP2" s="268" t="s">
        <v>21</v>
      </c>
      <c r="BQ2" s="268" t="s">
        <v>22</v>
      </c>
      <c r="BR2" s="268" t="s">
        <v>23</v>
      </c>
      <c r="BS2" s="268" t="s">
        <v>24</v>
      </c>
      <c r="BT2" s="268" t="s">
        <v>21</v>
      </c>
      <c r="BU2" s="268" t="s">
        <v>22</v>
      </c>
      <c r="BV2" s="268" t="s">
        <v>23</v>
      </c>
      <c r="BW2" s="268" t="s">
        <v>24</v>
      </c>
    </row>
    <row r="3" spans="1:75" ht="105.6" customHeight="1" x14ac:dyDescent="0.25">
      <c r="A3" s="26">
        <v>1</v>
      </c>
      <c r="B3" s="25" t="s">
        <v>25</v>
      </c>
      <c r="C3" s="26">
        <v>10</v>
      </c>
      <c r="D3" s="65">
        <v>40</v>
      </c>
      <c r="E3" s="425">
        <f t="shared" ref="E3:E25" si="0">K3+P3+U3+Z3+AE3+AJ3+AN3+AR3+AV3+AZ3+BD3+BH3+BL3+BP3+BT3</f>
        <v>0</v>
      </c>
      <c r="F3" s="272">
        <f t="shared" ref="F3:F25" si="1">L3+Q3+V3+AA3+AF3+AK3+AO3+AS3+AW3+BA3+BE3+BI3+BM3+BQ3+BU3</f>
        <v>38</v>
      </c>
      <c r="G3" s="272">
        <f t="shared" ref="G3:G25" si="2">M3+R3+W3+AB3+AG3+AL3+AP3+AT3+AX3+BB3+BF3+BJ3+BN3+BR3+BV3</f>
        <v>-38</v>
      </c>
      <c r="H3" s="332">
        <f t="shared" ref="H3:H25" si="3">N3+S3+X3+AC3+AH3+AM3+AQ3+AU3+AY3+BC3+BG3+BK3+BO3+BS3+BW3</f>
        <v>38</v>
      </c>
      <c r="I3" s="436">
        <f>SUM(O3+T3+Y3+AD3+AI3)</f>
        <v>38</v>
      </c>
      <c r="J3" s="308">
        <f>E3+H3-F3</f>
        <v>0</v>
      </c>
      <c r="K3" s="117">
        <v>0</v>
      </c>
      <c r="L3" s="81">
        <v>2</v>
      </c>
      <c r="M3" s="81">
        <f>K3-L3</f>
        <v>-2</v>
      </c>
      <c r="N3" s="182">
        <v>2</v>
      </c>
      <c r="O3" s="234">
        <f>SUM(K3+N3)</f>
        <v>2</v>
      </c>
      <c r="P3" s="117">
        <v>0</v>
      </c>
      <c r="Q3" s="81">
        <v>8</v>
      </c>
      <c r="R3" s="81">
        <f t="shared" ref="R3:R30" si="4">P3-Q3</f>
        <v>-8</v>
      </c>
      <c r="S3" s="182">
        <v>8</v>
      </c>
      <c r="T3" s="234">
        <f t="shared" ref="T3:T30" si="5">SUM(P3+S3)</f>
        <v>8</v>
      </c>
      <c r="U3" s="117">
        <v>0</v>
      </c>
      <c r="V3" s="81">
        <v>2</v>
      </c>
      <c r="W3" s="81">
        <f t="shared" ref="W3:W30" si="6">U3-V3</f>
        <v>-2</v>
      </c>
      <c r="X3" s="182">
        <v>2</v>
      </c>
      <c r="Y3" s="234">
        <f t="shared" ref="Y3:Y30" si="7">SUM(U3+X3)</f>
        <v>2</v>
      </c>
      <c r="Z3" s="117">
        <v>0</v>
      </c>
      <c r="AA3" s="81">
        <v>8</v>
      </c>
      <c r="AB3" s="81">
        <f t="shared" ref="AB3:AB30" si="8">Z3-AA3</f>
        <v>-8</v>
      </c>
      <c r="AC3" s="182">
        <v>8</v>
      </c>
      <c r="AD3" s="234">
        <f t="shared" ref="AD3:AD30" si="9">SUM(Z3+AC3)</f>
        <v>8</v>
      </c>
      <c r="AE3" s="117">
        <v>0</v>
      </c>
      <c r="AF3" s="81">
        <v>18</v>
      </c>
      <c r="AG3" s="81">
        <f t="shared" ref="AG3:AG30" si="10">AE3-AF3</f>
        <v>-18</v>
      </c>
      <c r="AH3" s="81">
        <v>18</v>
      </c>
      <c r="AI3" s="234">
        <f t="shared" ref="AI3:AI30" si="11">SUM(AE3+AH3)</f>
        <v>18</v>
      </c>
      <c r="AJ3" s="388"/>
      <c r="AK3" s="81"/>
      <c r="AL3" s="81">
        <f t="shared" ref="AL3:AL30" si="12">AJ3-AK3</f>
        <v>0</v>
      </c>
      <c r="AM3" s="81"/>
      <c r="AN3" s="81"/>
      <c r="AO3" s="81"/>
      <c r="AP3" s="81">
        <f t="shared" ref="AP3:AP30" si="13">AN3-AO3</f>
        <v>0</v>
      </c>
      <c r="AQ3" s="375"/>
      <c r="AR3" s="81"/>
      <c r="AS3" s="81"/>
      <c r="AT3" s="81">
        <f t="shared" ref="AT3:AT30" si="14">AR3-AS3</f>
        <v>0</v>
      </c>
      <c r="AU3" s="81"/>
      <c r="AV3" s="81"/>
      <c r="AW3" s="81"/>
      <c r="AX3" s="81">
        <f t="shared" ref="AX3:AX30" si="15">AV3-AW3</f>
        <v>0</v>
      </c>
      <c r="AY3" s="81"/>
      <c r="AZ3" s="81"/>
      <c r="BA3" s="81"/>
      <c r="BB3" s="81">
        <f t="shared" ref="BB3:BB30" si="16">AZ3-BA3</f>
        <v>0</v>
      </c>
      <c r="BC3" s="81"/>
      <c r="BD3" s="81"/>
      <c r="BE3" s="81"/>
      <c r="BF3" s="81">
        <f t="shared" ref="BF3:BF30" si="17">BD3-BE3</f>
        <v>0</v>
      </c>
      <c r="BG3" s="81"/>
      <c r="BH3" s="81"/>
      <c r="BI3" s="81"/>
      <c r="BJ3" s="81">
        <f t="shared" ref="BJ3:BJ30" si="18">BH3-BI3</f>
        <v>0</v>
      </c>
      <c r="BK3" s="81"/>
      <c r="BL3" s="81"/>
      <c r="BM3" s="81"/>
      <c r="BN3" s="81">
        <f t="shared" ref="BN3:BN30" si="19">BL3-BM3</f>
        <v>0</v>
      </c>
      <c r="BO3" s="81"/>
      <c r="BP3" s="81"/>
      <c r="BQ3" s="81"/>
      <c r="BR3" s="81">
        <f t="shared" ref="BR3:BR30" si="20">BP3-BQ3</f>
        <v>0</v>
      </c>
      <c r="BS3" s="81"/>
      <c r="BT3" s="81"/>
      <c r="BU3" s="81"/>
      <c r="BV3" s="81">
        <f t="shared" ref="BV3:BV30" si="21">BT3-BU3</f>
        <v>0</v>
      </c>
      <c r="BW3" s="81"/>
    </row>
    <row r="4" spans="1:75" ht="74.45" customHeight="1" x14ac:dyDescent="0.25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54</v>
      </c>
      <c r="G4" s="272">
        <f t="shared" si="2"/>
        <v>-54</v>
      </c>
      <c r="H4" s="332">
        <f t="shared" si="3"/>
        <v>54</v>
      </c>
      <c r="I4" s="436">
        <f t="shared" ref="I4:I30" si="22">SUM(O4+T4+Y4+AD4+AI4)</f>
        <v>54</v>
      </c>
      <c r="J4" s="437">
        <f t="shared" ref="J4:J30" si="23">E4+H4-F4</f>
        <v>0</v>
      </c>
      <c r="K4" s="117">
        <v>0</v>
      </c>
      <c r="L4" s="81">
        <v>3</v>
      </c>
      <c r="M4" s="81">
        <f t="shared" ref="M4:M11" si="24">K4-L4</f>
        <v>-3</v>
      </c>
      <c r="N4" s="182">
        <v>3</v>
      </c>
      <c r="O4" s="234">
        <f t="shared" ref="O4:O30" si="25">SUM(K4+N4)</f>
        <v>3</v>
      </c>
      <c r="P4" s="117">
        <v>0</v>
      </c>
      <c r="Q4" s="81">
        <v>11</v>
      </c>
      <c r="R4" s="81">
        <f t="shared" si="4"/>
        <v>-11</v>
      </c>
      <c r="S4" s="182">
        <v>11</v>
      </c>
      <c r="T4" s="234">
        <f t="shared" si="5"/>
        <v>11</v>
      </c>
      <c r="U4" s="117">
        <v>0</v>
      </c>
      <c r="V4" s="81">
        <v>3</v>
      </c>
      <c r="W4" s="81">
        <f t="shared" si="6"/>
        <v>-3</v>
      </c>
      <c r="X4" s="182">
        <v>3</v>
      </c>
      <c r="Y4" s="234">
        <f t="shared" si="7"/>
        <v>3</v>
      </c>
      <c r="Z4" s="117">
        <v>0</v>
      </c>
      <c r="AA4" s="81">
        <v>12</v>
      </c>
      <c r="AB4" s="81">
        <f t="shared" si="8"/>
        <v>-12</v>
      </c>
      <c r="AC4" s="81">
        <v>12</v>
      </c>
      <c r="AD4" s="234">
        <f t="shared" si="9"/>
        <v>12</v>
      </c>
      <c r="AE4" s="117">
        <v>0</v>
      </c>
      <c r="AF4" s="81">
        <v>25</v>
      </c>
      <c r="AG4" s="81">
        <f t="shared" si="10"/>
        <v>-25</v>
      </c>
      <c r="AH4" s="81">
        <v>25</v>
      </c>
      <c r="AI4" s="234">
        <f t="shared" si="11"/>
        <v>25</v>
      </c>
      <c r="AJ4" s="388"/>
      <c r="AK4" s="81"/>
      <c r="AL4" s="81">
        <f t="shared" si="12"/>
        <v>0</v>
      </c>
      <c r="AM4" s="81"/>
      <c r="AN4" s="81"/>
      <c r="AO4" s="81"/>
      <c r="AP4" s="81">
        <f t="shared" si="13"/>
        <v>0</v>
      </c>
      <c r="AQ4" s="375"/>
      <c r="AR4" s="81"/>
      <c r="AS4" s="81"/>
      <c r="AT4" s="81">
        <f t="shared" si="14"/>
        <v>0</v>
      </c>
      <c r="AU4" s="81"/>
      <c r="AV4" s="81"/>
      <c r="AW4" s="81"/>
      <c r="AX4" s="81">
        <f t="shared" si="15"/>
        <v>0</v>
      </c>
      <c r="AY4" s="81"/>
      <c r="AZ4" s="81"/>
      <c r="BA4" s="81"/>
      <c r="BB4" s="81">
        <f t="shared" si="16"/>
        <v>0</v>
      </c>
      <c r="BC4" s="81"/>
      <c r="BD4" s="81"/>
      <c r="BE4" s="81"/>
      <c r="BF4" s="81">
        <f t="shared" si="17"/>
        <v>0</v>
      </c>
      <c r="BG4" s="81"/>
      <c r="BH4" s="81"/>
      <c r="BI4" s="81"/>
      <c r="BJ4" s="81">
        <f t="shared" si="18"/>
        <v>0</v>
      </c>
      <c r="BK4" s="81"/>
      <c r="BL4" s="81"/>
      <c r="BM4" s="81"/>
      <c r="BN4" s="81">
        <f t="shared" si="19"/>
        <v>0</v>
      </c>
      <c r="BO4" s="81"/>
      <c r="BP4" s="81"/>
      <c r="BQ4" s="81"/>
      <c r="BR4" s="81">
        <f t="shared" si="20"/>
        <v>0</v>
      </c>
      <c r="BS4" s="81"/>
      <c r="BT4" s="81"/>
      <c r="BU4" s="81"/>
      <c r="BV4" s="81">
        <f t="shared" si="21"/>
        <v>0</v>
      </c>
      <c r="BW4" s="81"/>
    </row>
    <row r="5" spans="1:75" ht="47.45" customHeight="1" x14ac:dyDescent="0.25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103</v>
      </c>
      <c r="F5" s="272">
        <f t="shared" si="1"/>
        <v>176</v>
      </c>
      <c r="G5" s="272">
        <f t="shared" si="2"/>
        <v>-73</v>
      </c>
      <c r="H5" s="332">
        <f t="shared" si="3"/>
        <v>73</v>
      </c>
      <c r="I5" s="436">
        <f t="shared" si="22"/>
        <v>176</v>
      </c>
      <c r="J5" s="437">
        <f t="shared" si="23"/>
        <v>0</v>
      </c>
      <c r="K5" s="117">
        <v>0</v>
      </c>
      <c r="L5" s="81">
        <v>9</v>
      </c>
      <c r="M5" s="81">
        <f t="shared" si="24"/>
        <v>-9</v>
      </c>
      <c r="N5" s="182">
        <v>9</v>
      </c>
      <c r="O5" s="234">
        <f t="shared" si="25"/>
        <v>9</v>
      </c>
      <c r="P5" s="117">
        <v>0</v>
      </c>
      <c r="Q5" s="81">
        <v>40</v>
      </c>
      <c r="R5" s="81">
        <f t="shared" si="4"/>
        <v>-40</v>
      </c>
      <c r="S5" s="182">
        <v>40</v>
      </c>
      <c r="T5" s="234">
        <f t="shared" si="5"/>
        <v>40</v>
      </c>
      <c r="U5" s="117">
        <v>2</v>
      </c>
      <c r="V5" s="81">
        <v>8</v>
      </c>
      <c r="W5" s="81">
        <f t="shared" si="6"/>
        <v>-6</v>
      </c>
      <c r="X5" s="81">
        <v>6</v>
      </c>
      <c r="Y5" s="234">
        <f t="shared" si="7"/>
        <v>8</v>
      </c>
      <c r="Z5" s="401">
        <v>30</v>
      </c>
      <c r="AA5" s="81">
        <v>31</v>
      </c>
      <c r="AB5" s="81">
        <f t="shared" si="8"/>
        <v>-1</v>
      </c>
      <c r="AC5" s="81">
        <v>1</v>
      </c>
      <c r="AD5" s="234">
        <f t="shared" si="9"/>
        <v>31</v>
      </c>
      <c r="AE5" s="390">
        <v>71</v>
      </c>
      <c r="AF5" s="81">
        <v>88</v>
      </c>
      <c r="AG5" s="81">
        <f t="shared" si="10"/>
        <v>-17</v>
      </c>
      <c r="AH5" s="182">
        <v>17</v>
      </c>
      <c r="AI5" s="234">
        <f t="shared" si="11"/>
        <v>88</v>
      </c>
      <c r="AJ5" s="388"/>
      <c r="AK5" s="81"/>
      <c r="AL5" s="81">
        <f t="shared" si="12"/>
        <v>0</v>
      </c>
      <c r="AM5" s="81"/>
      <c r="AN5" s="81"/>
      <c r="AO5" s="81"/>
      <c r="AP5" s="81">
        <f t="shared" si="13"/>
        <v>0</v>
      </c>
      <c r="AQ5" s="375"/>
      <c r="AR5" s="81"/>
      <c r="AS5" s="81"/>
      <c r="AT5" s="81">
        <f t="shared" si="14"/>
        <v>0</v>
      </c>
      <c r="AU5" s="81"/>
      <c r="AV5" s="81"/>
      <c r="AW5" s="81"/>
      <c r="AX5" s="81">
        <f t="shared" si="15"/>
        <v>0</v>
      </c>
      <c r="AY5" s="81"/>
      <c r="AZ5" s="81"/>
      <c r="BA5" s="81"/>
      <c r="BB5" s="81">
        <f t="shared" si="16"/>
        <v>0</v>
      </c>
      <c r="BC5" s="81"/>
      <c r="BD5" s="81"/>
      <c r="BE5" s="81"/>
      <c r="BF5" s="81">
        <f t="shared" si="17"/>
        <v>0</v>
      </c>
      <c r="BG5" s="81"/>
      <c r="BH5" s="81"/>
      <c r="BI5" s="81"/>
      <c r="BJ5" s="81">
        <f t="shared" si="18"/>
        <v>0</v>
      </c>
      <c r="BK5" s="81"/>
      <c r="BL5" s="81"/>
      <c r="BM5" s="81"/>
      <c r="BN5" s="81">
        <f t="shared" si="19"/>
        <v>0</v>
      </c>
      <c r="BO5" s="81"/>
      <c r="BP5" s="81"/>
      <c r="BQ5" s="81"/>
      <c r="BR5" s="81">
        <f t="shared" si="20"/>
        <v>0</v>
      </c>
      <c r="BS5" s="81"/>
      <c r="BT5" s="81"/>
      <c r="BU5" s="81"/>
      <c r="BV5" s="81">
        <f t="shared" si="21"/>
        <v>0</v>
      </c>
      <c r="BW5" s="81"/>
    </row>
    <row r="6" spans="1:75" ht="47.45" customHeight="1" x14ac:dyDescent="0.25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89</v>
      </c>
      <c r="F6" s="272">
        <f t="shared" si="1"/>
        <v>122</v>
      </c>
      <c r="G6" s="272">
        <f t="shared" si="2"/>
        <v>-33</v>
      </c>
      <c r="H6" s="332">
        <f t="shared" si="3"/>
        <v>38</v>
      </c>
      <c r="I6" s="436">
        <f t="shared" si="22"/>
        <v>127</v>
      </c>
      <c r="J6" s="437">
        <f t="shared" si="23"/>
        <v>5</v>
      </c>
      <c r="K6" s="117">
        <v>0</v>
      </c>
      <c r="L6" s="81">
        <v>6</v>
      </c>
      <c r="M6" s="81">
        <f t="shared" si="24"/>
        <v>-6</v>
      </c>
      <c r="N6" s="182">
        <v>6</v>
      </c>
      <c r="O6" s="234">
        <f t="shared" si="25"/>
        <v>6</v>
      </c>
      <c r="P6" s="117">
        <v>0</v>
      </c>
      <c r="Q6" s="81">
        <v>26</v>
      </c>
      <c r="R6" s="81">
        <f t="shared" si="4"/>
        <v>-26</v>
      </c>
      <c r="S6" s="81">
        <v>26</v>
      </c>
      <c r="T6" s="234">
        <f t="shared" si="5"/>
        <v>26</v>
      </c>
      <c r="U6" s="117">
        <v>0</v>
      </c>
      <c r="V6" s="81">
        <v>6</v>
      </c>
      <c r="W6" s="81">
        <f t="shared" si="6"/>
        <v>-6</v>
      </c>
      <c r="X6" s="182">
        <v>6</v>
      </c>
      <c r="Y6" s="234">
        <f t="shared" si="7"/>
        <v>6</v>
      </c>
      <c r="Z6" s="390">
        <v>26</v>
      </c>
      <c r="AA6" s="81">
        <v>25</v>
      </c>
      <c r="AB6" s="81">
        <f t="shared" si="8"/>
        <v>1</v>
      </c>
      <c r="AC6" s="81">
        <v>0</v>
      </c>
      <c r="AD6" s="234">
        <f t="shared" si="9"/>
        <v>26</v>
      </c>
      <c r="AE6" s="390">
        <v>63</v>
      </c>
      <c r="AF6" s="81">
        <v>59</v>
      </c>
      <c r="AG6" s="81">
        <f t="shared" si="10"/>
        <v>4</v>
      </c>
      <c r="AH6" s="182">
        <v>0</v>
      </c>
      <c r="AI6" s="234">
        <f t="shared" si="11"/>
        <v>63</v>
      </c>
      <c r="AJ6" s="388"/>
      <c r="AK6" s="81"/>
      <c r="AL6" s="81">
        <f t="shared" si="12"/>
        <v>0</v>
      </c>
      <c r="AM6" s="81"/>
      <c r="AN6" s="81"/>
      <c r="AO6" s="81"/>
      <c r="AP6" s="81">
        <f t="shared" si="13"/>
        <v>0</v>
      </c>
      <c r="AQ6" s="375"/>
      <c r="AR6" s="81"/>
      <c r="AS6" s="81"/>
      <c r="AT6" s="81">
        <f t="shared" si="14"/>
        <v>0</v>
      </c>
      <c r="AU6" s="81"/>
      <c r="AV6" s="81"/>
      <c r="AW6" s="81"/>
      <c r="AX6" s="81">
        <f t="shared" si="15"/>
        <v>0</v>
      </c>
      <c r="AY6" s="81"/>
      <c r="AZ6" s="81"/>
      <c r="BA6" s="81"/>
      <c r="BB6" s="81">
        <f t="shared" si="16"/>
        <v>0</v>
      </c>
      <c r="BC6" s="81"/>
      <c r="BD6" s="81"/>
      <c r="BE6" s="81"/>
      <c r="BF6" s="81">
        <f t="shared" si="17"/>
        <v>0</v>
      </c>
      <c r="BG6" s="81"/>
      <c r="BH6" s="81"/>
      <c r="BI6" s="81"/>
      <c r="BJ6" s="81">
        <f t="shared" si="18"/>
        <v>0</v>
      </c>
      <c r="BK6" s="81"/>
      <c r="BL6" s="81"/>
      <c r="BM6" s="81"/>
      <c r="BN6" s="81">
        <f t="shared" si="19"/>
        <v>0</v>
      </c>
      <c r="BO6" s="81"/>
      <c r="BP6" s="81"/>
      <c r="BQ6" s="81"/>
      <c r="BR6" s="81">
        <f t="shared" si="20"/>
        <v>0</v>
      </c>
      <c r="BS6" s="81"/>
      <c r="BT6" s="81"/>
      <c r="BU6" s="81"/>
      <c r="BV6" s="81">
        <f t="shared" si="21"/>
        <v>0</v>
      </c>
      <c r="BW6" s="81"/>
    </row>
    <row r="7" spans="1:75" ht="47.4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161</v>
      </c>
      <c r="F7" s="272">
        <f t="shared" si="1"/>
        <v>224</v>
      </c>
      <c r="G7" s="272">
        <f t="shared" si="2"/>
        <v>-63</v>
      </c>
      <c r="H7" s="332">
        <f t="shared" si="3"/>
        <v>70</v>
      </c>
      <c r="I7" s="436">
        <f t="shared" si="22"/>
        <v>231</v>
      </c>
      <c r="J7" s="437">
        <f t="shared" si="23"/>
        <v>7</v>
      </c>
      <c r="K7" s="344">
        <v>0</v>
      </c>
      <c r="L7" s="373">
        <v>11</v>
      </c>
      <c r="M7" s="81">
        <f t="shared" si="24"/>
        <v>-11</v>
      </c>
      <c r="N7" s="182">
        <v>11</v>
      </c>
      <c r="O7" s="234">
        <f t="shared" si="25"/>
        <v>11</v>
      </c>
      <c r="P7" s="344">
        <v>0</v>
      </c>
      <c r="Q7" s="373">
        <v>50</v>
      </c>
      <c r="R7" s="81">
        <f t="shared" si="4"/>
        <v>-50</v>
      </c>
      <c r="S7" s="182">
        <v>50</v>
      </c>
      <c r="T7" s="234">
        <f t="shared" si="5"/>
        <v>50</v>
      </c>
      <c r="U7" s="344">
        <v>0</v>
      </c>
      <c r="V7" s="373">
        <v>9</v>
      </c>
      <c r="W7" s="81">
        <f t="shared" si="6"/>
        <v>-9</v>
      </c>
      <c r="X7" s="182">
        <v>9</v>
      </c>
      <c r="Y7" s="234">
        <f t="shared" si="7"/>
        <v>9</v>
      </c>
      <c r="Z7" s="352">
        <v>41</v>
      </c>
      <c r="AA7" s="373">
        <v>40</v>
      </c>
      <c r="AB7" s="81">
        <f t="shared" si="8"/>
        <v>1</v>
      </c>
      <c r="AC7" s="81">
        <v>0</v>
      </c>
      <c r="AD7" s="234">
        <f t="shared" si="9"/>
        <v>41</v>
      </c>
      <c r="AE7" s="344">
        <v>120</v>
      </c>
      <c r="AF7" s="373">
        <v>114</v>
      </c>
      <c r="AG7" s="81">
        <f t="shared" si="10"/>
        <v>6</v>
      </c>
      <c r="AH7" s="182">
        <v>0</v>
      </c>
      <c r="AI7" s="234">
        <f t="shared" si="11"/>
        <v>120</v>
      </c>
      <c r="AJ7" s="341"/>
      <c r="AK7" s="373"/>
      <c r="AL7" s="81">
        <f t="shared" si="12"/>
        <v>0</v>
      </c>
      <c r="AM7" s="81"/>
      <c r="AN7" s="373"/>
      <c r="AO7" s="373"/>
      <c r="AP7" s="81">
        <f t="shared" si="13"/>
        <v>0</v>
      </c>
      <c r="AQ7" s="375"/>
      <c r="AR7" s="373"/>
      <c r="AS7" s="373"/>
      <c r="AT7" s="81">
        <f t="shared" si="14"/>
        <v>0</v>
      </c>
      <c r="AU7" s="81"/>
      <c r="AV7" s="373"/>
      <c r="AW7" s="373"/>
      <c r="AX7" s="81">
        <f t="shared" si="15"/>
        <v>0</v>
      </c>
      <c r="AY7" s="81"/>
      <c r="AZ7" s="373"/>
      <c r="BA7" s="373"/>
      <c r="BB7" s="81">
        <f t="shared" si="16"/>
        <v>0</v>
      </c>
      <c r="BC7" s="81"/>
      <c r="BD7" s="524"/>
      <c r="BE7" s="524"/>
      <c r="BF7" s="81">
        <f t="shared" si="17"/>
        <v>0</v>
      </c>
      <c r="BG7" s="81"/>
      <c r="BH7" s="524"/>
      <c r="BI7" s="524"/>
      <c r="BJ7" s="81">
        <f t="shared" si="18"/>
        <v>0</v>
      </c>
      <c r="BK7" s="81"/>
      <c r="BL7" s="524"/>
      <c r="BM7" s="524"/>
      <c r="BN7" s="81">
        <f t="shared" si="19"/>
        <v>0</v>
      </c>
      <c r="BO7" s="81"/>
      <c r="BP7" s="524"/>
      <c r="BQ7" s="524"/>
      <c r="BR7" s="81">
        <f t="shared" si="20"/>
        <v>0</v>
      </c>
      <c r="BS7" s="81"/>
      <c r="BT7" s="524"/>
      <c r="BU7" s="524"/>
      <c r="BV7" s="81">
        <f t="shared" si="21"/>
        <v>0</v>
      </c>
      <c r="BW7" s="81"/>
    </row>
    <row r="8" spans="1:75" ht="47.45" customHeight="1" x14ac:dyDescent="0.25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143</v>
      </c>
      <c r="F8" s="272">
        <f t="shared" si="1"/>
        <v>150</v>
      </c>
      <c r="G8" s="272">
        <f t="shared" si="2"/>
        <v>-7</v>
      </c>
      <c r="H8" s="332">
        <f t="shared" si="3"/>
        <v>50</v>
      </c>
      <c r="I8" s="436">
        <f t="shared" si="22"/>
        <v>193</v>
      </c>
      <c r="J8" s="437">
        <f t="shared" si="23"/>
        <v>43</v>
      </c>
      <c r="K8" s="344">
        <v>0</v>
      </c>
      <c r="L8" s="373">
        <v>8</v>
      </c>
      <c r="M8" s="81">
        <f t="shared" si="24"/>
        <v>-8</v>
      </c>
      <c r="N8" s="182">
        <v>8</v>
      </c>
      <c r="O8" s="234">
        <f t="shared" si="25"/>
        <v>8</v>
      </c>
      <c r="P8" s="344">
        <v>0</v>
      </c>
      <c r="Q8" s="373">
        <v>35</v>
      </c>
      <c r="R8" s="81">
        <f t="shared" si="4"/>
        <v>-35</v>
      </c>
      <c r="S8" s="182">
        <v>35</v>
      </c>
      <c r="T8" s="234">
        <f t="shared" si="5"/>
        <v>35</v>
      </c>
      <c r="U8" s="344">
        <v>0</v>
      </c>
      <c r="V8" s="373">
        <v>7</v>
      </c>
      <c r="W8" s="81">
        <f t="shared" si="6"/>
        <v>-7</v>
      </c>
      <c r="X8" s="182">
        <v>7</v>
      </c>
      <c r="Y8" s="234">
        <f t="shared" si="7"/>
        <v>7</v>
      </c>
      <c r="Z8" s="352">
        <v>45</v>
      </c>
      <c r="AA8" s="373">
        <v>28</v>
      </c>
      <c r="AB8" s="81">
        <f t="shared" si="8"/>
        <v>17</v>
      </c>
      <c r="AC8" s="81">
        <v>0</v>
      </c>
      <c r="AD8" s="234">
        <f t="shared" si="9"/>
        <v>45</v>
      </c>
      <c r="AE8" s="344">
        <v>98</v>
      </c>
      <c r="AF8" s="373">
        <v>72</v>
      </c>
      <c r="AG8" s="81">
        <f t="shared" si="10"/>
        <v>26</v>
      </c>
      <c r="AH8" s="182">
        <v>0</v>
      </c>
      <c r="AI8" s="234">
        <f t="shared" si="11"/>
        <v>98</v>
      </c>
      <c r="AJ8" s="341"/>
      <c r="AK8" s="373"/>
      <c r="AL8" s="81">
        <f t="shared" si="12"/>
        <v>0</v>
      </c>
      <c r="AM8" s="81"/>
      <c r="AN8" s="373"/>
      <c r="AO8" s="373"/>
      <c r="AP8" s="81">
        <f t="shared" si="13"/>
        <v>0</v>
      </c>
      <c r="AQ8" s="375"/>
      <c r="AR8" s="373"/>
      <c r="AS8" s="373"/>
      <c r="AT8" s="81">
        <f t="shared" si="14"/>
        <v>0</v>
      </c>
      <c r="AU8" s="81"/>
      <c r="AV8" s="373"/>
      <c r="AW8" s="373"/>
      <c r="AX8" s="81">
        <f t="shared" si="15"/>
        <v>0</v>
      </c>
      <c r="AY8" s="81"/>
      <c r="AZ8" s="373"/>
      <c r="BA8" s="373"/>
      <c r="BB8" s="81">
        <f t="shared" si="16"/>
        <v>0</v>
      </c>
      <c r="BC8" s="81"/>
      <c r="BD8" s="524"/>
      <c r="BE8" s="524"/>
      <c r="BF8" s="81">
        <f t="shared" si="17"/>
        <v>0</v>
      </c>
      <c r="BG8" s="81"/>
      <c r="BH8" s="524"/>
      <c r="BI8" s="524"/>
      <c r="BJ8" s="81">
        <f t="shared" si="18"/>
        <v>0</v>
      </c>
      <c r="BK8" s="81"/>
      <c r="BL8" s="524"/>
      <c r="BM8" s="524"/>
      <c r="BN8" s="81">
        <f t="shared" si="19"/>
        <v>0</v>
      </c>
      <c r="BO8" s="81"/>
      <c r="BP8" s="524"/>
      <c r="BQ8" s="524"/>
      <c r="BR8" s="81">
        <f t="shared" si="20"/>
        <v>0</v>
      </c>
      <c r="BS8" s="81"/>
      <c r="BT8" s="524"/>
      <c r="BU8" s="524"/>
      <c r="BV8" s="81">
        <f t="shared" si="21"/>
        <v>0</v>
      </c>
      <c r="BW8" s="81"/>
    </row>
    <row r="9" spans="1:75" ht="47.45" customHeight="1" x14ac:dyDescent="0.25">
      <c r="A9" s="101">
        <v>7</v>
      </c>
      <c r="B9" s="25" t="s">
        <v>32</v>
      </c>
      <c r="C9" s="26">
        <v>8</v>
      </c>
      <c r="D9" s="65">
        <v>30</v>
      </c>
      <c r="E9" s="425">
        <f t="shared" si="0"/>
        <v>74</v>
      </c>
      <c r="F9" s="272">
        <f t="shared" si="1"/>
        <v>70</v>
      </c>
      <c r="G9" s="272">
        <f t="shared" si="2"/>
        <v>4</v>
      </c>
      <c r="H9" s="332">
        <f t="shared" si="3"/>
        <v>23</v>
      </c>
      <c r="I9" s="436">
        <f t="shared" si="22"/>
        <v>97</v>
      </c>
      <c r="J9" s="437">
        <f t="shared" si="23"/>
        <v>27</v>
      </c>
      <c r="K9" s="432">
        <v>0</v>
      </c>
      <c r="L9" s="428">
        <v>4</v>
      </c>
      <c r="M9" s="81">
        <f t="shared" si="24"/>
        <v>-4</v>
      </c>
      <c r="N9" s="182">
        <v>4</v>
      </c>
      <c r="O9" s="234">
        <f t="shared" si="25"/>
        <v>4</v>
      </c>
      <c r="P9" s="432">
        <v>0</v>
      </c>
      <c r="Q9" s="428">
        <v>15</v>
      </c>
      <c r="R9" s="81">
        <f t="shared" si="4"/>
        <v>-15</v>
      </c>
      <c r="S9" s="182">
        <v>15</v>
      </c>
      <c r="T9" s="234">
        <f t="shared" si="5"/>
        <v>15</v>
      </c>
      <c r="U9" s="432">
        <v>0</v>
      </c>
      <c r="V9" s="428">
        <v>4</v>
      </c>
      <c r="W9" s="81">
        <f t="shared" si="6"/>
        <v>-4</v>
      </c>
      <c r="X9" s="182">
        <v>4</v>
      </c>
      <c r="Y9" s="234">
        <f t="shared" si="7"/>
        <v>4</v>
      </c>
      <c r="Z9" s="432">
        <v>17</v>
      </c>
      <c r="AA9" s="428">
        <v>14</v>
      </c>
      <c r="AB9" s="81">
        <f t="shared" si="8"/>
        <v>3</v>
      </c>
      <c r="AC9" s="81">
        <v>0</v>
      </c>
      <c r="AD9" s="234">
        <f t="shared" si="9"/>
        <v>17</v>
      </c>
      <c r="AE9" s="432">
        <v>57</v>
      </c>
      <c r="AF9" s="428">
        <v>33</v>
      </c>
      <c r="AG9" s="81">
        <f t="shared" si="10"/>
        <v>24</v>
      </c>
      <c r="AH9" s="182">
        <v>0</v>
      </c>
      <c r="AI9" s="234">
        <f t="shared" si="11"/>
        <v>57</v>
      </c>
      <c r="AJ9" s="406"/>
      <c r="AK9" s="428"/>
      <c r="AL9" s="81">
        <f t="shared" si="12"/>
        <v>0</v>
      </c>
      <c r="AM9" s="81"/>
      <c r="AN9" s="428"/>
      <c r="AO9" s="428"/>
      <c r="AP9" s="81">
        <f t="shared" si="13"/>
        <v>0</v>
      </c>
      <c r="AQ9" s="375"/>
      <c r="AR9" s="428"/>
      <c r="AS9" s="428"/>
      <c r="AT9" s="81">
        <f t="shared" si="14"/>
        <v>0</v>
      </c>
      <c r="AU9" s="81"/>
      <c r="AV9" s="428"/>
      <c r="AW9" s="428"/>
      <c r="AX9" s="81">
        <f t="shared" si="15"/>
        <v>0</v>
      </c>
      <c r="AY9" s="81"/>
      <c r="AZ9" s="428"/>
      <c r="BA9" s="428"/>
      <c r="BB9" s="81">
        <f t="shared" si="16"/>
        <v>0</v>
      </c>
      <c r="BC9" s="81"/>
      <c r="BD9" s="428"/>
      <c r="BE9" s="428"/>
      <c r="BF9" s="81">
        <f t="shared" si="17"/>
        <v>0</v>
      </c>
      <c r="BG9" s="81"/>
      <c r="BH9" s="428"/>
      <c r="BI9" s="428"/>
      <c r="BJ9" s="81">
        <f t="shared" si="18"/>
        <v>0</v>
      </c>
      <c r="BK9" s="81"/>
      <c r="BL9" s="428"/>
      <c r="BM9" s="428"/>
      <c r="BN9" s="81">
        <f t="shared" si="19"/>
        <v>0</v>
      </c>
      <c r="BO9" s="81"/>
      <c r="BP9" s="428"/>
      <c r="BQ9" s="428"/>
      <c r="BR9" s="81">
        <f t="shared" si="20"/>
        <v>0</v>
      </c>
      <c r="BS9" s="81"/>
      <c r="BT9" s="428"/>
      <c r="BU9" s="428"/>
      <c r="BV9" s="81">
        <f t="shared" si="21"/>
        <v>0</v>
      </c>
      <c r="BW9" s="81"/>
    </row>
    <row r="10" spans="1:75" ht="47.45" customHeight="1" x14ac:dyDescent="0.25">
      <c r="A10" s="74">
        <v>8</v>
      </c>
      <c r="B10" s="25" t="s">
        <v>33</v>
      </c>
      <c r="C10" s="26">
        <v>20</v>
      </c>
      <c r="D10" s="65">
        <v>30</v>
      </c>
      <c r="E10" s="425">
        <f t="shared" si="0"/>
        <v>50</v>
      </c>
      <c r="F10" s="272">
        <f t="shared" si="1"/>
        <v>83</v>
      </c>
      <c r="G10" s="272">
        <f t="shared" si="2"/>
        <v>-33</v>
      </c>
      <c r="H10" s="332">
        <f t="shared" si="3"/>
        <v>40</v>
      </c>
      <c r="I10" s="436">
        <f t="shared" si="22"/>
        <v>90</v>
      </c>
      <c r="J10" s="437">
        <f t="shared" si="23"/>
        <v>7</v>
      </c>
      <c r="K10" s="185">
        <v>0</v>
      </c>
      <c r="L10" s="107">
        <v>4</v>
      </c>
      <c r="M10" s="81">
        <f t="shared" si="24"/>
        <v>-4</v>
      </c>
      <c r="N10" s="182">
        <v>4</v>
      </c>
      <c r="O10" s="234">
        <f t="shared" si="25"/>
        <v>4</v>
      </c>
      <c r="P10" s="185">
        <v>0</v>
      </c>
      <c r="Q10" s="107">
        <v>20</v>
      </c>
      <c r="R10" s="81">
        <f t="shared" si="4"/>
        <v>-20</v>
      </c>
      <c r="S10" s="182">
        <v>20</v>
      </c>
      <c r="T10" s="234">
        <f t="shared" si="5"/>
        <v>20</v>
      </c>
      <c r="U10" s="185">
        <v>0</v>
      </c>
      <c r="V10" s="107">
        <v>3</v>
      </c>
      <c r="W10" s="81">
        <f t="shared" si="6"/>
        <v>-3</v>
      </c>
      <c r="X10" s="182">
        <v>3</v>
      </c>
      <c r="Y10" s="234">
        <f t="shared" si="7"/>
        <v>3</v>
      </c>
      <c r="Z10" s="185">
        <v>0</v>
      </c>
      <c r="AA10" s="107">
        <v>13</v>
      </c>
      <c r="AB10" s="81">
        <f t="shared" si="8"/>
        <v>-13</v>
      </c>
      <c r="AC10" s="81">
        <v>13</v>
      </c>
      <c r="AD10" s="234">
        <f t="shared" si="9"/>
        <v>13</v>
      </c>
      <c r="AE10" s="185">
        <v>50</v>
      </c>
      <c r="AF10" s="107">
        <v>43</v>
      </c>
      <c r="AG10" s="81">
        <f t="shared" si="10"/>
        <v>7</v>
      </c>
      <c r="AH10" s="81">
        <v>0</v>
      </c>
      <c r="AI10" s="234">
        <f t="shared" si="11"/>
        <v>50</v>
      </c>
      <c r="AJ10" s="183"/>
      <c r="AK10" s="107"/>
      <c r="AL10" s="81">
        <f t="shared" si="12"/>
        <v>0</v>
      </c>
      <c r="AM10" s="81"/>
      <c r="AN10" s="107"/>
      <c r="AO10" s="107"/>
      <c r="AP10" s="81">
        <f t="shared" si="13"/>
        <v>0</v>
      </c>
      <c r="AQ10" s="375"/>
      <c r="AR10" s="107"/>
      <c r="AS10" s="107"/>
      <c r="AT10" s="81">
        <f t="shared" si="14"/>
        <v>0</v>
      </c>
      <c r="AU10" s="81"/>
      <c r="AV10" s="107"/>
      <c r="AW10" s="107"/>
      <c r="AX10" s="81">
        <f t="shared" si="15"/>
        <v>0</v>
      </c>
      <c r="AY10" s="81"/>
      <c r="AZ10" s="107"/>
      <c r="BA10" s="107"/>
      <c r="BB10" s="81">
        <f t="shared" si="16"/>
        <v>0</v>
      </c>
      <c r="BC10" s="81"/>
      <c r="BD10" s="107"/>
      <c r="BE10" s="107"/>
      <c r="BF10" s="81">
        <f t="shared" si="17"/>
        <v>0</v>
      </c>
      <c r="BG10" s="81"/>
      <c r="BH10" s="107"/>
      <c r="BI10" s="107"/>
      <c r="BJ10" s="81">
        <f t="shared" si="18"/>
        <v>0</v>
      </c>
      <c r="BK10" s="81"/>
      <c r="BL10" s="107"/>
      <c r="BM10" s="107"/>
      <c r="BN10" s="81">
        <f t="shared" si="19"/>
        <v>0</v>
      </c>
      <c r="BO10" s="81"/>
      <c r="BP10" s="107"/>
      <c r="BQ10" s="107"/>
      <c r="BR10" s="81">
        <f t="shared" si="20"/>
        <v>0</v>
      </c>
      <c r="BS10" s="81"/>
      <c r="BT10" s="107"/>
      <c r="BU10" s="107"/>
      <c r="BV10" s="81">
        <f t="shared" si="21"/>
        <v>0</v>
      </c>
      <c r="BW10" s="81"/>
    </row>
    <row r="11" spans="1:75" ht="47.45" customHeight="1" x14ac:dyDescent="0.25">
      <c r="A11" s="101">
        <v>9</v>
      </c>
      <c r="B11" s="25" t="s">
        <v>34</v>
      </c>
      <c r="C11" s="26">
        <v>20</v>
      </c>
      <c r="D11" s="65">
        <v>30</v>
      </c>
      <c r="E11" s="425">
        <f t="shared" si="0"/>
        <v>75</v>
      </c>
      <c r="F11" s="272">
        <f t="shared" si="1"/>
        <v>210</v>
      </c>
      <c r="G11" s="272">
        <f t="shared" si="2"/>
        <v>-135</v>
      </c>
      <c r="H11" s="332">
        <f t="shared" si="3"/>
        <v>135</v>
      </c>
      <c r="I11" s="436">
        <f t="shared" si="22"/>
        <v>210</v>
      </c>
      <c r="J11" s="437">
        <f t="shared" si="23"/>
        <v>0</v>
      </c>
      <c r="K11" s="432">
        <v>0</v>
      </c>
      <c r="L11" s="428">
        <v>11</v>
      </c>
      <c r="M11" s="81">
        <f t="shared" si="24"/>
        <v>-11</v>
      </c>
      <c r="N11" s="182">
        <v>11</v>
      </c>
      <c r="O11" s="234">
        <f t="shared" si="25"/>
        <v>11</v>
      </c>
      <c r="P11" s="432">
        <v>0</v>
      </c>
      <c r="Q11" s="428">
        <v>37</v>
      </c>
      <c r="R11" s="81">
        <f t="shared" si="4"/>
        <v>-37</v>
      </c>
      <c r="S11" s="182">
        <v>37</v>
      </c>
      <c r="T11" s="234">
        <f t="shared" si="5"/>
        <v>37</v>
      </c>
      <c r="U11" s="432">
        <v>0</v>
      </c>
      <c r="V11" s="428">
        <v>9</v>
      </c>
      <c r="W11" s="81">
        <f t="shared" si="6"/>
        <v>-9</v>
      </c>
      <c r="X11" s="182">
        <v>9</v>
      </c>
      <c r="Y11" s="234">
        <f t="shared" si="7"/>
        <v>9</v>
      </c>
      <c r="Z11" s="432">
        <v>0</v>
      </c>
      <c r="AA11" s="428">
        <v>39</v>
      </c>
      <c r="AB11" s="81">
        <f t="shared" si="8"/>
        <v>-39</v>
      </c>
      <c r="AC11" s="182">
        <v>39</v>
      </c>
      <c r="AD11" s="234">
        <f t="shared" si="9"/>
        <v>39</v>
      </c>
      <c r="AE11" s="432">
        <v>75</v>
      </c>
      <c r="AF11" s="428">
        <v>114</v>
      </c>
      <c r="AG11" s="81">
        <f t="shared" si="10"/>
        <v>-39</v>
      </c>
      <c r="AH11" s="182">
        <v>39</v>
      </c>
      <c r="AI11" s="234">
        <f t="shared" si="11"/>
        <v>114</v>
      </c>
      <c r="AJ11" s="406"/>
      <c r="AK11" s="428"/>
      <c r="AL11" s="81">
        <f t="shared" si="12"/>
        <v>0</v>
      </c>
      <c r="AM11" s="81"/>
      <c r="AN11" s="428"/>
      <c r="AO11" s="428"/>
      <c r="AP11" s="81">
        <f t="shared" si="13"/>
        <v>0</v>
      </c>
      <c r="AQ11" s="375"/>
      <c r="AR11" s="428"/>
      <c r="AS11" s="428"/>
      <c r="AT11" s="81">
        <f t="shared" si="14"/>
        <v>0</v>
      </c>
      <c r="AU11" s="81"/>
      <c r="AV11" s="428"/>
      <c r="AW11" s="428"/>
      <c r="AX11" s="81">
        <f t="shared" si="15"/>
        <v>0</v>
      </c>
      <c r="AY11" s="81"/>
      <c r="AZ11" s="428"/>
      <c r="BA11" s="428"/>
      <c r="BB11" s="81">
        <f t="shared" si="16"/>
        <v>0</v>
      </c>
      <c r="BC11" s="81"/>
      <c r="BD11" s="428"/>
      <c r="BE11" s="428"/>
      <c r="BF11" s="81">
        <f t="shared" si="17"/>
        <v>0</v>
      </c>
      <c r="BG11" s="81"/>
      <c r="BH11" s="428"/>
      <c r="BI11" s="428"/>
      <c r="BJ11" s="81">
        <f t="shared" si="18"/>
        <v>0</v>
      </c>
      <c r="BK11" s="81"/>
      <c r="BL11" s="428"/>
      <c r="BM11" s="428"/>
      <c r="BN11" s="81">
        <f t="shared" si="19"/>
        <v>0</v>
      </c>
      <c r="BO11" s="81"/>
      <c r="BP11" s="428"/>
      <c r="BQ11" s="428"/>
      <c r="BR11" s="81">
        <f t="shared" si="20"/>
        <v>0</v>
      </c>
      <c r="BS11" s="81"/>
      <c r="BT11" s="428"/>
      <c r="BU11" s="428"/>
      <c r="BV11" s="81">
        <f t="shared" si="21"/>
        <v>0</v>
      </c>
      <c r="BW11" s="81"/>
    </row>
    <row r="12" spans="1:75" ht="47.45" customHeight="1" x14ac:dyDescent="0.25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0</v>
      </c>
      <c r="F12" s="272">
        <f t="shared" si="1"/>
        <v>9</v>
      </c>
      <c r="G12" s="272">
        <f t="shared" si="2"/>
        <v>-9</v>
      </c>
      <c r="H12" s="332">
        <f t="shared" si="3"/>
        <v>9</v>
      </c>
      <c r="I12" s="436">
        <f t="shared" si="22"/>
        <v>9</v>
      </c>
      <c r="J12" s="437">
        <f t="shared" si="23"/>
        <v>0</v>
      </c>
      <c r="K12" s="117">
        <v>0</v>
      </c>
      <c r="L12" s="81">
        <v>1</v>
      </c>
      <c r="M12" s="81">
        <f>K12-L12</f>
        <v>-1</v>
      </c>
      <c r="N12" s="182">
        <v>1</v>
      </c>
      <c r="O12" s="234">
        <f t="shared" si="25"/>
        <v>1</v>
      </c>
      <c r="P12" s="117">
        <v>0</v>
      </c>
      <c r="Q12" s="81">
        <v>2</v>
      </c>
      <c r="R12" s="81">
        <f t="shared" si="4"/>
        <v>-2</v>
      </c>
      <c r="S12" s="182">
        <v>2</v>
      </c>
      <c r="T12" s="234">
        <f t="shared" si="5"/>
        <v>2</v>
      </c>
      <c r="U12" s="117">
        <v>0</v>
      </c>
      <c r="V12" s="81">
        <v>1</v>
      </c>
      <c r="W12" s="81">
        <f t="shared" si="6"/>
        <v>-1</v>
      </c>
      <c r="X12" s="182">
        <v>1</v>
      </c>
      <c r="Y12" s="234">
        <f t="shared" si="7"/>
        <v>1</v>
      </c>
      <c r="Z12" s="117">
        <v>0</v>
      </c>
      <c r="AA12" s="81">
        <v>2</v>
      </c>
      <c r="AB12" s="81">
        <f t="shared" si="8"/>
        <v>-2</v>
      </c>
      <c r="AC12" s="182">
        <v>2</v>
      </c>
      <c r="AD12" s="234">
        <f t="shared" si="9"/>
        <v>2</v>
      </c>
      <c r="AE12" s="117">
        <v>0</v>
      </c>
      <c r="AF12" s="81">
        <v>3</v>
      </c>
      <c r="AG12" s="81">
        <f t="shared" si="10"/>
        <v>-3</v>
      </c>
      <c r="AH12" s="182">
        <v>3</v>
      </c>
      <c r="AI12" s="234">
        <f t="shared" si="11"/>
        <v>3</v>
      </c>
      <c r="AJ12" s="388"/>
      <c r="AK12" s="81"/>
      <c r="AL12" s="81">
        <f t="shared" si="12"/>
        <v>0</v>
      </c>
      <c r="AM12" s="81"/>
      <c r="AN12" s="81"/>
      <c r="AO12" s="81"/>
      <c r="AP12" s="81">
        <f t="shared" si="13"/>
        <v>0</v>
      </c>
      <c r="AQ12" s="81"/>
      <c r="AR12" s="81"/>
      <c r="AS12" s="81"/>
      <c r="AT12" s="81">
        <f t="shared" si="14"/>
        <v>0</v>
      </c>
      <c r="AU12" s="81"/>
      <c r="AV12" s="81"/>
      <c r="AW12" s="81"/>
      <c r="AX12" s="81">
        <f t="shared" si="15"/>
        <v>0</v>
      </c>
      <c r="AY12" s="81"/>
      <c r="AZ12" s="81"/>
      <c r="BA12" s="81"/>
      <c r="BB12" s="81">
        <f t="shared" si="16"/>
        <v>0</v>
      </c>
      <c r="BC12" s="81"/>
      <c r="BD12" s="81"/>
      <c r="BE12" s="81"/>
      <c r="BF12" s="81">
        <f t="shared" si="17"/>
        <v>0</v>
      </c>
      <c r="BG12" s="81"/>
      <c r="BH12" s="81"/>
      <c r="BI12" s="81"/>
      <c r="BJ12" s="81">
        <f t="shared" si="18"/>
        <v>0</v>
      </c>
      <c r="BK12" s="81"/>
      <c r="BL12" s="81"/>
      <c r="BM12" s="81"/>
      <c r="BN12" s="81">
        <f t="shared" si="19"/>
        <v>0</v>
      </c>
      <c r="BO12" s="81"/>
      <c r="BP12" s="81"/>
      <c r="BQ12" s="81"/>
      <c r="BR12" s="81">
        <f t="shared" si="20"/>
        <v>0</v>
      </c>
      <c r="BS12" s="81"/>
      <c r="BT12" s="81"/>
      <c r="BU12" s="81"/>
      <c r="BV12" s="81">
        <f t="shared" si="21"/>
        <v>0</v>
      </c>
      <c r="BW12" s="81"/>
    </row>
    <row r="13" spans="1:75" ht="47.45" customHeight="1" x14ac:dyDescent="0.25">
      <c r="A13" s="104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328</v>
      </c>
      <c r="F13" s="272">
        <f t="shared" si="1"/>
        <v>0</v>
      </c>
      <c r="G13" s="272">
        <f t="shared" si="2"/>
        <v>328</v>
      </c>
      <c r="H13" s="332">
        <f t="shared" si="3"/>
        <v>84</v>
      </c>
      <c r="I13" s="436">
        <f t="shared" si="22"/>
        <v>412</v>
      </c>
      <c r="J13" s="437">
        <f t="shared" si="23"/>
        <v>412</v>
      </c>
      <c r="K13" s="433">
        <v>31</v>
      </c>
      <c r="L13" s="430">
        <v>0</v>
      </c>
      <c r="M13" s="81">
        <f>K13-L13</f>
        <v>31</v>
      </c>
      <c r="N13" s="81">
        <v>34</v>
      </c>
      <c r="O13" s="234">
        <f t="shared" si="25"/>
        <v>65</v>
      </c>
      <c r="P13" s="433">
        <v>61</v>
      </c>
      <c r="Q13" s="430"/>
      <c r="R13" s="81">
        <f t="shared" si="4"/>
        <v>61</v>
      </c>
      <c r="S13" s="81">
        <v>39</v>
      </c>
      <c r="T13" s="234">
        <f t="shared" si="5"/>
        <v>100</v>
      </c>
      <c r="U13" s="433">
        <v>25</v>
      </c>
      <c r="V13" s="430"/>
      <c r="W13" s="81">
        <f t="shared" si="6"/>
        <v>25</v>
      </c>
      <c r="X13" s="81">
        <v>11</v>
      </c>
      <c r="Y13" s="234">
        <f t="shared" si="7"/>
        <v>36</v>
      </c>
      <c r="Z13" s="434">
        <v>72</v>
      </c>
      <c r="AA13" s="430">
        <v>0</v>
      </c>
      <c r="AB13" s="81">
        <f t="shared" si="8"/>
        <v>72</v>
      </c>
      <c r="AC13" s="81">
        <v>0</v>
      </c>
      <c r="AD13" s="234">
        <f t="shared" si="9"/>
        <v>72</v>
      </c>
      <c r="AE13" s="434">
        <v>139</v>
      </c>
      <c r="AF13" s="430">
        <v>0</v>
      </c>
      <c r="AG13" s="81">
        <f t="shared" si="10"/>
        <v>139</v>
      </c>
      <c r="AH13" s="81">
        <v>0</v>
      </c>
      <c r="AI13" s="234">
        <f t="shared" si="11"/>
        <v>139</v>
      </c>
      <c r="AJ13" s="408"/>
      <c r="AK13" s="430"/>
      <c r="AL13" s="81">
        <f t="shared" si="12"/>
        <v>0</v>
      </c>
      <c r="AM13" s="81"/>
      <c r="AN13" s="430"/>
      <c r="AO13" s="430"/>
      <c r="AP13" s="81">
        <f t="shared" si="13"/>
        <v>0</v>
      </c>
      <c r="AQ13" s="81"/>
      <c r="AR13" s="430"/>
      <c r="AS13" s="430"/>
      <c r="AT13" s="81">
        <f t="shared" si="14"/>
        <v>0</v>
      </c>
      <c r="AU13" s="81"/>
      <c r="AV13" s="430"/>
      <c r="AW13" s="430"/>
      <c r="AX13" s="81">
        <f t="shared" si="15"/>
        <v>0</v>
      </c>
      <c r="AY13" s="81"/>
      <c r="AZ13" s="430"/>
      <c r="BA13" s="430"/>
      <c r="BB13" s="81">
        <f t="shared" si="16"/>
        <v>0</v>
      </c>
      <c r="BC13" s="81"/>
      <c r="BD13" s="430"/>
      <c r="BE13" s="430"/>
      <c r="BF13" s="81">
        <f t="shared" si="17"/>
        <v>0</v>
      </c>
      <c r="BG13" s="81"/>
      <c r="BH13" s="430"/>
      <c r="BI13" s="430"/>
      <c r="BJ13" s="81">
        <f t="shared" si="18"/>
        <v>0</v>
      </c>
      <c r="BK13" s="81"/>
      <c r="BL13" s="430"/>
      <c r="BM13" s="430"/>
      <c r="BN13" s="81">
        <f t="shared" si="19"/>
        <v>0</v>
      </c>
      <c r="BO13" s="81"/>
      <c r="BP13" s="430"/>
      <c r="BQ13" s="430"/>
      <c r="BR13" s="81">
        <f t="shared" si="20"/>
        <v>0</v>
      </c>
      <c r="BS13" s="81"/>
      <c r="BT13" s="430"/>
      <c r="BU13" s="430"/>
      <c r="BV13" s="81">
        <f t="shared" si="21"/>
        <v>0</v>
      </c>
      <c r="BW13" s="81"/>
    </row>
    <row r="14" spans="1:75" ht="47.45" customHeight="1" x14ac:dyDescent="0.25">
      <c r="A14" s="26">
        <v>1</v>
      </c>
      <c r="B14" s="40" t="s">
        <v>37</v>
      </c>
      <c r="C14" s="26">
        <v>8</v>
      </c>
      <c r="D14" s="65">
        <v>12</v>
      </c>
      <c r="E14" s="425">
        <f t="shared" si="0"/>
        <v>42</v>
      </c>
      <c r="F14" s="272">
        <f t="shared" si="1"/>
        <v>24</v>
      </c>
      <c r="G14" s="272">
        <f t="shared" si="2"/>
        <v>18</v>
      </c>
      <c r="H14" s="332">
        <f t="shared" si="3"/>
        <v>0</v>
      </c>
      <c r="I14" s="436">
        <f t="shared" si="22"/>
        <v>42</v>
      </c>
      <c r="J14" s="437">
        <f t="shared" si="23"/>
        <v>18</v>
      </c>
      <c r="K14" s="117">
        <v>0</v>
      </c>
      <c r="L14" s="81">
        <v>1</v>
      </c>
      <c r="M14" s="81">
        <f>K14-L14</f>
        <v>-1</v>
      </c>
      <c r="N14" s="81">
        <v>0</v>
      </c>
      <c r="O14" s="234">
        <f t="shared" si="25"/>
        <v>0</v>
      </c>
      <c r="P14" s="117">
        <v>0</v>
      </c>
      <c r="Q14" s="81">
        <v>7</v>
      </c>
      <c r="R14" s="81">
        <f t="shared" si="4"/>
        <v>-7</v>
      </c>
      <c r="S14" s="81">
        <v>0</v>
      </c>
      <c r="T14" s="234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4">
        <f t="shared" si="7"/>
        <v>0</v>
      </c>
      <c r="Z14" s="117">
        <v>24</v>
      </c>
      <c r="AA14" s="81">
        <v>4</v>
      </c>
      <c r="AB14" s="81">
        <f t="shared" si="8"/>
        <v>20</v>
      </c>
      <c r="AC14" s="50">
        <v>0</v>
      </c>
      <c r="AD14" s="234">
        <f t="shared" si="9"/>
        <v>24</v>
      </c>
      <c r="AE14" s="117">
        <v>18</v>
      </c>
      <c r="AF14" s="81">
        <v>10</v>
      </c>
      <c r="AG14" s="81">
        <f t="shared" si="10"/>
        <v>8</v>
      </c>
      <c r="AH14" s="50">
        <v>0</v>
      </c>
      <c r="AI14" s="234">
        <f t="shared" si="11"/>
        <v>18</v>
      </c>
      <c r="AJ14" s="388"/>
      <c r="AK14" s="81"/>
      <c r="AL14" s="81">
        <f t="shared" si="12"/>
        <v>0</v>
      </c>
      <c r="AM14" s="81"/>
      <c r="AN14" s="81"/>
      <c r="AO14" s="81"/>
      <c r="AP14" s="81">
        <f t="shared" si="13"/>
        <v>0</v>
      </c>
      <c r="AQ14" s="81"/>
      <c r="AR14" s="81"/>
      <c r="AS14" s="81"/>
      <c r="AT14" s="81">
        <f t="shared" si="14"/>
        <v>0</v>
      </c>
      <c r="AU14" s="81"/>
      <c r="AV14" s="81"/>
      <c r="AW14" s="81"/>
      <c r="AX14" s="81">
        <f t="shared" si="15"/>
        <v>0</v>
      </c>
      <c r="AY14" s="81"/>
      <c r="AZ14" s="81"/>
      <c r="BA14" s="81"/>
      <c r="BB14" s="81">
        <f t="shared" si="16"/>
        <v>0</v>
      </c>
      <c r="BC14" s="81"/>
      <c r="BD14" s="81"/>
      <c r="BE14" s="81"/>
      <c r="BF14" s="81">
        <f t="shared" si="17"/>
        <v>0</v>
      </c>
      <c r="BG14" s="81"/>
      <c r="BH14" s="81"/>
      <c r="BI14" s="81"/>
      <c r="BJ14" s="81">
        <f t="shared" si="18"/>
        <v>0</v>
      </c>
      <c r="BK14" s="81"/>
      <c r="BL14" s="81"/>
      <c r="BM14" s="81"/>
      <c r="BN14" s="81">
        <f t="shared" si="19"/>
        <v>0</v>
      </c>
      <c r="BO14" s="81"/>
      <c r="BP14" s="81"/>
      <c r="BQ14" s="81"/>
      <c r="BR14" s="81">
        <f t="shared" si="20"/>
        <v>0</v>
      </c>
      <c r="BS14" s="81"/>
      <c r="BT14" s="81"/>
      <c r="BU14" s="81"/>
      <c r="BV14" s="81">
        <f t="shared" si="21"/>
        <v>0</v>
      </c>
      <c r="BW14" s="81"/>
    </row>
    <row r="15" spans="1:75" ht="47.45" customHeight="1" x14ac:dyDescent="0.25">
      <c r="A15" s="26">
        <v>2</v>
      </c>
      <c r="B15" s="40" t="s">
        <v>372</v>
      </c>
      <c r="C15" s="121" t="s">
        <v>39</v>
      </c>
      <c r="D15" s="122" t="s">
        <v>40</v>
      </c>
      <c r="E15" s="425">
        <f t="shared" si="0"/>
        <v>4</v>
      </c>
      <c r="F15" s="272">
        <f t="shared" si="1"/>
        <v>0</v>
      </c>
      <c r="G15" s="272">
        <f t="shared" si="2"/>
        <v>4</v>
      </c>
      <c r="H15" s="332">
        <f t="shared" si="3"/>
        <v>0</v>
      </c>
      <c r="I15" s="436">
        <f t="shared" si="22"/>
        <v>4</v>
      </c>
      <c r="J15" s="437">
        <f t="shared" si="23"/>
        <v>4</v>
      </c>
      <c r="K15" s="117">
        <v>0</v>
      </c>
      <c r="L15" s="81">
        <v>0</v>
      </c>
      <c r="M15" s="81">
        <f t="shared" ref="M15:M30" si="26">K15-L15</f>
        <v>0</v>
      </c>
      <c r="N15" s="50">
        <v>0</v>
      </c>
      <c r="O15" s="234">
        <f t="shared" si="25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4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4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4">
        <f t="shared" si="9"/>
        <v>0</v>
      </c>
      <c r="AE15" s="117">
        <v>4</v>
      </c>
      <c r="AF15" s="81">
        <v>0</v>
      </c>
      <c r="AG15" s="81">
        <f t="shared" si="10"/>
        <v>4</v>
      </c>
      <c r="AH15" s="50">
        <v>0</v>
      </c>
      <c r="AI15" s="234">
        <f t="shared" si="11"/>
        <v>4</v>
      </c>
      <c r="AJ15" s="388"/>
      <c r="AK15" s="81"/>
      <c r="AL15" s="81">
        <f t="shared" si="12"/>
        <v>0</v>
      </c>
      <c r="AM15" s="81"/>
      <c r="AN15" s="81"/>
      <c r="AO15" s="81"/>
      <c r="AP15" s="81">
        <f t="shared" si="13"/>
        <v>0</v>
      </c>
      <c r="AQ15" s="81"/>
      <c r="AR15" s="81"/>
      <c r="AS15" s="81"/>
      <c r="AT15" s="81">
        <f t="shared" si="14"/>
        <v>0</v>
      </c>
      <c r="AU15" s="81"/>
      <c r="AV15" s="81"/>
      <c r="AW15" s="81"/>
      <c r="AX15" s="81">
        <f t="shared" si="15"/>
        <v>0</v>
      </c>
      <c r="AY15" s="81"/>
      <c r="AZ15" s="81"/>
      <c r="BA15" s="81"/>
      <c r="BB15" s="81">
        <f t="shared" si="16"/>
        <v>0</v>
      </c>
      <c r="BC15" s="81"/>
      <c r="BD15" s="81"/>
      <c r="BE15" s="81"/>
      <c r="BF15" s="81">
        <f t="shared" si="17"/>
        <v>0</v>
      </c>
      <c r="BG15" s="81"/>
      <c r="BH15" s="81"/>
      <c r="BI15" s="81"/>
      <c r="BJ15" s="81">
        <f t="shared" si="18"/>
        <v>0</v>
      </c>
      <c r="BK15" s="81"/>
      <c r="BL15" s="81"/>
      <c r="BM15" s="81"/>
      <c r="BN15" s="81">
        <f t="shared" si="19"/>
        <v>0</v>
      </c>
      <c r="BO15" s="81"/>
      <c r="BP15" s="81"/>
      <c r="BQ15" s="81"/>
      <c r="BR15" s="81">
        <f t="shared" si="20"/>
        <v>0</v>
      </c>
      <c r="BS15" s="81"/>
      <c r="BT15" s="81"/>
      <c r="BU15" s="81"/>
      <c r="BV15" s="81">
        <f t="shared" si="21"/>
        <v>0</v>
      </c>
      <c r="BW15" s="81"/>
    </row>
    <row r="16" spans="1:75" ht="47.45" customHeight="1" x14ac:dyDescent="0.25">
      <c r="A16" s="26">
        <v>3</v>
      </c>
      <c r="B16" s="40" t="s">
        <v>41</v>
      </c>
      <c r="C16" s="26">
        <v>8</v>
      </c>
      <c r="D16" s="65">
        <v>12</v>
      </c>
      <c r="E16" s="425">
        <f t="shared" si="0"/>
        <v>28</v>
      </c>
      <c r="F16" s="272">
        <f t="shared" si="1"/>
        <v>24</v>
      </c>
      <c r="G16" s="272">
        <f t="shared" si="2"/>
        <v>4</v>
      </c>
      <c r="H16" s="332">
        <f t="shared" si="3"/>
        <v>0</v>
      </c>
      <c r="I16" s="436">
        <f t="shared" si="22"/>
        <v>28</v>
      </c>
      <c r="J16" s="437">
        <f t="shared" si="23"/>
        <v>4</v>
      </c>
      <c r="K16" s="117">
        <v>0</v>
      </c>
      <c r="L16" s="81">
        <v>1</v>
      </c>
      <c r="M16" s="81">
        <f t="shared" si="26"/>
        <v>-1</v>
      </c>
      <c r="N16" s="81">
        <v>0</v>
      </c>
      <c r="O16" s="234">
        <f t="shared" si="25"/>
        <v>0</v>
      </c>
      <c r="P16" s="117">
        <v>0</v>
      </c>
      <c r="Q16" s="81">
        <v>6</v>
      </c>
      <c r="R16" s="81">
        <f t="shared" si="4"/>
        <v>-6</v>
      </c>
      <c r="S16" s="81">
        <v>0</v>
      </c>
      <c r="T16" s="234">
        <f t="shared" si="5"/>
        <v>0</v>
      </c>
      <c r="U16" s="117">
        <v>0</v>
      </c>
      <c r="V16" s="81">
        <v>1</v>
      </c>
      <c r="W16" s="81">
        <f t="shared" si="6"/>
        <v>-1</v>
      </c>
      <c r="X16" s="81">
        <v>0</v>
      </c>
      <c r="Y16" s="234">
        <f t="shared" si="7"/>
        <v>0</v>
      </c>
      <c r="Z16" s="117">
        <v>14</v>
      </c>
      <c r="AA16" s="81">
        <v>4</v>
      </c>
      <c r="AB16" s="81">
        <f t="shared" si="8"/>
        <v>10</v>
      </c>
      <c r="AC16" s="50">
        <v>0</v>
      </c>
      <c r="AD16" s="234">
        <f t="shared" si="9"/>
        <v>14</v>
      </c>
      <c r="AE16" s="117">
        <v>14</v>
      </c>
      <c r="AF16" s="81">
        <v>12</v>
      </c>
      <c r="AG16" s="81">
        <f t="shared" si="10"/>
        <v>2</v>
      </c>
      <c r="AH16" s="50">
        <v>0</v>
      </c>
      <c r="AI16" s="234">
        <f t="shared" si="11"/>
        <v>14</v>
      </c>
      <c r="AJ16" s="388"/>
      <c r="AK16" s="81"/>
      <c r="AL16" s="81">
        <f t="shared" si="12"/>
        <v>0</v>
      </c>
      <c r="AM16" s="81"/>
      <c r="AN16" s="81"/>
      <c r="AO16" s="81"/>
      <c r="AP16" s="81">
        <f t="shared" si="13"/>
        <v>0</v>
      </c>
      <c r="AQ16" s="81"/>
      <c r="AR16" s="81"/>
      <c r="AS16" s="81"/>
      <c r="AT16" s="81">
        <f t="shared" si="14"/>
        <v>0</v>
      </c>
      <c r="AU16" s="81"/>
      <c r="AV16" s="81"/>
      <c r="AW16" s="81"/>
      <c r="AX16" s="81">
        <f t="shared" si="15"/>
        <v>0</v>
      </c>
      <c r="AY16" s="81"/>
      <c r="AZ16" s="81"/>
      <c r="BA16" s="81"/>
      <c r="BB16" s="81">
        <f t="shared" si="16"/>
        <v>0</v>
      </c>
      <c r="BC16" s="81"/>
      <c r="BD16" s="81"/>
      <c r="BE16" s="81"/>
      <c r="BF16" s="81">
        <f t="shared" si="17"/>
        <v>0</v>
      </c>
      <c r="BG16" s="81"/>
      <c r="BH16" s="81"/>
      <c r="BI16" s="81"/>
      <c r="BJ16" s="81">
        <f t="shared" si="18"/>
        <v>0</v>
      </c>
      <c r="BK16" s="81"/>
      <c r="BL16" s="81"/>
      <c r="BM16" s="81"/>
      <c r="BN16" s="81">
        <f t="shared" si="19"/>
        <v>0</v>
      </c>
      <c r="BO16" s="81"/>
      <c r="BP16" s="81"/>
      <c r="BQ16" s="81"/>
      <c r="BR16" s="81">
        <f t="shared" si="20"/>
        <v>0</v>
      </c>
      <c r="BS16" s="81"/>
      <c r="BT16" s="81"/>
      <c r="BU16" s="81"/>
      <c r="BV16" s="81">
        <f t="shared" si="21"/>
        <v>0</v>
      </c>
      <c r="BW16" s="81"/>
    </row>
    <row r="17" spans="1:75" ht="73.900000000000006" customHeight="1" x14ac:dyDescent="0.25">
      <c r="A17" s="26">
        <v>4</v>
      </c>
      <c r="B17" s="40" t="s">
        <v>42</v>
      </c>
      <c r="C17" s="26">
        <v>8</v>
      </c>
      <c r="D17" s="65">
        <v>20</v>
      </c>
      <c r="E17" s="425">
        <f t="shared" si="0"/>
        <v>35</v>
      </c>
      <c r="F17" s="272">
        <f t="shared" si="1"/>
        <v>135</v>
      </c>
      <c r="G17" s="272">
        <f t="shared" si="2"/>
        <v>-100</v>
      </c>
      <c r="H17" s="332">
        <f t="shared" si="3"/>
        <v>100</v>
      </c>
      <c r="I17" s="436">
        <f t="shared" si="22"/>
        <v>135</v>
      </c>
      <c r="J17" s="437">
        <f t="shared" si="23"/>
        <v>0</v>
      </c>
      <c r="K17" s="117">
        <v>0</v>
      </c>
      <c r="L17" s="81">
        <v>8</v>
      </c>
      <c r="M17" s="81">
        <f t="shared" si="26"/>
        <v>-8</v>
      </c>
      <c r="N17" s="182">
        <v>8</v>
      </c>
      <c r="O17" s="234">
        <f t="shared" si="25"/>
        <v>8</v>
      </c>
      <c r="P17" s="117">
        <v>0</v>
      </c>
      <c r="Q17" s="81">
        <v>33</v>
      </c>
      <c r="R17" s="81">
        <f t="shared" si="4"/>
        <v>-33</v>
      </c>
      <c r="S17" s="182">
        <v>33</v>
      </c>
      <c r="T17" s="234">
        <f t="shared" si="5"/>
        <v>33</v>
      </c>
      <c r="U17" s="117">
        <v>0</v>
      </c>
      <c r="V17" s="81">
        <v>5</v>
      </c>
      <c r="W17" s="81">
        <f t="shared" si="6"/>
        <v>-5</v>
      </c>
      <c r="X17" s="182">
        <v>5</v>
      </c>
      <c r="Y17" s="234">
        <f t="shared" si="7"/>
        <v>5</v>
      </c>
      <c r="Z17" s="117">
        <v>0</v>
      </c>
      <c r="AA17" s="81">
        <v>20</v>
      </c>
      <c r="AB17" s="81">
        <f t="shared" si="8"/>
        <v>-20</v>
      </c>
      <c r="AC17" s="81">
        <v>20</v>
      </c>
      <c r="AD17" s="234">
        <f t="shared" si="9"/>
        <v>20</v>
      </c>
      <c r="AE17" s="117">
        <v>35</v>
      </c>
      <c r="AF17" s="81">
        <v>69</v>
      </c>
      <c r="AG17" s="81">
        <f t="shared" si="10"/>
        <v>-34</v>
      </c>
      <c r="AH17" s="182">
        <v>34</v>
      </c>
      <c r="AI17" s="234">
        <f t="shared" si="11"/>
        <v>69</v>
      </c>
      <c r="AJ17" s="388"/>
      <c r="AK17" s="81"/>
      <c r="AL17" s="81">
        <f t="shared" si="12"/>
        <v>0</v>
      </c>
      <c r="AM17" s="81"/>
      <c r="AN17" s="81"/>
      <c r="AO17" s="81"/>
      <c r="AP17" s="81">
        <f t="shared" si="13"/>
        <v>0</v>
      </c>
      <c r="AQ17" s="81"/>
      <c r="AR17" s="81"/>
      <c r="AS17" s="81"/>
      <c r="AT17" s="81">
        <f t="shared" si="14"/>
        <v>0</v>
      </c>
      <c r="AU17" s="81"/>
      <c r="AV17" s="81"/>
      <c r="AW17" s="81"/>
      <c r="AX17" s="81">
        <f t="shared" si="15"/>
        <v>0</v>
      </c>
      <c r="AY17" s="81"/>
      <c r="AZ17" s="81"/>
      <c r="BA17" s="81"/>
      <c r="BB17" s="81">
        <f t="shared" si="16"/>
        <v>0</v>
      </c>
      <c r="BC17" s="81"/>
      <c r="BD17" s="81"/>
      <c r="BE17" s="81"/>
      <c r="BF17" s="81">
        <f t="shared" si="17"/>
        <v>0</v>
      </c>
      <c r="BG17" s="81"/>
      <c r="BH17" s="81"/>
      <c r="BI17" s="81"/>
      <c r="BJ17" s="81">
        <f t="shared" si="18"/>
        <v>0</v>
      </c>
      <c r="BK17" s="81"/>
      <c r="BL17" s="81"/>
      <c r="BM17" s="81"/>
      <c r="BN17" s="81">
        <f t="shared" si="19"/>
        <v>0</v>
      </c>
      <c r="BO17" s="81"/>
      <c r="BP17" s="81"/>
      <c r="BQ17" s="81"/>
      <c r="BR17" s="81">
        <f t="shared" si="20"/>
        <v>0</v>
      </c>
      <c r="BS17" s="81"/>
      <c r="BT17" s="81"/>
      <c r="BU17" s="81"/>
      <c r="BV17" s="81">
        <f t="shared" si="21"/>
        <v>0</v>
      </c>
      <c r="BW17" s="81"/>
    </row>
    <row r="18" spans="1:75" ht="76.900000000000006" customHeight="1" x14ac:dyDescent="0.25">
      <c r="A18" s="26">
        <v>5</v>
      </c>
      <c r="B18" s="40" t="s">
        <v>43</v>
      </c>
      <c r="C18" s="26">
        <v>8</v>
      </c>
      <c r="D18" s="65">
        <v>30</v>
      </c>
      <c r="E18" s="425">
        <f t="shared" si="0"/>
        <v>102</v>
      </c>
      <c r="F18" s="272">
        <f t="shared" si="1"/>
        <v>71</v>
      </c>
      <c r="G18" s="272">
        <f t="shared" si="2"/>
        <v>31</v>
      </c>
      <c r="H18" s="332">
        <f t="shared" si="3"/>
        <v>0</v>
      </c>
      <c r="I18" s="436">
        <f t="shared" si="22"/>
        <v>102</v>
      </c>
      <c r="J18" s="437">
        <f t="shared" si="23"/>
        <v>31</v>
      </c>
      <c r="K18" s="344">
        <v>0</v>
      </c>
      <c r="L18" s="373">
        <v>5</v>
      </c>
      <c r="M18" s="81">
        <f t="shared" si="26"/>
        <v>-5</v>
      </c>
      <c r="N18" s="81">
        <v>0</v>
      </c>
      <c r="O18" s="234">
        <f t="shared" si="25"/>
        <v>0</v>
      </c>
      <c r="P18" s="344">
        <v>0</v>
      </c>
      <c r="Q18" s="373">
        <v>14</v>
      </c>
      <c r="R18" s="81">
        <f t="shared" si="4"/>
        <v>-14</v>
      </c>
      <c r="S18" s="81">
        <v>0</v>
      </c>
      <c r="T18" s="234">
        <f t="shared" si="5"/>
        <v>0</v>
      </c>
      <c r="U18" s="344">
        <v>0</v>
      </c>
      <c r="V18" s="373">
        <v>3</v>
      </c>
      <c r="W18" s="81">
        <f t="shared" si="6"/>
        <v>-3</v>
      </c>
      <c r="X18" s="182">
        <v>0</v>
      </c>
      <c r="Y18" s="234">
        <f t="shared" si="7"/>
        <v>0</v>
      </c>
      <c r="Z18" s="344">
        <v>80</v>
      </c>
      <c r="AA18" s="373">
        <v>15</v>
      </c>
      <c r="AB18" s="81">
        <f t="shared" si="8"/>
        <v>65</v>
      </c>
      <c r="AC18" s="50">
        <v>0</v>
      </c>
      <c r="AD18" s="234">
        <f t="shared" si="9"/>
        <v>80</v>
      </c>
      <c r="AE18" s="344">
        <v>22</v>
      </c>
      <c r="AF18" s="373">
        <v>34</v>
      </c>
      <c r="AG18" s="81">
        <f t="shared" si="10"/>
        <v>-12</v>
      </c>
      <c r="AH18" s="81">
        <v>0</v>
      </c>
      <c r="AI18" s="234">
        <f t="shared" si="11"/>
        <v>22</v>
      </c>
      <c r="AJ18" s="341"/>
      <c r="AK18" s="373"/>
      <c r="AL18" s="81">
        <f t="shared" si="12"/>
        <v>0</v>
      </c>
      <c r="AM18" s="81"/>
      <c r="AN18" s="373"/>
      <c r="AO18" s="373"/>
      <c r="AP18" s="81">
        <f t="shared" si="13"/>
        <v>0</v>
      </c>
      <c r="AQ18" s="81"/>
      <c r="AR18" s="373"/>
      <c r="AS18" s="373"/>
      <c r="AT18" s="81">
        <f t="shared" si="14"/>
        <v>0</v>
      </c>
      <c r="AU18" s="81"/>
      <c r="AV18" s="373"/>
      <c r="AW18" s="373"/>
      <c r="AX18" s="81">
        <f t="shared" si="15"/>
        <v>0</v>
      </c>
      <c r="AY18" s="81"/>
      <c r="AZ18" s="373"/>
      <c r="BA18" s="373"/>
      <c r="BB18" s="81">
        <f t="shared" si="16"/>
        <v>0</v>
      </c>
      <c r="BC18" s="81"/>
      <c r="BD18" s="524"/>
      <c r="BE18" s="524"/>
      <c r="BF18" s="81">
        <f t="shared" si="17"/>
        <v>0</v>
      </c>
      <c r="BG18" s="81"/>
      <c r="BH18" s="524"/>
      <c r="BI18" s="524"/>
      <c r="BJ18" s="81">
        <f t="shared" si="18"/>
        <v>0</v>
      </c>
      <c r="BK18" s="81"/>
      <c r="BL18" s="524"/>
      <c r="BM18" s="524"/>
      <c r="BN18" s="81">
        <f t="shared" si="19"/>
        <v>0</v>
      </c>
      <c r="BO18" s="81"/>
      <c r="BP18" s="524"/>
      <c r="BQ18" s="524"/>
      <c r="BR18" s="81">
        <f t="shared" si="20"/>
        <v>0</v>
      </c>
      <c r="BS18" s="81"/>
      <c r="BT18" s="524"/>
      <c r="BU18" s="524"/>
      <c r="BV18" s="81">
        <f t="shared" si="21"/>
        <v>0</v>
      </c>
      <c r="BW18" s="81"/>
    </row>
    <row r="19" spans="1:75" ht="69.599999999999994" customHeight="1" x14ac:dyDescent="0.25">
      <c r="A19" s="26">
        <v>6</v>
      </c>
      <c r="B19" s="40" t="s">
        <v>44</v>
      </c>
      <c r="C19" s="26">
        <v>8</v>
      </c>
      <c r="D19" s="65">
        <v>30</v>
      </c>
      <c r="E19" s="425">
        <f t="shared" si="0"/>
        <v>15</v>
      </c>
      <c r="F19" s="272">
        <f t="shared" si="1"/>
        <v>222</v>
      </c>
      <c r="G19" s="272">
        <f t="shared" si="2"/>
        <v>-207</v>
      </c>
      <c r="H19" s="332">
        <f t="shared" si="3"/>
        <v>207</v>
      </c>
      <c r="I19" s="436">
        <f t="shared" si="22"/>
        <v>222</v>
      </c>
      <c r="J19" s="437">
        <f t="shared" si="23"/>
        <v>0</v>
      </c>
      <c r="K19" s="344">
        <v>0</v>
      </c>
      <c r="L19" s="373">
        <v>9</v>
      </c>
      <c r="M19" s="81">
        <f t="shared" si="26"/>
        <v>-9</v>
      </c>
      <c r="N19" s="182">
        <v>9</v>
      </c>
      <c r="O19" s="234">
        <f t="shared" si="25"/>
        <v>9</v>
      </c>
      <c r="P19" s="344">
        <v>0</v>
      </c>
      <c r="Q19" s="373">
        <v>40</v>
      </c>
      <c r="R19" s="81">
        <f t="shared" si="4"/>
        <v>-40</v>
      </c>
      <c r="S19" s="182">
        <v>40</v>
      </c>
      <c r="T19" s="234">
        <f t="shared" si="5"/>
        <v>40</v>
      </c>
      <c r="U19" s="344">
        <v>0</v>
      </c>
      <c r="V19" s="373">
        <v>9</v>
      </c>
      <c r="W19" s="81">
        <f t="shared" si="6"/>
        <v>-9</v>
      </c>
      <c r="X19" s="81">
        <v>15</v>
      </c>
      <c r="Y19" s="234">
        <f t="shared" si="7"/>
        <v>15</v>
      </c>
      <c r="Z19" s="344">
        <v>0</v>
      </c>
      <c r="AA19" s="373">
        <v>39</v>
      </c>
      <c r="AB19" s="81">
        <f t="shared" si="8"/>
        <v>-39</v>
      </c>
      <c r="AC19" s="182">
        <v>39</v>
      </c>
      <c r="AD19" s="234">
        <f t="shared" si="9"/>
        <v>39</v>
      </c>
      <c r="AE19" s="344">
        <v>15</v>
      </c>
      <c r="AF19" s="373">
        <v>125</v>
      </c>
      <c r="AG19" s="81">
        <f t="shared" si="10"/>
        <v>-110</v>
      </c>
      <c r="AH19" s="182">
        <v>104</v>
      </c>
      <c r="AI19" s="234">
        <f t="shared" si="11"/>
        <v>119</v>
      </c>
      <c r="AJ19" s="341"/>
      <c r="AK19" s="373"/>
      <c r="AL19" s="81">
        <f t="shared" si="12"/>
        <v>0</v>
      </c>
      <c r="AM19" s="81"/>
      <c r="AN19" s="373"/>
      <c r="AO19" s="373"/>
      <c r="AP19" s="81">
        <f t="shared" si="13"/>
        <v>0</v>
      </c>
      <c r="AQ19" s="81"/>
      <c r="AR19" s="373"/>
      <c r="AS19" s="373"/>
      <c r="AT19" s="81">
        <f t="shared" si="14"/>
        <v>0</v>
      </c>
      <c r="AU19" s="81"/>
      <c r="AV19" s="373"/>
      <c r="AW19" s="373"/>
      <c r="AX19" s="81">
        <f t="shared" si="15"/>
        <v>0</v>
      </c>
      <c r="AY19" s="81"/>
      <c r="AZ19" s="373"/>
      <c r="BA19" s="373"/>
      <c r="BB19" s="81">
        <f t="shared" si="16"/>
        <v>0</v>
      </c>
      <c r="BC19" s="81"/>
      <c r="BD19" s="524"/>
      <c r="BE19" s="524"/>
      <c r="BF19" s="81">
        <f t="shared" si="17"/>
        <v>0</v>
      </c>
      <c r="BG19" s="81"/>
      <c r="BH19" s="524"/>
      <c r="BI19" s="524"/>
      <c r="BJ19" s="81">
        <f t="shared" si="18"/>
        <v>0</v>
      </c>
      <c r="BK19" s="81"/>
      <c r="BL19" s="524"/>
      <c r="BM19" s="524"/>
      <c r="BN19" s="81">
        <f t="shared" si="19"/>
        <v>0</v>
      </c>
      <c r="BO19" s="81"/>
      <c r="BP19" s="524"/>
      <c r="BQ19" s="524"/>
      <c r="BR19" s="81">
        <f t="shared" si="20"/>
        <v>0</v>
      </c>
      <c r="BS19" s="81"/>
      <c r="BT19" s="524"/>
      <c r="BU19" s="524"/>
      <c r="BV19" s="81">
        <f t="shared" si="21"/>
        <v>0</v>
      </c>
      <c r="BW19" s="81"/>
    </row>
    <row r="20" spans="1:75" ht="47.45" customHeight="1" x14ac:dyDescent="0.25">
      <c r="A20" s="74">
        <v>7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30</v>
      </c>
      <c r="G20" s="272">
        <f t="shared" si="2"/>
        <v>-30</v>
      </c>
      <c r="H20" s="332">
        <f t="shared" si="3"/>
        <v>30</v>
      </c>
      <c r="I20" s="436">
        <f t="shared" si="22"/>
        <v>30</v>
      </c>
      <c r="J20" s="437">
        <f t="shared" si="23"/>
        <v>0</v>
      </c>
      <c r="K20" s="185">
        <v>0</v>
      </c>
      <c r="L20" s="107">
        <v>2</v>
      </c>
      <c r="M20" s="81">
        <f t="shared" si="26"/>
        <v>-2</v>
      </c>
      <c r="N20" s="182">
        <v>2</v>
      </c>
      <c r="O20" s="234">
        <f t="shared" si="25"/>
        <v>2</v>
      </c>
      <c r="P20" s="185">
        <v>0</v>
      </c>
      <c r="Q20" s="107">
        <v>6</v>
      </c>
      <c r="R20" s="81">
        <f t="shared" si="4"/>
        <v>-6</v>
      </c>
      <c r="S20" s="182">
        <v>6</v>
      </c>
      <c r="T20" s="234">
        <f t="shared" si="5"/>
        <v>6</v>
      </c>
      <c r="U20" s="185">
        <v>0</v>
      </c>
      <c r="V20" s="107">
        <v>2</v>
      </c>
      <c r="W20" s="81">
        <f t="shared" si="6"/>
        <v>-2</v>
      </c>
      <c r="X20" s="182">
        <v>2</v>
      </c>
      <c r="Y20" s="234">
        <f t="shared" si="7"/>
        <v>2</v>
      </c>
      <c r="Z20" s="185">
        <v>0</v>
      </c>
      <c r="AA20" s="107">
        <v>6</v>
      </c>
      <c r="AB20" s="81">
        <f t="shared" si="8"/>
        <v>-6</v>
      </c>
      <c r="AC20" s="182">
        <v>6</v>
      </c>
      <c r="AD20" s="234">
        <f t="shared" si="9"/>
        <v>6</v>
      </c>
      <c r="AE20" s="185">
        <v>0</v>
      </c>
      <c r="AF20" s="107">
        <v>14</v>
      </c>
      <c r="AG20" s="81">
        <f t="shared" si="10"/>
        <v>-14</v>
      </c>
      <c r="AH20" s="182">
        <v>14</v>
      </c>
      <c r="AI20" s="234">
        <f t="shared" si="11"/>
        <v>14</v>
      </c>
      <c r="AJ20" s="183"/>
      <c r="AK20" s="107"/>
      <c r="AL20" s="81">
        <f t="shared" si="12"/>
        <v>0</v>
      </c>
      <c r="AM20" s="81"/>
      <c r="AN20" s="107"/>
      <c r="AO20" s="107"/>
      <c r="AP20" s="81">
        <f t="shared" si="13"/>
        <v>0</v>
      </c>
      <c r="AQ20" s="81"/>
      <c r="AR20" s="107"/>
      <c r="AS20" s="107"/>
      <c r="AT20" s="81">
        <f t="shared" si="14"/>
        <v>0</v>
      </c>
      <c r="AU20" s="81"/>
      <c r="AV20" s="107"/>
      <c r="AW20" s="107"/>
      <c r="AX20" s="81">
        <f t="shared" si="15"/>
        <v>0</v>
      </c>
      <c r="AY20" s="81"/>
      <c r="AZ20" s="107"/>
      <c r="BA20" s="107"/>
      <c r="BB20" s="81">
        <f t="shared" si="16"/>
        <v>0</v>
      </c>
      <c r="BC20" s="81"/>
      <c r="BD20" s="107"/>
      <c r="BE20" s="107"/>
      <c r="BF20" s="81">
        <f t="shared" si="17"/>
        <v>0</v>
      </c>
      <c r="BG20" s="81"/>
      <c r="BH20" s="107"/>
      <c r="BI20" s="107"/>
      <c r="BJ20" s="81">
        <f t="shared" si="18"/>
        <v>0</v>
      </c>
      <c r="BK20" s="81"/>
      <c r="BL20" s="107"/>
      <c r="BM20" s="107"/>
      <c r="BN20" s="81">
        <f t="shared" si="19"/>
        <v>0</v>
      </c>
      <c r="BO20" s="81"/>
      <c r="BP20" s="107"/>
      <c r="BQ20" s="107"/>
      <c r="BR20" s="81">
        <f t="shared" si="20"/>
        <v>0</v>
      </c>
      <c r="BS20" s="81"/>
      <c r="BT20" s="107"/>
      <c r="BU20" s="107"/>
      <c r="BV20" s="81">
        <f t="shared" si="21"/>
        <v>0</v>
      </c>
      <c r="BW20" s="81"/>
    </row>
    <row r="21" spans="1:75" ht="66.599999999999994" customHeight="1" x14ac:dyDescent="0.25">
      <c r="A21" s="101">
        <v>8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19</v>
      </c>
      <c r="G21" s="272">
        <f t="shared" si="2"/>
        <v>-19</v>
      </c>
      <c r="H21" s="332">
        <f t="shared" si="3"/>
        <v>19</v>
      </c>
      <c r="I21" s="436">
        <f t="shared" si="22"/>
        <v>19</v>
      </c>
      <c r="J21" s="437">
        <f t="shared" si="23"/>
        <v>0</v>
      </c>
      <c r="K21" s="185">
        <v>0</v>
      </c>
      <c r="L21" s="107">
        <v>1</v>
      </c>
      <c r="M21" s="81">
        <f t="shared" si="26"/>
        <v>-1</v>
      </c>
      <c r="N21" s="182">
        <v>1</v>
      </c>
      <c r="O21" s="234">
        <f t="shared" si="25"/>
        <v>1</v>
      </c>
      <c r="P21" s="185">
        <v>0</v>
      </c>
      <c r="Q21" s="107">
        <v>4</v>
      </c>
      <c r="R21" s="81">
        <f t="shared" si="4"/>
        <v>-4</v>
      </c>
      <c r="S21" s="182">
        <v>4</v>
      </c>
      <c r="T21" s="234">
        <f t="shared" si="5"/>
        <v>4</v>
      </c>
      <c r="U21" s="185">
        <v>0</v>
      </c>
      <c r="V21" s="107">
        <v>1</v>
      </c>
      <c r="W21" s="81">
        <f t="shared" si="6"/>
        <v>-1</v>
      </c>
      <c r="X21" s="182">
        <v>1</v>
      </c>
      <c r="Y21" s="234">
        <f t="shared" si="7"/>
        <v>1</v>
      </c>
      <c r="Z21" s="185">
        <v>0</v>
      </c>
      <c r="AA21" s="107">
        <v>3</v>
      </c>
      <c r="AB21" s="81">
        <f t="shared" si="8"/>
        <v>-3</v>
      </c>
      <c r="AC21" s="182">
        <v>3</v>
      </c>
      <c r="AD21" s="234">
        <f t="shared" si="9"/>
        <v>3</v>
      </c>
      <c r="AE21" s="185">
        <v>0</v>
      </c>
      <c r="AF21" s="107">
        <v>10</v>
      </c>
      <c r="AG21" s="81">
        <f t="shared" si="10"/>
        <v>-10</v>
      </c>
      <c r="AH21" s="182">
        <v>10</v>
      </c>
      <c r="AI21" s="234">
        <f t="shared" si="11"/>
        <v>10</v>
      </c>
      <c r="AJ21" s="183"/>
      <c r="AK21" s="107"/>
      <c r="AL21" s="81">
        <f t="shared" si="12"/>
        <v>0</v>
      </c>
      <c r="AM21" s="81"/>
      <c r="AN21" s="107"/>
      <c r="AO21" s="107"/>
      <c r="AP21" s="81">
        <f t="shared" si="13"/>
        <v>0</v>
      </c>
      <c r="AQ21" s="81"/>
      <c r="AR21" s="107"/>
      <c r="AS21" s="107"/>
      <c r="AT21" s="81">
        <f t="shared" si="14"/>
        <v>0</v>
      </c>
      <c r="AU21" s="81"/>
      <c r="AV21" s="107"/>
      <c r="AW21" s="107"/>
      <c r="AX21" s="81">
        <f t="shared" si="15"/>
        <v>0</v>
      </c>
      <c r="AY21" s="81"/>
      <c r="AZ21" s="107"/>
      <c r="BA21" s="107"/>
      <c r="BB21" s="81">
        <f t="shared" si="16"/>
        <v>0</v>
      </c>
      <c r="BC21" s="81"/>
      <c r="BD21" s="107"/>
      <c r="BE21" s="107"/>
      <c r="BF21" s="81">
        <f t="shared" si="17"/>
        <v>0</v>
      </c>
      <c r="BG21" s="81"/>
      <c r="BH21" s="107"/>
      <c r="BI21" s="107"/>
      <c r="BJ21" s="81">
        <f t="shared" si="18"/>
        <v>0</v>
      </c>
      <c r="BK21" s="81"/>
      <c r="BL21" s="107"/>
      <c r="BM21" s="107"/>
      <c r="BN21" s="81">
        <f t="shared" si="19"/>
        <v>0</v>
      </c>
      <c r="BO21" s="81"/>
      <c r="BP21" s="107"/>
      <c r="BQ21" s="107"/>
      <c r="BR21" s="81">
        <f t="shared" si="20"/>
        <v>0</v>
      </c>
      <c r="BS21" s="81"/>
      <c r="BT21" s="107"/>
      <c r="BU21" s="107"/>
      <c r="BV21" s="81">
        <f t="shared" si="21"/>
        <v>0</v>
      </c>
      <c r="BW21" s="81"/>
    </row>
    <row r="22" spans="1:75" ht="74.45" customHeight="1" x14ac:dyDescent="0.25">
      <c r="A22" s="101">
        <v>9</v>
      </c>
      <c r="B22" s="40" t="s">
        <v>47</v>
      </c>
      <c r="C22" s="101">
        <v>15</v>
      </c>
      <c r="D22" s="431">
        <v>120</v>
      </c>
      <c r="E22" s="425">
        <f t="shared" si="0"/>
        <v>21</v>
      </c>
      <c r="F22" s="272">
        <f t="shared" si="1"/>
        <v>143</v>
      </c>
      <c r="G22" s="272">
        <f t="shared" si="2"/>
        <v>-122</v>
      </c>
      <c r="H22" s="332">
        <f t="shared" si="3"/>
        <v>122</v>
      </c>
      <c r="I22" s="436">
        <f t="shared" si="22"/>
        <v>143</v>
      </c>
      <c r="J22" s="437">
        <f t="shared" si="23"/>
        <v>0</v>
      </c>
      <c r="K22" s="433">
        <v>0</v>
      </c>
      <c r="L22" s="430">
        <v>8</v>
      </c>
      <c r="M22" s="81">
        <f t="shared" si="26"/>
        <v>-8</v>
      </c>
      <c r="N22" s="81">
        <v>0</v>
      </c>
      <c r="O22" s="234">
        <f t="shared" si="25"/>
        <v>0</v>
      </c>
      <c r="P22" s="433">
        <v>0</v>
      </c>
      <c r="Q22" s="430">
        <v>24</v>
      </c>
      <c r="R22" s="81">
        <f t="shared" si="4"/>
        <v>-24</v>
      </c>
      <c r="S22" s="182">
        <v>24</v>
      </c>
      <c r="T22" s="234">
        <f t="shared" si="5"/>
        <v>24</v>
      </c>
      <c r="U22" s="433">
        <v>21</v>
      </c>
      <c r="V22" s="430">
        <v>8</v>
      </c>
      <c r="W22" s="81">
        <f t="shared" si="6"/>
        <v>13</v>
      </c>
      <c r="X22" s="182">
        <v>0</v>
      </c>
      <c r="Y22" s="234">
        <f t="shared" si="7"/>
        <v>21</v>
      </c>
      <c r="Z22" s="433">
        <v>0</v>
      </c>
      <c r="AA22" s="430">
        <v>37</v>
      </c>
      <c r="AB22" s="81">
        <f t="shared" si="8"/>
        <v>-37</v>
      </c>
      <c r="AC22" s="182">
        <v>37</v>
      </c>
      <c r="AD22" s="234">
        <f t="shared" si="9"/>
        <v>37</v>
      </c>
      <c r="AE22" s="433">
        <v>0</v>
      </c>
      <c r="AF22" s="430">
        <v>66</v>
      </c>
      <c r="AG22" s="81">
        <f t="shared" si="10"/>
        <v>-66</v>
      </c>
      <c r="AH22" s="182">
        <v>61</v>
      </c>
      <c r="AI22" s="234">
        <f t="shared" si="11"/>
        <v>61</v>
      </c>
      <c r="AJ22" s="408"/>
      <c r="AK22" s="430"/>
      <c r="AL22" s="81">
        <f t="shared" si="12"/>
        <v>0</v>
      </c>
      <c r="AM22" s="81"/>
      <c r="AN22" s="430"/>
      <c r="AO22" s="430"/>
      <c r="AP22" s="81">
        <f t="shared" si="13"/>
        <v>0</v>
      </c>
      <c r="AQ22" s="81"/>
      <c r="AR22" s="430"/>
      <c r="AS22" s="430"/>
      <c r="AT22" s="81">
        <f t="shared" si="14"/>
        <v>0</v>
      </c>
      <c r="AU22" s="81"/>
      <c r="AV22" s="430"/>
      <c r="AW22" s="430"/>
      <c r="AX22" s="81">
        <f t="shared" si="15"/>
        <v>0</v>
      </c>
      <c r="AY22" s="81"/>
      <c r="AZ22" s="430"/>
      <c r="BA22" s="430"/>
      <c r="BB22" s="81">
        <f t="shared" si="16"/>
        <v>0</v>
      </c>
      <c r="BC22" s="81"/>
      <c r="BD22" s="430"/>
      <c r="BE22" s="430"/>
      <c r="BF22" s="81">
        <f t="shared" si="17"/>
        <v>0</v>
      </c>
      <c r="BG22" s="81"/>
      <c r="BH22" s="430"/>
      <c r="BI22" s="430"/>
      <c r="BJ22" s="81">
        <f t="shared" si="18"/>
        <v>0</v>
      </c>
      <c r="BK22" s="81"/>
      <c r="BL22" s="430"/>
      <c r="BM22" s="430"/>
      <c r="BN22" s="81">
        <f t="shared" si="19"/>
        <v>0</v>
      </c>
      <c r="BO22" s="81"/>
      <c r="BP22" s="430"/>
      <c r="BQ22" s="430"/>
      <c r="BR22" s="81">
        <f t="shared" si="20"/>
        <v>0</v>
      </c>
      <c r="BS22" s="81"/>
      <c r="BT22" s="430"/>
      <c r="BU22" s="430"/>
      <c r="BV22" s="81">
        <f t="shared" si="21"/>
        <v>0</v>
      </c>
      <c r="BW22" s="81"/>
    </row>
    <row r="23" spans="1:75" ht="124.15" customHeight="1" x14ac:dyDescent="0.25">
      <c r="A23" s="101">
        <v>10</v>
      </c>
      <c r="B23" s="40" t="s">
        <v>125</v>
      </c>
      <c r="C23" s="74">
        <v>6</v>
      </c>
      <c r="D23" s="438">
        <v>9</v>
      </c>
      <c r="E23" s="425">
        <f t="shared" si="0"/>
        <v>8</v>
      </c>
      <c r="F23" s="272">
        <f t="shared" si="1"/>
        <v>9</v>
      </c>
      <c r="G23" s="272">
        <f t="shared" si="2"/>
        <v>-1</v>
      </c>
      <c r="H23" s="332">
        <f t="shared" si="3"/>
        <v>1</v>
      </c>
      <c r="I23" s="436">
        <f t="shared" si="22"/>
        <v>9</v>
      </c>
      <c r="J23" s="437">
        <f t="shared" si="23"/>
        <v>0</v>
      </c>
      <c r="K23" s="439">
        <v>0</v>
      </c>
      <c r="L23" s="440">
        <v>1</v>
      </c>
      <c r="M23" s="81">
        <f t="shared" si="26"/>
        <v>-1</v>
      </c>
      <c r="N23" s="81">
        <v>0</v>
      </c>
      <c r="O23" s="234">
        <f t="shared" si="25"/>
        <v>0</v>
      </c>
      <c r="P23" s="439">
        <v>0</v>
      </c>
      <c r="Q23" s="440">
        <v>2</v>
      </c>
      <c r="R23" s="81">
        <f t="shared" si="4"/>
        <v>-2</v>
      </c>
      <c r="S23" s="81">
        <v>0</v>
      </c>
      <c r="T23" s="234">
        <f t="shared" si="5"/>
        <v>0</v>
      </c>
      <c r="U23" s="439">
        <v>0</v>
      </c>
      <c r="V23" s="440">
        <v>1</v>
      </c>
      <c r="W23" s="81">
        <f t="shared" si="6"/>
        <v>-1</v>
      </c>
      <c r="X23" s="81">
        <v>0</v>
      </c>
      <c r="Y23" s="234">
        <f t="shared" si="7"/>
        <v>0</v>
      </c>
      <c r="Z23" s="439">
        <v>0</v>
      </c>
      <c r="AA23" s="440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39">
        <v>8</v>
      </c>
      <c r="AF23" s="440">
        <v>4</v>
      </c>
      <c r="AG23" s="81">
        <f t="shared" si="10"/>
        <v>4</v>
      </c>
      <c r="AH23" s="50">
        <v>0</v>
      </c>
      <c r="AI23" s="234">
        <f t="shared" si="11"/>
        <v>8</v>
      </c>
      <c r="AJ23" s="441"/>
      <c r="AK23" s="440"/>
      <c r="AL23" s="81">
        <f t="shared" si="12"/>
        <v>0</v>
      </c>
      <c r="AM23" s="81"/>
      <c r="AN23" s="440"/>
      <c r="AO23" s="440"/>
      <c r="AP23" s="81">
        <f t="shared" si="13"/>
        <v>0</v>
      </c>
      <c r="AQ23" s="81"/>
      <c r="AR23" s="440"/>
      <c r="AS23" s="440"/>
      <c r="AT23" s="81">
        <f t="shared" si="14"/>
        <v>0</v>
      </c>
      <c r="AU23" s="81"/>
      <c r="AV23" s="440"/>
      <c r="AW23" s="440"/>
      <c r="AX23" s="81">
        <f t="shared" si="15"/>
        <v>0</v>
      </c>
      <c r="AY23" s="81"/>
      <c r="AZ23" s="440"/>
      <c r="BA23" s="440"/>
      <c r="BB23" s="81">
        <f t="shared" si="16"/>
        <v>0</v>
      </c>
      <c r="BC23" s="81"/>
      <c r="BD23" s="440"/>
      <c r="BE23" s="440"/>
      <c r="BF23" s="81">
        <f t="shared" si="17"/>
        <v>0</v>
      </c>
      <c r="BG23" s="81"/>
      <c r="BH23" s="440"/>
      <c r="BI23" s="440"/>
      <c r="BJ23" s="81">
        <f t="shared" si="18"/>
        <v>0</v>
      </c>
      <c r="BK23" s="81"/>
      <c r="BL23" s="440"/>
      <c r="BM23" s="440"/>
      <c r="BN23" s="81">
        <f t="shared" si="19"/>
        <v>0</v>
      </c>
      <c r="BO23" s="81"/>
      <c r="BP23" s="440"/>
      <c r="BQ23" s="440"/>
      <c r="BR23" s="81">
        <f t="shared" si="20"/>
        <v>0</v>
      </c>
      <c r="BS23" s="81"/>
      <c r="BT23" s="440"/>
      <c r="BU23" s="440"/>
      <c r="BV23" s="81">
        <f t="shared" si="21"/>
        <v>0</v>
      </c>
      <c r="BW23" s="81"/>
    </row>
    <row r="24" spans="1:75" ht="115.15" customHeight="1" x14ac:dyDescent="0.25">
      <c r="A24" s="101">
        <v>11</v>
      </c>
      <c r="B24" s="40" t="s">
        <v>49</v>
      </c>
      <c r="C24" s="101">
        <v>8</v>
      </c>
      <c r="D24" s="431">
        <v>15</v>
      </c>
      <c r="E24" s="425">
        <f t="shared" si="0"/>
        <v>0</v>
      </c>
      <c r="F24" s="272">
        <f t="shared" si="1"/>
        <v>28</v>
      </c>
      <c r="G24" s="272">
        <f t="shared" si="2"/>
        <v>-28</v>
      </c>
      <c r="H24" s="332">
        <f t="shared" si="3"/>
        <v>28</v>
      </c>
      <c r="I24" s="436">
        <f t="shared" si="22"/>
        <v>28</v>
      </c>
      <c r="J24" s="437">
        <f t="shared" si="23"/>
        <v>0</v>
      </c>
      <c r="K24" s="433">
        <v>0</v>
      </c>
      <c r="L24" s="430">
        <v>2</v>
      </c>
      <c r="M24" s="81">
        <f t="shared" si="26"/>
        <v>-2</v>
      </c>
      <c r="N24" s="81">
        <v>0</v>
      </c>
      <c r="O24" s="234">
        <f t="shared" si="25"/>
        <v>0</v>
      </c>
      <c r="P24" s="433">
        <v>0</v>
      </c>
      <c r="Q24" s="430">
        <v>6</v>
      </c>
      <c r="R24" s="81">
        <f t="shared" si="4"/>
        <v>-6</v>
      </c>
      <c r="S24" s="182">
        <v>6</v>
      </c>
      <c r="T24" s="234">
        <f t="shared" si="5"/>
        <v>6</v>
      </c>
      <c r="U24" s="433">
        <v>0</v>
      </c>
      <c r="V24" s="430">
        <v>2</v>
      </c>
      <c r="W24" s="81">
        <f t="shared" si="6"/>
        <v>-2</v>
      </c>
      <c r="X24" s="182">
        <v>2</v>
      </c>
      <c r="Y24" s="234">
        <f t="shared" si="7"/>
        <v>2</v>
      </c>
      <c r="Z24" s="433">
        <v>0</v>
      </c>
      <c r="AA24" s="430">
        <v>5</v>
      </c>
      <c r="AB24" s="81">
        <f t="shared" si="8"/>
        <v>-5</v>
      </c>
      <c r="AC24" s="182">
        <v>5</v>
      </c>
      <c r="AD24" s="234">
        <f t="shared" si="9"/>
        <v>5</v>
      </c>
      <c r="AE24" s="433">
        <v>0</v>
      </c>
      <c r="AF24" s="430">
        <v>13</v>
      </c>
      <c r="AG24" s="81">
        <f t="shared" si="10"/>
        <v>-13</v>
      </c>
      <c r="AH24" s="81">
        <v>15</v>
      </c>
      <c r="AI24" s="234">
        <f t="shared" si="11"/>
        <v>15</v>
      </c>
      <c r="AJ24" s="408"/>
      <c r="AK24" s="430"/>
      <c r="AL24" s="81">
        <f t="shared" si="12"/>
        <v>0</v>
      </c>
      <c r="AM24" s="81"/>
      <c r="AN24" s="430"/>
      <c r="AO24" s="430"/>
      <c r="AP24" s="81">
        <f t="shared" si="13"/>
        <v>0</v>
      </c>
      <c r="AQ24" s="81"/>
      <c r="AR24" s="430"/>
      <c r="AS24" s="430"/>
      <c r="AT24" s="81">
        <f t="shared" si="14"/>
        <v>0</v>
      </c>
      <c r="AU24" s="81"/>
      <c r="AV24" s="430"/>
      <c r="AW24" s="430"/>
      <c r="AX24" s="81">
        <f t="shared" si="15"/>
        <v>0</v>
      </c>
      <c r="AY24" s="81"/>
      <c r="AZ24" s="430"/>
      <c r="BA24" s="430"/>
      <c r="BB24" s="81">
        <f t="shared" si="16"/>
        <v>0</v>
      </c>
      <c r="BC24" s="81"/>
      <c r="BD24" s="430"/>
      <c r="BE24" s="430"/>
      <c r="BF24" s="81">
        <f t="shared" si="17"/>
        <v>0</v>
      </c>
      <c r="BG24" s="81"/>
      <c r="BH24" s="430"/>
      <c r="BI24" s="430"/>
      <c r="BJ24" s="81">
        <f t="shared" si="18"/>
        <v>0</v>
      </c>
      <c r="BK24" s="81"/>
      <c r="BL24" s="430"/>
      <c r="BM24" s="430"/>
      <c r="BN24" s="81">
        <f t="shared" si="19"/>
        <v>0</v>
      </c>
      <c r="BO24" s="81"/>
      <c r="BP24" s="430"/>
      <c r="BQ24" s="430"/>
      <c r="BR24" s="81">
        <f t="shared" si="20"/>
        <v>0</v>
      </c>
      <c r="BS24" s="81"/>
      <c r="BT24" s="430"/>
      <c r="BU24" s="430"/>
      <c r="BV24" s="81">
        <f t="shared" si="21"/>
        <v>0</v>
      </c>
      <c r="BW24" s="81"/>
    </row>
    <row r="25" spans="1:75" ht="130.15" customHeight="1" x14ac:dyDescent="0.25">
      <c r="A25" s="101">
        <v>12</v>
      </c>
      <c r="B25" s="40" t="s">
        <v>126</v>
      </c>
      <c r="C25" s="74">
        <v>8</v>
      </c>
      <c r="D25" s="438">
        <v>15</v>
      </c>
      <c r="E25" s="425">
        <f t="shared" si="0"/>
        <v>0</v>
      </c>
      <c r="F25" s="272">
        <f t="shared" si="1"/>
        <v>24</v>
      </c>
      <c r="G25" s="272">
        <f t="shared" si="2"/>
        <v>-24</v>
      </c>
      <c r="H25" s="332">
        <f t="shared" si="3"/>
        <v>24</v>
      </c>
      <c r="I25" s="436">
        <f t="shared" si="22"/>
        <v>24</v>
      </c>
      <c r="J25" s="437">
        <f t="shared" si="23"/>
        <v>0</v>
      </c>
      <c r="K25" s="439">
        <v>0</v>
      </c>
      <c r="L25" s="440">
        <v>2</v>
      </c>
      <c r="M25" s="81">
        <f t="shared" si="26"/>
        <v>-2</v>
      </c>
      <c r="N25" s="81">
        <v>0</v>
      </c>
      <c r="O25" s="234">
        <f t="shared" si="25"/>
        <v>0</v>
      </c>
      <c r="P25" s="439">
        <v>0</v>
      </c>
      <c r="Q25" s="440">
        <v>8</v>
      </c>
      <c r="R25" s="81">
        <f t="shared" si="4"/>
        <v>-8</v>
      </c>
      <c r="S25" s="182">
        <v>7</v>
      </c>
      <c r="T25" s="234">
        <f t="shared" si="5"/>
        <v>7</v>
      </c>
      <c r="U25" s="439">
        <v>0</v>
      </c>
      <c r="V25" s="440">
        <v>2</v>
      </c>
      <c r="W25" s="81">
        <f t="shared" si="6"/>
        <v>-2</v>
      </c>
      <c r="X25" s="182">
        <v>2</v>
      </c>
      <c r="Y25" s="234">
        <f t="shared" si="7"/>
        <v>2</v>
      </c>
      <c r="Z25" s="439">
        <v>0</v>
      </c>
      <c r="AA25" s="440">
        <v>4</v>
      </c>
      <c r="AB25" s="81">
        <f t="shared" si="8"/>
        <v>-4</v>
      </c>
      <c r="AC25" s="81">
        <v>0</v>
      </c>
      <c r="AD25" s="234">
        <f t="shared" si="9"/>
        <v>0</v>
      </c>
      <c r="AE25" s="439">
        <v>0</v>
      </c>
      <c r="AF25" s="440">
        <v>8</v>
      </c>
      <c r="AG25" s="81">
        <f t="shared" si="10"/>
        <v>-8</v>
      </c>
      <c r="AH25" s="81">
        <v>15</v>
      </c>
      <c r="AI25" s="234">
        <f t="shared" si="11"/>
        <v>15</v>
      </c>
      <c r="AJ25" s="441"/>
      <c r="AK25" s="440"/>
      <c r="AL25" s="81">
        <f t="shared" si="12"/>
        <v>0</v>
      </c>
      <c r="AM25" s="81"/>
      <c r="AN25" s="440"/>
      <c r="AO25" s="440"/>
      <c r="AP25" s="81">
        <f t="shared" si="13"/>
        <v>0</v>
      </c>
      <c r="AQ25" s="81"/>
      <c r="AR25" s="440"/>
      <c r="AS25" s="440"/>
      <c r="AT25" s="81">
        <f t="shared" si="14"/>
        <v>0</v>
      </c>
      <c r="AU25" s="81"/>
      <c r="AV25" s="440"/>
      <c r="AW25" s="440"/>
      <c r="AX25" s="81">
        <f t="shared" si="15"/>
        <v>0</v>
      </c>
      <c r="AY25" s="81"/>
      <c r="AZ25" s="440"/>
      <c r="BA25" s="440"/>
      <c r="BB25" s="81">
        <f t="shared" si="16"/>
        <v>0</v>
      </c>
      <c r="BC25" s="81"/>
      <c r="BD25" s="440"/>
      <c r="BE25" s="440"/>
      <c r="BF25" s="81">
        <f t="shared" si="17"/>
        <v>0</v>
      </c>
      <c r="BG25" s="81"/>
      <c r="BH25" s="440"/>
      <c r="BI25" s="440"/>
      <c r="BJ25" s="81">
        <f t="shared" si="18"/>
        <v>0</v>
      </c>
      <c r="BK25" s="81"/>
      <c r="BL25" s="440"/>
      <c r="BM25" s="440"/>
      <c r="BN25" s="81">
        <f t="shared" si="19"/>
        <v>0</v>
      </c>
      <c r="BO25" s="81"/>
      <c r="BP25" s="440"/>
      <c r="BQ25" s="440"/>
      <c r="BR25" s="81">
        <f t="shared" si="20"/>
        <v>0</v>
      </c>
      <c r="BS25" s="81"/>
      <c r="BT25" s="440"/>
      <c r="BU25" s="440"/>
      <c r="BV25" s="81">
        <f t="shared" si="21"/>
        <v>0</v>
      </c>
      <c r="BW25" s="81"/>
    </row>
    <row r="26" spans="1:75" ht="99.6" customHeight="1" x14ac:dyDescent="0.25">
      <c r="A26" s="26">
        <v>2</v>
      </c>
      <c r="B26" s="138" t="s">
        <v>322</v>
      </c>
      <c r="C26" s="442">
        <v>15</v>
      </c>
      <c r="D26" s="443">
        <v>30</v>
      </c>
      <c r="E26" s="425">
        <f t="shared" ref="E26:E30" si="27">K26+P26+U26+Z26+AE26+AJ26+AN26+AR26+AV26+AZ26+BD26+BH26+BL26+BP26+BT26</f>
        <v>0</v>
      </c>
      <c r="F26" s="272">
        <f t="shared" ref="F26:F30" si="28">L26+Q26+V26+AA26+AF26+AK26+AO26+AS26+AW26+BA26+BE26+BI26+BM26+BQ26+BU26</f>
        <v>0</v>
      </c>
      <c r="G26" s="272">
        <f t="shared" ref="G26:G30" si="29">M26+R26+W26+AB26+AG26+AL26+AP26+AT26+AX26+BB26+BF26+BJ26+BN26+BR26+BV26</f>
        <v>0</v>
      </c>
      <c r="H26" s="332">
        <f t="shared" ref="H26:H30" si="30">N26+S26+X26+AC26+AH26+AM26+AQ26+AU26+AY26+BC26+BG26+BK26+BO26+BS26+BW26</f>
        <v>0</v>
      </c>
      <c r="I26" s="436">
        <f t="shared" si="22"/>
        <v>0</v>
      </c>
      <c r="J26" s="437">
        <f t="shared" si="23"/>
        <v>0</v>
      </c>
      <c r="K26" s="117"/>
      <c r="L26" s="81"/>
      <c r="M26" s="81">
        <f t="shared" si="26"/>
        <v>0</v>
      </c>
      <c r="N26" s="50">
        <v>0</v>
      </c>
      <c r="O26" s="234">
        <f t="shared" si="25"/>
        <v>0</v>
      </c>
      <c r="P26" s="117"/>
      <c r="Q26" s="81"/>
      <c r="R26" s="81">
        <f t="shared" si="4"/>
        <v>0</v>
      </c>
      <c r="S26" s="26"/>
      <c r="T26" s="234">
        <f t="shared" si="5"/>
        <v>0</v>
      </c>
      <c r="U26" s="117"/>
      <c r="V26" s="81"/>
      <c r="W26" s="81">
        <f t="shared" si="6"/>
        <v>0</v>
      </c>
      <c r="X26" s="26"/>
      <c r="Y26" s="234">
        <f t="shared" si="7"/>
        <v>0</v>
      </c>
      <c r="Z26" s="117"/>
      <c r="AA26" s="81"/>
      <c r="AB26" s="81">
        <f t="shared" si="8"/>
        <v>0</v>
      </c>
      <c r="AC26" s="26"/>
      <c r="AD26" s="234">
        <f t="shared" si="9"/>
        <v>0</v>
      </c>
      <c r="AE26" s="117"/>
      <c r="AF26" s="81"/>
      <c r="AG26" s="81">
        <f t="shared" si="10"/>
        <v>0</v>
      </c>
      <c r="AH26" s="26"/>
      <c r="AI26" s="234">
        <f t="shared" si="11"/>
        <v>0</v>
      </c>
      <c r="AJ26" s="388"/>
      <c r="AK26" s="81"/>
      <c r="AL26" s="81">
        <f t="shared" si="12"/>
        <v>0</v>
      </c>
      <c r="AM26" s="81"/>
      <c r="AN26" s="81"/>
      <c r="AO26" s="81"/>
      <c r="AP26" s="81">
        <f t="shared" si="13"/>
        <v>0</v>
      </c>
      <c r="AQ26" s="81"/>
      <c r="AR26" s="81"/>
      <c r="AS26" s="81"/>
      <c r="AT26" s="81">
        <f t="shared" si="14"/>
        <v>0</v>
      </c>
      <c r="AU26" s="81"/>
      <c r="AV26" s="81"/>
      <c r="AW26" s="81"/>
      <c r="AX26" s="81">
        <f t="shared" si="15"/>
        <v>0</v>
      </c>
      <c r="AY26" s="81"/>
      <c r="AZ26" s="81"/>
      <c r="BA26" s="81"/>
      <c r="BB26" s="81">
        <f t="shared" si="16"/>
        <v>0</v>
      </c>
      <c r="BC26" s="81"/>
      <c r="BD26" s="81"/>
      <c r="BE26" s="81"/>
      <c r="BF26" s="81">
        <f t="shared" si="17"/>
        <v>0</v>
      </c>
      <c r="BG26" s="81"/>
      <c r="BH26" s="81"/>
      <c r="BI26" s="81"/>
      <c r="BJ26" s="81">
        <f t="shared" si="18"/>
        <v>0</v>
      </c>
      <c r="BK26" s="81"/>
      <c r="BL26" s="81"/>
      <c r="BM26" s="81"/>
      <c r="BN26" s="81">
        <f t="shared" si="19"/>
        <v>0</v>
      </c>
      <c r="BO26" s="81"/>
      <c r="BP26" s="81"/>
      <c r="BQ26" s="81"/>
      <c r="BR26" s="81">
        <f t="shared" si="20"/>
        <v>0</v>
      </c>
      <c r="BS26" s="81"/>
      <c r="BT26" s="81"/>
      <c r="BU26" s="81"/>
      <c r="BV26" s="81">
        <f t="shared" si="21"/>
        <v>0</v>
      </c>
      <c r="BW26" s="81"/>
    </row>
    <row r="27" spans="1:75" ht="69" customHeight="1" x14ac:dyDescent="0.25">
      <c r="A27" s="26">
        <v>3</v>
      </c>
      <c r="B27" s="25" t="s">
        <v>54</v>
      </c>
      <c r="C27" s="26">
        <v>10</v>
      </c>
      <c r="D27" s="65">
        <v>15</v>
      </c>
      <c r="E27" s="425">
        <f t="shared" si="27"/>
        <v>0</v>
      </c>
      <c r="F27" s="272">
        <f t="shared" si="28"/>
        <v>12</v>
      </c>
      <c r="G27" s="272">
        <f t="shared" si="29"/>
        <v>-12</v>
      </c>
      <c r="H27" s="332">
        <f t="shared" si="30"/>
        <v>12</v>
      </c>
      <c r="I27" s="436">
        <f t="shared" si="22"/>
        <v>12</v>
      </c>
      <c r="J27" s="437">
        <f t="shared" si="23"/>
        <v>0</v>
      </c>
      <c r="K27" s="117">
        <v>0</v>
      </c>
      <c r="L27" s="81">
        <v>1</v>
      </c>
      <c r="M27" s="81">
        <f t="shared" si="26"/>
        <v>-1</v>
      </c>
      <c r="N27" s="50">
        <v>0</v>
      </c>
      <c r="O27" s="234">
        <f t="shared" si="25"/>
        <v>0</v>
      </c>
      <c r="P27" s="117">
        <v>0</v>
      </c>
      <c r="Q27" s="81">
        <v>3</v>
      </c>
      <c r="R27" s="81">
        <f t="shared" si="4"/>
        <v>-3</v>
      </c>
      <c r="S27" s="50">
        <v>0</v>
      </c>
      <c r="T27" s="234">
        <f t="shared" si="5"/>
        <v>0</v>
      </c>
      <c r="U27" s="117">
        <v>0</v>
      </c>
      <c r="V27" s="81">
        <v>1</v>
      </c>
      <c r="W27" s="81">
        <f t="shared" si="6"/>
        <v>-1</v>
      </c>
      <c r="X27" s="50">
        <v>0</v>
      </c>
      <c r="Y27" s="234">
        <f t="shared" si="7"/>
        <v>0</v>
      </c>
      <c r="Z27" s="117">
        <v>0</v>
      </c>
      <c r="AA27" s="81">
        <v>2</v>
      </c>
      <c r="AB27" s="81">
        <f t="shared" si="8"/>
        <v>-2</v>
      </c>
      <c r="AC27" s="50">
        <v>0</v>
      </c>
      <c r="AD27" s="234">
        <f t="shared" si="9"/>
        <v>0</v>
      </c>
      <c r="AE27" s="117">
        <v>0</v>
      </c>
      <c r="AF27" s="81">
        <v>5</v>
      </c>
      <c r="AG27" s="81">
        <f t="shared" si="10"/>
        <v>-5</v>
      </c>
      <c r="AH27" s="182">
        <v>12</v>
      </c>
      <c r="AI27" s="234">
        <f t="shared" si="11"/>
        <v>12</v>
      </c>
      <c r="AJ27" s="388"/>
      <c r="AK27" s="81"/>
      <c r="AL27" s="81">
        <f t="shared" si="12"/>
        <v>0</v>
      </c>
      <c r="AM27" s="81"/>
      <c r="AN27" s="81"/>
      <c r="AO27" s="81"/>
      <c r="AP27" s="81">
        <f t="shared" si="13"/>
        <v>0</v>
      </c>
      <c r="AQ27" s="81"/>
      <c r="AR27" s="81"/>
      <c r="AS27" s="81"/>
      <c r="AT27" s="81">
        <f t="shared" si="14"/>
        <v>0</v>
      </c>
      <c r="AU27" s="81"/>
      <c r="AV27" s="81"/>
      <c r="AW27" s="81"/>
      <c r="AX27" s="81">
        <f t="shared" si="15"/>
        <v>0</v>
      </c>
      <c r="AY27" s="81"/>
      <c r="AZ27" s="81"/>
      <c r="BA27" s="81"/>
      <c r="BB27" s="81">
        <f t="shared" si="16"/>
        <v>0</v>
      </c>
      <c r="BC27" s="81"/>
      <c r="BD27" s="81"/>
      <c r="BE27" s="81"/>
      <c r="BF27" s="81">
        <f t="shared" si="17"/>
        <v>0</v>
      </c>
      <c r="BG27" s="81"/>
      <c r="BH27" s="81"/>
      <c r="BI27" s="81"/>
      <c r="BJ27" s="81">
        <f t="shared" si="18"/>
        <v>0</v>
      </c>
      <c r="BK27" s="81"/>
      <c r="BL27" s="81"/>
      <c r="BM27" s="81"/>
      <c r="BN27" s="81">
        <f t="shared" si="19"/>
        <v>0</v>
      </c>
      <c r="BO27" s="81"/>
      <c r="BP27" s="81"/>
      <c r="BQ27" s="81"/>
      <c r="BR27" s="81">
        <f t="shared" si="20"/>
        <v>0</v>
      </c>
      <c r="BS27" s="81"/>
      <c r="BT27" s="81"/>
      <c r="BU27" s="81"/>
      <c r="BV27" s="81">
        <f t="shared" si="21"/>
        <v>0</v>
      </c>
      <c r="BW27" s="81"/>
    </row>
    <row r="28" spans="1:75" ht="91.15" customHeight="1" x14ac:dyDescent="0.25">
      <c r="A28" s="26">
        <v>4</v>
      </c>
      <c r="B28" s="25" t="s">
        <v>321</v>
      </c>
      <c r="C28" s="26">
        <v>4</v>
      </c>
      <c r="D28" s="65">
        <v>6</v>
      </c>
      <c r="E28" s="425">
        <f t="shared" si="27"/>
        <v>4</v>
      </c>
      <c r="F28" s="272">
        <f t="shared" si="28"/>
        <v>0</v>
      </c>
      <c r="G28" s="272">
        <f t="shared" si="29"/>
        <v>4</v>
      </c>
      <c r="H28" s="332">
        <f t="shared" si="30"/>
        <v>0</v>
      </c>
      <c r="I28" s="436">
        <f t="shared" si="22"/>
        <v>4</v>
      </c>
      <c r="J28" s="437">
        <f t="shared" si="23"/>
        <v>4</v>
      </c>
      <c r="K28" s="117"/>
      <c r="L28" s="81"/>
      <c r="M28" s="81">
        <f t="shared" si="26"/>
        <v>0</v>
      </c>
      <c r="N28" s="50"/>
      <c r="O28" s="234">
        <f t="shared" si="25"/>
        <v>0</v>
      </c>
      <c r="P28" s="117"/>
      <c r="Q28" s="81"/>
      <c r="R28" s="81">
        <f t="shared" si="4"/>
        <v>0</v>
      </c>
      <c r="S28" s="26"/>
      <c r="T28" s="234">
        <f t="shared" si="5"/>
        <v>0</v>
      </c>
      <c r="U28" s="117"/>
      <c r="V28" s="81"/>
      <c r="W28" s="81">
        <f t="shared" si="6"/>
        <v>0</v>
      </c>
      <c r="X28" s="26"/>
      <c r="Y28" s="234">
        <f t="shared" si="7"/>
        <v>0</v>
      </c>
      <c r="Z28" s="117"/>
      <c r="AA28" s="81"/>
      <c r="AB28" s="81">
        <f t="shared" si="8"/>
        <v>0</v>
      </c>
      <c r="AC28" s="26"/>
      <c r="AD28" s="234">
        <f t="shared" si="9"/>
        <v>0</v>
      </c>
      <c r="AE28" s="117">
        <v>4</v>
      </c>
      <c r="AF28" s="81">
        <v>0</v>
      </c>
      <c r="AG28" s="81">
        <f t="shared" si="10"/>
        <v>4</v>
      </c>
      <c r="AH28" s="26">
        <v>0</v>
      </c>
      <c r="AI28" s="234">
        <f t="shared" si="11"/>
        <v>4</v>
      </c>
      <c r="AJ28" s="388"/>
      <c r="AK28" s="81"/>
      <c r="AL28" s="81">
        <f t="shared" si="12"/>
        <v>0</v>
      </c>
      <c r="AM28" s="81"/>
      <c r="AN28" s="81"/>
      <c r="AO28" s="81"/>
      <c r="AP28" s="81">
        <f t="shared" si="13"/>
        <v>0</v>
      </c>
      <c r="AQ28" s="81"/>
      <c r="AR28" s="81"/>
      <c r="AS28" s="81"/>
      <c r="AT28" s="81">
        <f t="shared" si="14"/>
        <v>0</v>
      </c>
      <c r="AU28" s="81"/>
      <c r="AV28" s="81"/>
      <c r="AW28" s="81"/>
      <c r="AX28" s="81">
        <f t="shared" si="15"/>
        <v>0</v>
      </c>
      <c r="AY28" s="81"/>
      <c r="AZ28" s="81"/>
      <c r="BA28" s="81"/>
      <c r="BB28" s="81">
        <f t="shared" si="16"/>
        <v>0</v>
      </c>
      <c r="BC28" s="81"/>
      <c r="BD28" s="81"/>
      <c r="BE28" s="81"/>
      <c r="BF28" s="81">
        <f t="shared" si="17"/>
        <v>0</v>
      </c>
      <c r="BG28" s="81"/>
      <c r="BH28" s="81"/>
      <c r="BI28" s="81"/>
      <c r="BJ28" s="81">
        <f t="shared" si="18"/>
        <v>0</v>
      </c>
      <c r="BK28" s="81"/>
      <c r="BL28" s="81"/>
      <c r="BM28" s="81"/>
      <c r="BN28" s="81">
        <f t="shared" si="19"/>
        <v>0</v>
      </c>
      <c r="BO28" s="81"/>
      <c r="BP28" s="81"/>
      <c r="BQ28" s="81"/>
      <c r="BR28" s="81">
        <f t="shared" si="20"/>
        <v>0</v>
      </c>
      <c r="BS28" s="81"/>
      <c r="BT28" s="81"/>
      <c r="BU28" s="81"/>
      <c r="BV28" s="81">
        <f t="shared" si="21"/>
        <v>0</v>
      </c>
      <c r="BW28" s="81"/>
    </row>
    <row r="29" spans="1:75" ht="97.9" customHeight="1" x14ac:dyDescent="0.25">
      <c r="A29" s="26">
        <v>5</v>
      </c>
      <c r="B29" s="25" t="s">
        <v>55</v>
      </c>
      <c r="C29" s="26">
        <v>6</v>
      </c>
      <c r="D29" s="65">
        <v>10</v>
      </c>
      <c r="E29" s="425">
        <f t="shared" si="27"/>
        <v>0</v>
      </c>
      <c r="F29" s="272">
        <f t="shared" si="28"/>
        <v>11</v>
      </c>
      <c r="G29" s="272">
        <f t="shared" si="29"/>
        <v>-11</v>
      </c>
      <c r="H29" s="332">
        <f t="shared" si="30"/>
        <v>11</v>
      </c>
      <c r="I29" s="436">
        <f t="shared" si="22"/>
        <v>11</v>
      </c>
      <c r="J29" s="437">
        <f t="shared" si="23"/>
        <v>0</v>
      </c>
      <c r="K29" s="344">
        <v>0</v>
      </c>
      <c r="L29" s="373">
        <v>1</v>
      </c>
      <c r="M29" s="81">
        <f t="shared" si="26"/>
        <v>-1</v>
      </c>
      <c r="N29" s="182">
        <v>1</v>
      </c>
      <c r="O29" s="234">
        <f t="shared" si="25"/>
        <v>1</v>
      </c>
      <c r="P29" s="344">
        <v>0</v>
      </c>
      <c r="Q29" s="373">
        <v>3</v>
      </c>
      <c r="R29" s="81">
        <f t="shared" si="4"/>
        <v>-3</v>
      </c>
      <c r="S29" s="182">
        <v>3</v>
      </c>
      <c r="T29" s="234">
        <f t="shared" si="5"/>
        <v>3</v>
      </c>
      <c r="U29" s="344">
        <v>0</v>
      </c>
      <c r="V29" s="373">
        <v>1</v>
      </c>
      <c r="W29" s="81">
        <f t="shared" si="6"/>
        <v>-1</v>
      </c>
      <c r="X29" s="182">
        <v>1</v>
      </c>
      <c r="Y29" s="234">
        <f t="shared" si="7"/>
        <v>1</v>
      </c>
      <c r="Z29" s="344">
        <v>0</v>
      </c>
      <c r="AA29" s="373">
        <v>2</v>
      </c>
      <c r="AB29" s="81">
        <f t="shared" si="8"/>
        <v>-2</v>
      </c>
      <c r="AC29" s="182">
        <v>2</v>
      </c>
      <c r="AD29" s="234">
        <f t="shared" si="9"/>
        <v>2</v>
      </c>
      <c r="AE29" s="344">
        <v>0</v>
      </c>
      <c r="AF29" s="373">
        <v>4</v>
      </c>
      <c r="AG29" s="81">
        <f t="shared" si="10"/>
        <v>-4</v>
      </c>
      <c r="AH29" s="182">
        <v>4</v>
      </c>
      <c r="AI29" s="234">
        <f t="shared" si="11"/>
        <v>4</v>
      </c>
      <c r="AJ29" s="341"/>
      <c r="AK29" s="373"/>
      <c r="AL29" s="81">
        <f t="shared" si="12"/>
        <v>0</v>
      </c>
      <c r="AM29" s="81"/>
      <c r="AN29" s="373"/>
      <c r="AO29" s="373"/>
      <c r="AP29" s="81">
        <f t="shared" si="13"/>
        <v>0</v>
      </c>
      <c r="AQ29" s="81"/>
      <c r="AR29" s="373"/>
      <c r="AS29" s="373"/>
      <c r="AT29" s="81">
        <f t="shared" si="14"/>
        <v>0</v>
      </c>
      <c r="AU29" s="81"/>
      <c r="AV29" s="373"/>
      <c r="AW29" s="373"/>
      <c r="AX29" s="81">
        <f t="shared" si="15"/>
        <v>0</v>
      </c>
      <c r="AY29" s="81"/>
      <c r="AZ29" s="373"/>
      <c r="BA29" s="373"/>
      <c r="BB29" s="81">
        <f t="shared" si="16"/>
        <v>0</v>
      </c>
      <c r="BC29" s="81"/>
      <c r="BD29" s="524"/>
      <c r="BE29" s="524"/>
      <c r="BF29" s="81">
        <f t="shared" si="17"/>
        <v>0</v>
      </c>
      <c r="BG29" s="81"/>
      <c r="BH29" s="524"/>
      <c r="BI29" s="524"/>
      <c r="BJ29" s="81">
        <f t="shared" si="18"/>
        <v>0</v>
      </c>
      <c r="BK29" s="81"/>
      <c r="BL29" s="524"/>
      <c r="BM29" s="524"/>
      <c r="BN29" s="81">
        <f t="shared" si="19"/>
        <v>0</v>
      </c>
      <c r="BO29" s="81"/>
      <c r="BP29" s="524"/>
      <c r="BQ29" s="524"/>
      <c r="BR29" s="81">
        <f t="shared" si="20"/>
        <v>0</v>
      </c>
      <c r="BS29" s="81"/>
      <c r="BT29" s="524"/>
      <c r="BU29" s="524"/>
      <c r="BV29" s="81">
        <f t="shared" si="21"/>
        <v>0</v>
      </c>
      <c r="BW29" s="81"/>
    </row>
    <row r="30" spans="1:75" ht="107.45" customHeight="1" thickBot="1" x14ac:dyDescent="0.3">
      <c r="A30" s="101">
        <v>6</v>
      </c>
      <c r="B30" s="25" t="s">
        <v>56</v>
      </c>
      <c r="C30" s="26">
        <v>6</v>
      </c>
      <c r="D30" s="65">
        <v>10</v>
      </c>
      <c r="E30" s="426">
        <f t="shared" si="27"/>
        <v>0</v>
      </c>
      <c r="F30" s="333">
        <f t="shared" si="28"/>
        <v>12</v>
      </c>
      <c r="G30" s="333">
        <f t="shared" si="29"/>
        <v>-12</v>
      </c>
      <c r="H30" s="334">
        <f t="shared" si="30"/>
        <v>12</v>
      </c>
      <c r="I30" s="436">
        <f t="shared" si="22"/>
        <v>12</v>
      </c>
      <c r="J30" s="444">
        <f t="shared" si="23"/>
        <v>0</v>
      </c>
      <c r="K30" s="169">
        <v>0</v>
      </c>
      <c r="L30" s="392">
        <v>1</v>
      </c>
      <c r="M30" s="294">
        <f t="shared" si="26"/>
        <v>-1</v>
      </c>
      <c r="N30" s="240">
        <v>1</v>
      </c>
      <c r="O30" s="234">
        <f t="shared" si="25"/>
        <v>1</v>
      </c>
      <c r="P30" s="169">
        <v>0</v>
      </c>
      <c r="Q30" s="392">
        <v>2</v>
      </c>
      <c r="R30" s="294">
        <f t="shared" si="4"/>
        <v>-2</v>
      </c>
      <c r="S30" s="240">
        <v>2</v>
      </c>
      <c r="T30" s="234">
        <f t="shared" si="5"/>
        <v>2</v>
      </c>
      <c r="U30" s="169">
        <v>0</v>
      </c>
      <c r="V30" s="392">
        <v>1</v>
      </c>
      <c r="W30" s="294">
        <f t="shared" si="6"/>
        <v>-1</v>
      </c>
      <c r="X30" s="240">
        <v>1</v>
      </c>
      <c r="Y30" s="234">
        <f t="shared" si="7"/>
        <v>1</v>
      </c>
      <c r="Z30" s="169">
        <v>0</v>
      </c>
      <c r="AA30" s="392">
        <v>3</v>
      </c>
      <c r="AB30" s="294">
        <f t="shared" si="8"/>
        <v>-3</v>
      </c>
      <c r="AC30" s="240">
        <v>3</v>
      </c>
      <c r="AD30" s="234">
        <f t="shared" si="9"/>
        <v>3</v>
      </c>
      <c r="AE30" s="169">
        <v>0</v>
      </c>
      <c r="AF30" s="392">
        <v>5</v>
      </c>
      <c r="AG30" s="294">
        <f t="shared" si="10"/>
        <v>-5</v>
      </c>
      <c r="AH30" s="240">
        <v>5</v>
      </c>
      <c r="AI30" s="234">
        <f t="shared" si="11"/>
        <v>5</v>
      </c>
      <c r="AJ30" s="183"/>
      <c r="AK30" s="107"/>
      <c r="AL30" s="81">
        <f t="shared" si="12"/>
        <v>0</v>
      </c>
      <c r="AM30" s="81"/>
      <c r="AN30" s="107"/>
      <c r="AO30" s="107"/>
      <c r="AP30" s="81">
        <f t="shared" si="13"/>
        <v>0</v>
      </c>
      <c r="AQ30" s="81"/>
      <c r="AR30" s="107"/>
      <c r="AS30" s="107"/>
      <c r="AT30" s="81">
        <f t="shared" si="14"/>
        <v>0</v>
      </c>
      <c r="AU30" s="81"/>
      <c r="AV30" s="107"/>
      <c r="AW30" s="107"/>
      <c r="AX30" s="81">
        <f t="shared" si="15"/>
        <v>0</v>
      </c>
      <c r="AY30" s="81"/>
      <c r="AZ30" s="107"/>
      <c r="BA30" s="107"/>
      <c r="BB30" s="81">
        <f t="shared" si="16"/>
        <v>0</v>
      </c>
      <c r="BC30" s="81"/>
      <c r="BD30" s="107"/>
      <c r="BE30" s="107"/>
      <c r="BF30" s="81">
        <f t="shared" si="17"/>
        <v>0</v>
      </c>
      <c r="BG30" s="81"/>
      <c r="BH30" s="107"/>
      <c r="BI30" s="107"/>
      <c r="BJ30" s="81">
        <f t="shared" si="18"/>
        <v>0</v>
      </c>
      <c r="BK30" s="81"/>
      <c r="BL30" s="107"/>
      <c r="BM30" s="107"/>
      <c r="BN30" s="81">
        <f t="shared" si="19"/>
        <v>0</v>
      </c>
      <c r="BO30" s="81"/>
      <c r="BP30" s="107"/>
      <c r="BQ30" s="107"/>
      <c r="BR30" s="81">
        <f t="shared" si="20"/>
        <v>0</v>
      </c>
      <c r="BS30" s="81"/>
      <c r="BT30" s="107"/>
      <c r="BU30" s="107"/>
      <c r="BV30" s="81">
        <f t="shared" si="21"/>
        <v>0</v>
      </c>
      <c r="BW30" s="81"/>
    </row>
  </sheetData>
  <sheetProtection password="C611" sheet="1" objects="1" scenarios="1" selectLockedCells="1" selectUnlockedCells="1"/>
  <customSheetViews>
    <customSheetView guid="{F2E46030-49F3-46E6-9036-40A255D924CC}" scale="80">
      <pane xSplit="4" ySplit="2" topLeftCell="E7" activePane="bottomRight" state="frozen"/>
      <selection pane="bottomRight" activeCell="E29" sqref="E29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 topLeftCell="A25">
      <selection activeCell="U19" sqref="U19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9CEE0026-06FE-43C5-B7E2-4C27C1B1B851}" scale="80">
      <pane xSplit="9" ySplit="2" topLeftCell="J21" activePane="bottomRight" state="frozen"/>
      <selection pane="bottomRight" activeCell="R22" sqref="R22"/>
      <pageMargins left="0.7" right="0.7" top="0.75" bottom="0.75" header="0.3" footer="0.3"/>
    </customSheetView>
  </customSheetViews>
  <mergeCells count="18">
    <mergeCell ref="Z1:AD1"/>
    <mergeCell ref="AE1:AI1"/>
    <mergeCell ref="AZ1:BC1"/>
    <mergeCell ref="A1:D1"/>
    <mergeCell ref="E1:H1"/>
    <mergeCell ref="AJ1:AM1"/>
    <mergeCell ref="AN1:AQ1"/>
    <mergeCell ref="AR1:AU1"/>
    <mergeCell ref="AV1:AY1"/>
    <mergeCell ref="J1:J2"/>
    <mergeCell ref="K1:O1"/>
    <mergeCell ref="P1:T1"/>
    <mergeCell ref="U1:Y1"/>
    <mergeCell ref="BD1:BG1"/>
    <mergeCell ref="BH1:BK1"/>
    <mergeCell ref="BL1:BO1"/>
    <mergeCell ref="BP1:BS1"/>
    <mergeCell ref="BT1:BW1"/>
  </mergeCell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J29" sqref="J29"/>
    </sheetView>
  </sheetViews>
  <sheetFormatPr defaultRowHeight="43.9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4.2851562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0" width="5.42578125" customWidth="1"/>
    <col min="71" max="71" width="6.7109375" customWidth="1"/>
    <col min="72" max="73" width="5.85546875" customWidth="1"/>
    <col min="74" max="75" width="5.42578125" customWidth="1"/>
    <col min="76" max="77" width="6.140625" customWidth="1"/>
    <col min="78" max="79" width="5.42578125" customWidth="1"/>
    <col min="80" max="81" width="5.85546875" customWidth="1"/>
  </cols>
  <sheetData>
    <row r="1" spans="1:81" ht="43.9" customHeight="1" thickBot="1" x14ac:dyDescent="0.3">
      <c r="A1" s="755" t="s">
        <v>0</v>
      </c>
      <c r="B1" s="755"/>
      <c r="C1" s="755"/>
      <c r="D1" s="676"/>
      <c r="E1" s="740" t="s">
        <v>113</v>
      </c>
      <c r="F1" s="740"/>
      <c r="G1" s="740"/>
      <c r="H1" s="740"/>
      <c r="I1" s="740"/>
      <c r="J1" s="730" t="s">
        <v>359</v>
      </c>
      <c r="K1" s="754" t="s">
        <v>114</v>
      </c>
      <c r="L1" s="754"/>
      <c r="M1" s="754"/>
      <c r="N1" s="754"/>
      <c r="O1" s="754"/>
      <c r="P1" s="754" t="s">
        <v>115</v>
      </c>
      <c r="Q1" s="754"/>
      <c r="R1" s="754"/>
      <c r="S1" s="754"/>
      <c r="T1" s="754"/>
      <c r="U1" s="757" t="s">
        <v>116</v>
      </c>
      <c r="V1" s="757"/>
      <c r="W1" s="757"/>
      <c r="X1" s="757"/>
      <c r="Y1" s="757"/>
      <c r="Z1" s="757" t="s">
        <v>117</v>
      </c>
      <c r="AA1" s="757"/>
      <c r="AB1" s="757"/>
      <c r="AC1" s="757"/>
      <c r="AD1" s="757"/>
      <c r="AE1" s="757" t="s">
        <v>118</v>
      </c>
      <c r="AF1" s="757"/>
      <c r="AG1" s="757"/>
      <c r="AH1" s="757"/>
      <c r="AI1" s="757"/>
      <c r="AJ1" s="757" t="s">
        <v>119</v>
      </c>
      <c r="AK1" s="757"/>
      <c r="AL1" s="757"/>
      <c r="AM1" s="757"/>
      <c r="AN1" s="757"/>
      <c r="AO1" s="754" t="s">
        <v>120</v>
      </c>
      <c r="AP1" s="754"/>
      <c r="AQ1" s="754"/>
      <c r="AR1" s="754"/>
      <c r="AS1" s="754"/>
      <c r="AT1" s="754" t="s">
        <v>121</v>
      </c>
      <c r="AU1" s="754"/>
      <c r="AV1" s="754"/>
      <c r="AW1" s="754"/>
      <c r="AX1" s="754"/>
      <c r="AY1" s="754" t="s">
        <v>122</v>
      </c>
      <c r="AZ1" s="754"/>
      <c r="BA1" s="754"/>
      <c r="BB1" s="754"/>
      <c r="BC1" s="754"/>
      <c r="BD1" s="757" t="s">
        <v>123</v>
      </c>
      <c r="BE1" s="757"/>
      <c r="BF1" s="757"/>
      <c r="BG1" s="757"/>
      <c r="BH1" s="757"/>
      <c r="BI1" s="754" t="s">
        <v>124</v>
      </c>
      <c r="BJ1" s="754"/>
      <c r="BK1" s="754"/>
      <c r="BL1" s="754"/>
      <c r="BM1" s="754"/>
      <c r="BN1" s="661" t="s">
        <v>70</v>
      </c>
      <c r="BO1" s="758"/>
      <c r="BP1" s="758"/>
      <c r="BQ1" s="758"/>
      <c r="BR1" s="758" t="s">
        <v>71</v>
      </c>
      <c r="BS1" s="758"/>
      <c r="BT1" s="758"/>
      <c r="BU1" s="758"/>
      <c r="BV1" s="758" t="s">
        <v>15</v>
      </c>
      <c r="BW1" s="758"/>
      <c r="BX1" s="758"/>
      <c r="BY1" s="758"/>
      <c r="BZ1" s="758" t="s">
        <v>16</v>
      </c>
      <c r="CA1" s="758"/>
      <c r="CB1" s="758"/>
      <c r="CC1" s="758"/>
    </row>
    <row r="2" spans="1:81" ht="43.9" customHeight="1" thickBot="1" x14ac:dyDescent="0.3">
      <c r="A2" s="5" t="s">
        <v>17</v>
      </c>
      <c r="B2" s="5" t="s">
        <v>18</v>
      </c>
      <c r="C2" s="460" t="s">
        <v>19</v>
      </c>
      <c r="D2" s="461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30"/>
      <c r="K2" s="5" t="s">
        <v>21</v>
      </c>
      <c r="L2" s="5" t="s">
        <v>22</v>
      </c>
      <c r="M2" s="5" t="s">
        <v>23</v>
      </c>
      <c r="N2" s="5" t="s">
        <v>24</v>
      </c>
      <c r="O2" s="5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5" t="s">
        <v>21</v>
      </c>
      <c r="AF2" s="5" t="s">
        <v>22</v>
      </c>
      <c r="AG2" s="5" t="s">
        <v>23</v>
      </c>
      <c r="AH2" s="5" t="s">
        <v>24</v>
      </c>
      <c r="AI2" s="5" t="s">
        <v>365</v>
      </c>
      <c r="AJ2" s="5" t="s">
        <v>21</v>
      </c>
      <c r="AK2" s="5" t="s">
        <v>22</v>
      </c>
      <c r="AL2" s="5" t="s">
        <v>23</v>
      </c>
      <c r="AM2" s="5" t="s">
        <v>24</v>
      </c>
      <c r="AN2" s="5" t="s">
        <v>365</v>
      </c>
      <c r="AO2" s="5" t="s">
        <v>21</v>
      </c>
      <c r="AP2" s="5" t="s">
        <v>22</v>
      </c>
      <c r="AQ2" s="5" t="s">
        <v>23</v>
      </c>
      <c r="AR2" s="5" t="s">
        <v>24</v>
      </c>
      <c r="AS2" s="5" t="s">
        <v>365</v>
      </c>
      <c r="AT2" s="5" t="s">
        <v>21</v>
      </c>
      <c r="AU2" s="5" t="s">
        <v>22</v>
      </c>
      <c r="AV2" s="5" t="s">
        <v>23</v>
      </c>
      <c r="AW2" s="5" t="s">
        <v>24</v>
      </c>
      <c r="AX2" s="5" t="s">
        <v>365</v>
      </c>
      <c r="AY2" s="5" t="s">
        <v>21</v>
      </c>
      <c r="AZ2" s="5" t="s">
        <v>22</v>
      </c>
      <c r="BA2" s="5" t="s">
        <v>23</v>
      </c>
      <c r="BB2" s="5" t="s">
        <v>24</v>
      </c>
      <c r="BC2" s="5" t="s">
        <v>365</v>
      </c>
      <c r="BD2" s="5" t="s">
        <v>21</v>
      </c>
      <c r="BE2" s="5" t="s">
        <v>22</v>
      </c>
      <c r="BF2" s="5" t="s">
        <v>23</v>
      </c>
      <c r="BG2" s="5" t="s">
        <v>24</v>
      </c>
      <c r="BH2" s="5" t="s">
        <v>365</v>
      </c>
      <c r="BI2" s="5" t="s">
        <v>21</v>
      </c>
      <c r="BJ2" s="5" t="s">
        <v>22</v>
      </c>
      <c r="BK2" s="5" t="s">
        <v>23</v>
      </c>
      <c r="BL2" s="5" t="s">
        <v>24</v>
      </c>
      <c r="BM2" s="5" t="s">
        <v>365</v>
      </c>
      <c r="BN2" s="452" t="s">
        <v>21</v>
      </c>
      <c r="BO2" s="259" t="s">
        <v>22</v>
      </c>
      <c r="BP2" s="259" t="s">
        <v>23</v>
      </c>
      <c r="BQ2" s="259" t="s">
        <v>24</v>
      </c>
      <c r="BR2" s="259" t="s">
        <v>21</v>
      </c>
      <c r="BS2" s="259" t="s">
        <v>22</v>
      </c>
      <c r="BT2" s="259" t="s">
        <v>23</v>
      </c>
      <c r="BU2" s="259" t="s">
        <v>24</v>
      </c>
      <c r="BV2" s="259" t="s">
        <v>21</v>
      </c>
      <c r="BW2" s="259" t="s">
        <v>22</v>
      </c>
      <c r="BX2" s="259" t="s">
        <v>23</v>
      </c>
      <c r="BY2" s="259" t="s">
        <v>24</v>
      </c>
      <c r="BZ2" s="259" t="s">
        <v>21</v>
      </c>
      <c r="CA2" s="259" t="s">
        <v>22</v>
      </c>
      <c r="CB2" s="259" t="s">
        <v>23</v>
      </c>
      <c r="CC2" s="259" t="s">
        <v>24</v>
      </c>
    </row>
    <row r="3" spans="1:81" ht="124.9" customHeight="1" x14ac:dyDescent="0.25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K3+P3+U3+Z3+AE3+AJ3+AO3+AT3+AY3+BD3+BI3+BN3+BR3+BV3+BZ3</f>
        <v>0</v>
      </c>
      <c r="F3" s="315">
        <f t="shared" ref="F3:F25" si="1">L3+Q3+V3+AA3+AF3+AK3+AP3+AU3+AZ3+BE3+BJ3+BO3+BS3+BW3+CA3</f>
        <v>81</v>
      </c>
      <c r="G3" s="255">
        <f t="shared" ref="G3:G25" si="2">M3+R3+W3+AB3+AG3+AL3+AQ3+AV3+BA3+BF3+BK3+BP3+BT3+BX3+CB3</f>
        <v>-81</v>
      </c>
      <c r="H3" s="255">
        <f t="shared" ref="H3:H25" si="3">N3+S3+X3+AC3+AH3+AM3+AR3+AW3+BB3+BG3+BL3+BQ3+BU3+BY3+CC3</f>
        <v>81</v>
      </c>
      <c r="I3" s="232">
        <f>SUM(O3+T3+Y3+AD3+AI3+AN3+AS3+AX3+BC3+BH3+BM3)</f>
        <v>81</v>
      </c>
      <c r="J3" s="308">
        <f>E3+H3-F3</f>
        <v>0</v>
      </c>
      <c r="K3" s="9">
        <v>0</v>
      </c>
      <c r="L3" s="79">
        <v>17</v>
      </c>
      <c r="M3" s="79">
        <f>K3-L3</f>
        <v>-17</v>
      </c>
      <c r="N3" s="181">
        <v>17</v>
      </c>
      <c r="O3" s="233">
        <f>SUM(K3+N3)</f>
        <v>17</v>
      </c>
      <c r="P3" s="9">
        <v>0</v>
      </c>
      <c r="Q3" s="79">
        <v>3</v>
      </c>
      <c r="R3" s="79">
        <f t="shared" ref="R3:R30" si="4">P3-Q3</f>
        <v>-3</v>
      </c>
      <c r="S3" s="181">
        <v>3</v>
      </c>
      <c r="T3" s="233">
        <f t="shared" ref="T3:T30" si="5">SUM(P3+S3)</f>
        <v>3</v>
      </c>
      <c r="U3" s="9">
        <v>0</v>
      </c>
      <c r="V3" s="79">
        <v>4</v>
      </c>
      <c r="W3" s="79">
        <f t="shared" ref="W3:W30" si="6">U3-V3</f>
        <v>-4</v>
      </c>
      <c r="X3" s="181">
        <v>4</v>
      </c>
      <c r="Y3" s="233">
        <f t="shared" ref="Y3:Y30" si="7">SUM(U3+X3)</f>
        <v>4</v>
      </c>
      <c r="Z3" s="9">
        <v>0</v>
      </c>
      <c r="AA3" s="79">
        <v>1</v>
      </c>
      <c r="AB3" s="79">
        <f t="shared" ref="AB3:AB30" si="8">Z3-AA3</f>
        <v>-1</v>
      </c>
      <c r="AC3" s="181">
        <v>1</v>
      </c>
      <c r="AD3" s="233">
        <f t="shared" ref="AD3:AD30" si="9">SUM(Z3+AC3)</f>
        <v>1</v>
      </c>
      <c r="AE3" s="9">
        <v>0</v>
      </c>
      <c r="AF3" s="79">
        <v>3</v>
      </c>
      <c r="AG3" s="79">
        <f t="shared" ref="AG3:AG30" si="10">AE3-AF3</f>
        <v>-3</v>
      </c>
      <c r="AH3" s="181">
        <v>3</v>
      </c>
      <c r="AI3" s="233">
        <f t="shared" ref="AI3:AI30" si="11">SUM(AE3+AH3)</f>
        <v>3</v>
      </c>
      <c r="AJ3" s="9">
        <v>0</v>
      </c>
      <c r="AK3" s="79">
        <v>7</v>
      </c>
      <c r="AL3" s="79">
        <f t="shared" ref="AL3:AL30" si="12">AJ3-AK3</f>
        <v>-7</v>
      </c>
      <c r="AM3" s="181">
        <v>7</v>
      </c>
      <c r="AN3" s="233">
        <f t="shared" ref="AN3:AN30" si="13">SUM(AJ3+AM3)</f>
        <v>7</v>
      </c>
      <c r="AO3" s="9">
        <v>0</v>
      </c>
      <c r="AP3" s="79">
        <v>4</v>
      </c>
      <c r="AQ3" s="79">
        <f t="shared" ref="AQ3:AQ30" si="14">AO3-AP3</f>
        <v>-4</v>
      </c>
      <c r="AR3" s="181">
        <v>4</v>
      </c>
      <c r="AS3" s="233">
        <f t="shared" ref="AS3:AS30" si="15">SUM(AO3+AR3)</f>
        <v>4</v>
      </c>
      <c r="AT3" s="9">
        <v>0</v>
      </c>
      <c r="AU3" s="79">
        <v>3</v>
      </c>
      <c r="AV3" s="79">
        <f t="shared" ref="AV3:AV30" si="16">AT3-AU3</f>
        <v>-3</v>
      </c>
      <c r="AW3" s="79">
        <v>3</v>
      </c>
      <c r="AX3" s="233">
        <f t="shared" ref="AX3:AX30" si="17">SUM(AT3+AW3)</f>
        <v>3</v>
      </c>
      <c r="AY3" s="9">
        <v>0</v>
      </c>
      <c r="AZ3" s="79">
        <v>4</v>
      </c>
      <c r="BA3" s="79">
        <f t="shared" ref="BA3:BA30" si="18">AY3-AZ3</f>
        <v>-4</v>
      </c>
      <c r="BB3" s="181">
        <v>4</v>
      </c>
      <c r="BC3" s="233">
        <f t="shared" ref="BC3:BC30" si="19">SUM(AY3+BB3)</f>
        <v>4</v>
      </c>
      <c r="BD3" s="9">
        <v>0</v>
      </c>
      <c r="BE3" s="79">
        <v>8</v>
      </c>
      <c r="BF3" s="79">
        <f t="shared" ref="BF3:BF30" si="20">BD3-BE3</f>
        <v>-8</v>
      </c>
      <c r="BG3" s="181">
        <v>8</v>
      </c>
      <c r="BH3" s="233">
        <f t="shared" ref="BH3:BH30" si="21">SUM(BD3+BG3)</f>
        <v>8</v>
      </c>
      <c r="BI3" s="9">
        <v>0</v>
      </c>
      <c r="BJ3" s="79">
        <v>27</v>
      </c>
      <c r="BK3" s="79">
        <f t="shared" ref="BK3:BK30" si="22">BI3-BJ3</f>
        <v>-27</v>
      </c>
      <c r="BL3" s="181">
        <v>27</v>
      </c>
      <c r="BM3" s="233">
        <f t="shared" ref="BM3:BM30" si="23">SUM(BI3+BL3)</f>
        <v>27</v>
      </c>
      <c r="BN3" s="77"/>
      <c r="BO3" s="79"/>
      <c r="BP3" s="79">
        <f t="shared" ref="BP3:BP30" si="24">BN3-BO3</f>
        <v>0</v>
      </c>
      <c r="BQ3" s="79"/>
      <c r="BR3" s="79"/>
      <c r="BS3" s="79"/>
      <c r="BT3" s="79">
        <f t="shared" ref="BT3:BT30" si="25">BR3-BS3</f>
        <v>0</v>
      </c>
      <c r="BU3" s="79"/>
      <c r="BV3" s="79"/>
      <c r="BW3" s="79"/>
      <c r="BX3" s="79">
        <f t="shared" ref="BX3:BX30" si="26">BV3-BW3</f>
        <v>0</v>
      </c>
      <c r="BY3" s="79"/>
      <c r="BZ3" s="79"/>
      <c r="CA3" s="79"/>
      <c r="CB3" s="261">
        <f t="shared" ref="CB3:CB30" si="27">BZ3-CA3</f>
        <v>0</v>
      </c>
      <c r="CC3" s="79"/>
    </row>
    <row r="4" spans="1:81" ht="43.9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108</v>
      </c>
      <c r="G4" s="255">
        <f t="shared" si="2"/>
        <v>-108</v>
      </c>
      <c r="H4" s="255">
        <f t="shared" si="3"/>
        <v>108</v>
      </c>
      <c r="I4" s="232">
        <f t="shared" ref="I4:I30" si="28">SUM(O4+T4+Y4+AD4+AI4+AN4+AS4+AX4+BC4+BH4+BM4)</f>
        <v>108</v>
      </c>
      <c r="J4" s="308">
        <f t="shared" ref="J4:J30" si="29">E4+H4-F4</f>
        <v>0</v>
      </c>
      <c r="K4" s="117">
        <v>0</v>
      </c>
      <c r="L4" s="81">
        <v>23</v>
      </c>
      <c r="M4" s="81">
        <f t="shared" ref="M4:M11" si="30">K4-L4</f>
        <v>-23</v>
      </c>
      <c r="N4" s="182">
        <v>23</v>
      </c>
      <c r="O4" s="233">
        <f t="shared" ref="O4:O30" si="31">SUM(K4+N4)</f>
        <v>23</v>
      </c>
      <c r="P4" s="117">
        <v>0</v>
      </c>
      <c r="Q4" s="81">
        <v>3</v>
      </c>
      <c r="R4" s="81">
        <f t="shared" si="4"/>
        <v>-3</v>
      </c>
      <c r="S4" s="182">
        <v>3</v>
      </c>
      <c r="T4" s="233">
        <f t="shared" si="5"/>
        <v>3</v>
      </c>
      <c r="U4" s="117">
        <v>0</v>
      </c>
      <c r="V4" s="81">
        <v>5</v>
      </c>
      <c r="W4" s="81">
        <f t="shared" si="6"/>
        <v>-5</v>
      </c>
      <c r="X4" s="182">
        <v>5</v>
      </c>
      <c r="Y4" s="233">
        <f t="shared" si="7"/>
        <v>5</v>
      </c>
      <c r="Z4" s="117">
        <v>0</v>
      </c>
      <c r="AA4" s="81">
        <v>1</v>
      </c>
      <c r="AB4" s="81">
        <f t="shared" si="8"/>
        <v>-1</v>
      </c>
      <c r="AC4" s="182">
        <v>1</v>
      </c>
      <c r="AD4" s="233">
        <f t="shared" si="9"/>
        <v>1</v>
      </c>
      <c r="AE4" s="117">
        <v>0</v>
      </c>
      <c r="AF4" s="81">
        <v>3</v>
      </c>
      <c r="AG4" s="81">
        <f t="shared" si="10"/>
        <v>-3</v>
      </c>
      <c r="AH4" s="182">
        <v>3</v>
      </c>
      <c r="AI4" s="233">
        <f t="shared" si="11"/>
        <v>3</v>
      </c>
      <c r="AJ4" s="117">
        <v>0</v>
      </c>
      <c r="AK4" s="81">
        <v>10</v>
      </c>
      <c r="AL4" s="81">
        <f t="shared" si="12"/>
        <v>-10</v>
      </c>
      <c r="AM4" s="81">
        <v>10</v>
      </c>
      <c r="AN4" s="233">
        <f t="shared" si="13"/>
        <v>10</v>
      </c>
      <c r="AO4" s="288">
        <v>0</v>
      </c>
      <c r="AP4" s="81">
        <v>5</v>
      </c>
      <c r="AQ4" s="81">
        <f t="shared" si="14"/>
        <v>-5</v>
      </c>
      <c r="AR4" s="81">
        <v>5</v>
      </c>
      <c r="AS4" s="233">
        <f t="shared" si="15"/>
        <v>5</v>
      </c>
      <c r="AT4" s="288">
        <v>0</v>
      </c>
      <c r="AU4" s="81">
        <v>3</v>
      </c>
      <c r="AV4" s="81">
        <f t="shared" si="16"/>
        <v>-3</v>
      </c>
      <c r="AW4" s="81">
        <v>3</v>
      </c>
      <c r="AX4" s="233">
        <f t="shared" si="17"/>
        <v>3</v>
      </c>
      <c r="AY4" s="288">
        <v>0</v>
      </c>
      <c r="AZ4" s="81">
        <v>5</v>
      </c>
      <c r="BA4" s="81">
        <f t="shared" si="18"/>
        <v>-5</v>
      </c>
      <c r="BB4" s="81">
        <v>5</v>
      </c>
      <c r="BC4" s="233">
        <f t="shared" si="19"/>
        <v>5</v>
      </c>
      <c r="BD4" s="288">
        <v>0</v>
      </c>
      <c r="BE4" s="81">
        <v>12</v>
      </c>
      <c r="BF4" s="81">
        <f t="shared" si="20"/>
        <v>-12</v>
      </c>
      <c r="BG4" s="81">
        <v>12</v>
      </c>
      <c r="BH4" s="233">
        <f t="shared" si="21"/>
        <v>12</v>
      </c>
      <c r="BI4" s="117">
        <v>0</v>
      </c>
      <c r="BJ4" s="81">
        <v>38</v>
      </c>
      <c r="BK4" s="81">
        <f t="shared" si="22"/>
        <v>-38</v>
      </c>
      <c r="BL4" s="182">
        <v>38</v>
      </c>
      <c r="BM4" s="233">
        <f t="shared" si="23"/>
        <v>38</v>
      </c>
      <c r="BN4" s="77"/>
      <c r="BO4" s="79"/>
      <c r="BP4" s="79">
        <f t="shared" si="24"/>
        <v>0</v>
      </c>
      <c r="BQ4" s="79"/>
      <c r="BR4" s="79"/>
      <c r="BS4" s="79"/>
      <c r="BT4" s="79">
        <f t="shared" si="25"/>
        <v>0</v>
      </c>
      <c r="BU4" s="79"/>
      <c r="BV4" s="79"/>
      <c r="BW4" s="79"/>
      <c r="BX4" s="79">
        <f t="shared" si="26"/>
        <v>0</v>
      </c>
      <c r="BY4" s="79"/>
      <c r="BZ4" s="79"/>
      <c r="CA4" s="79"/>
      <c r="CB4" s="261">
        <f t="shared" si="27"/>
        <v>0</v>
      </c>
      <c r="CC4" s="81"/>
    </row>
    <row r="5" spans="1:81" ht="43.9" customHeight="1" x14ac:dyDescent="0.2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194</v>
      </c>
      <c r="F5" s="315">
        <f t="shared" si="1"/>
        <v>346</v>
      </c>
      <c r="G5" s="255">
        <f t="shared" si="2"/>
        <v>-152</v>
      </c>
      <c r="H5" s="255">
        <f t="shared" si="3"/>
        <v>154</v>
      </c>
      <c r="I5" s="232">
        <f t="shared" si="28"/>
        <v>348</v>
      </c>
      <c r="J5" s="308">
        <f t="shared" si="29"/>
        <v>2</v>
      </c>
      <c r="K5" s="390">
        <v>45</v>
      </c>
      <c r="L5" s="81">
        <v>69</v>
      </c>
      <c r="M5" s="81">
        <f t="shared" si="30"/>
        <v>-24</v>
      </c>
      <c r="N5" s="182">
        <v>24</v>
      </c>
      <c r="O5" s="233">
        <f t="shared" si="31"/>
        <v>69</v>
      </c>
      <c r="P5" s="117">
        <v>6</v>
      </c>
      <c r="Q5" s="81">
        <v>9</v>
      </c>
      <c r="R5" s="81">
        <f t="shared" si="4"/>
        <v>-3</v>
      </c>
      <c r="S5" s="182">
        <v>3</v>
      </c>
      <c r="T5" s="233">
        <f t="shared" si="5"/>
        <v>9</v>
      </c>
      <c r="U5" s="117">
        <v>0</v>
      </c>
      <c r="V5" s="81">
        <v>15</v>
      </c>
      <c r="W5" s="81">
        <f t="shared" si="6"/>
        <v>-15</v>
      </c>
      <c r="X5" s="182">
        <v>15</v>
      </c>
      <c r="Y5" s="233">
        <f t="shared" si="7"/>
        <v>15</v>
      </c>
      <c r="Z5" s="117">
        <v>0</v>
      </c>
      <c r="AA5" s="81">
        <v>3</v>
      </c>
      <c r="AB5" s="81">
        <f t="shared" si="8"/>
        <v>-3</v>
      </c>
      <c r="AC5" s="182">
        <v>3</v>
      </c>
      <c r="AD5" s="233">
        <f t="shared" si="9"/>
        <v>3</v>
      </c>
      <c r="AE5" s="117">
        <v>0</v>
      </c>
      <c r="AF5" s="81">
        <v>10</v>
      </c>
      <c r="AG5" s="81">
        <f t="shared" si="10"/>
        <v>-10</v>
      </c>
      <c r="AH5" s="81">
        <v>10</v>
      </c>
      <c r="AI5" s="233">
        <f t="shared" si="11"/>
        <v>10</v>
      </c>
      <c r="AJ5" s="117">
        <v>35</v>
      </c>
      <c r="AK5" s="81">
        <v>33</v>
      </c>
      <c r="AL5" s="81">
        <f t="shared" si="12"/>
        <v>2</v>
      </c>
      <c r="AM5" s="182">
        <v>0</v>
      </c>
      <c r="AN5" s="233">
        <f t="shared" si="13"/>
        <v>35</v>
      </c>
      <c r="AO5" s="117">
        <v>12</v>
      </c>
      <c r="AP5" s="81">
        <v>16</v>
      </c>
      <c r="AQ5" s="81">
        <f t="shared" si="14"/>
        <v>-4</v>
      </c>
      <c r="AR5" s="182">
        <v>4</v>
      </c>
      <c r="AS5" s="233">
        <f t="shared" si="15"/>
        <v>16</v>
      </c>
      <c r="AT5" s="117">
        <v>4</v>
      </c>
      <c r="AU5" s="81">
        <v>10</v>
      </c>
      <c r="AV5" s="81">
        <f t="shared" si="16"/>
        <v>-6</v>
      </c>
      <c r="AW5" s="81">
        <v>6</v>
      </c>
      <c r="AX5" s="233">
        <f t="shared" si="17"/>
        <v>10</v>
      </c>
      <c r="AY5" s="117">
        <v>11</v>
      </c>
      <c r="AZ5" s="81">
        <v>13</v>
      </c>
      <c r="BA5" s="81">
        <f t="shared" si="18"/>
        <v>-2</v>
      </c>
      <c r="BB5" s="81">
        <v>2</v>
      </c>
      <c r="BC5" s="233">
        <f t="shared" si="19"/>
        <v>13</v>
      </c>
      <c r="BD5" s="117">
        <v>21</v>
      </c>
      <c r="BE5" s="81">
        <v>38</v>
      </c>
      <c r="BF5" s="81">
        <f t="shared" si="20"/>
        <v>-17</v>
      </c>
      <c r="BG5" s="182">
        <v>17</v>
      </c>
      <c r="BH5" s="233">
        <f t="shared" si="21"/>
        <v>38</v>
      </c>
      <c r="BI5" s="117">
        <v>60</v>
      </c>
      <c r="BJ5" s="81">
        <v>130</v>
      </c>
      <c r="BK5" s="81">
        <f t="shared" si="22"/>
        <v>-70</v>
      </c>
      <c r="BL5" s="182">
        <v>70</v>
      </c>
      <c r="BM5" s="233">
        <f t="shared" si="23"/>
        <v>130</v>
      </c>
      <c r="BN5" s="77"/>
      <c r="BO5" s="79"/>
      <c r="BP5" s="79">
        <f t="shared" si="24"/>
        <v>0</v>
      </c>
      <c r="BQ5" s="79"/>
      <c r="BR5" s="79"/>
      <c r="BS5" s="79"/>
      <c r="BT5" s="79">
        <f t="shared" si="25"/>
        <v>0</v>
      </c>
      <c r="BU5" s="79"/>
      <c r="BV5" s="79"/>
      <c r="BW5" s="79"/>
      <c r="BX5" s="79">
        <f t="shared" si="26"/>
        <v>0</v>
      </c>
      <c r="BY5" s="79"/>
      <c r="BZ5" s="79"/>
      <c r="CA5" s="79"/>
      <c r="CB5" s="261">
        <f t="shared" si="27"/>
        <v>0</v>
      </c>
      <c r="CC5" s="81"/>
    </row>
    <row r="6" spans="1:81" ht="43.9" customHeight="1" x14ac:dyDescent="0.25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168</v>
      </c>
      <c r="F6" s="315">
        <f t="shared" si="1"/>
        <v>244</v>
      </c>
      <c r="G6" s="255">
        <f t="shared" si="2"/>
        <v>-76</v>
      </c>
      <c r="H6" s="255">
        <f t="shared" si="3"/>
        <v>81</v>
      </c>
      <c r="I6" s="232">
        <f t="shared" si="28"/>
        <v>249</v>
      </c>
      <c r="J6" s="308">
        <f t="shared" si="29"/>
        <v>5</v>
      </c>
      <c r="K6" s="390">
        <v>51</v>
      </c>
      <c r="L6" s="81">
        <v>52</v>
      </c>
      <c r="M6" s="81">
        <f t="shared" si="30"/>
        <v>-1</v>
      </c>
      <c r="N6" s="182">
        <v>1</v>
      </c>
      <c r="O6" s="233">
        <f t="shared" si="31"/>
        <v>52</v>
      </c>
      <c r="P6" s="117">
        <v>2</v>
      </c>
      <c r="Q6" s="81">
        <v>7</v>
      </c>
      <c r="R6" s="81">
        <f t="shared" si="4"/>
        <v>-5</v>
      </c>
      <c r="S6" s="182">
        <v>5</v>
      </c>
      <c r="T6" s="233">
        <f t="shared" si="5"/>
        <v>7</v>
      </c>
      <c r="U6" s="117">
        <v>0</v>
      </c>
      <c r="V6" s="81">
        <v>10</v>
      </c>
      <c r="W6" s="81">
        <f t="shared" si="6"/>
        <v>-10</v>
      </c>
      <c r="X6" s="182">
        <v>10</v>
      </c>
      <c r="Y6" s="233">
        <f t="shared" si="7"/>
        <v>10</v>
      </c>
      <c r="Z6" s="117">
        <v>0</v>
      </c>
      <c r="AA6" s="81">
        <v>3</v>
      </c>
      <c r="AB6" s="81">
        <f t="shared" si="8"/>
        <v>-3</v>
      </c>
      <c r="AC6" s="182">
        <v>3</v>
      </c>
      <c r="AD6" s="233">
        <f t="shared" si="9"/>
        <v>3</v>
      </c>
      <c r="AE6" s="117">
        <v>0</v>
      </c>
      <c r="AF6" s="81">
        <v>8</v>
      </c>
      <c r="AG6" s="81">
        <f t="shared" si="10"/>
        <v>-8</v>
      </c>
      <c r="AH6" s="81">
        <v>8</v>
      </c>
      <c r="AI6" s="233">
        <f t="shared" si="11"/>
        <v>8</v>
      </c>
      <c r="AJ6" s="117">
        <v>8</v>
      </c>
      <c r="AK6" s="81">
        <v>21</v>
      </c>
      <c r="AL6" s="81">
        <f t="shared" si="12"/>
        <v>-13</v>
      </c>
      <c r="AM6" s="182">
        <v>13</v>
      </c>
      <c r="AN6" s="233">
        <f t="shared" si="13"/>
        <v>21</v>
      </c>
      <c r="AO6" s="117">
        <v>14</v>
      </c>
      <c r="AP6" s="81">
        <v>10</v>
      </c>
      <c r="AQ6" s="81">
        <f t="shared" si="14"/>
        <v>4</v>
      </c>
      <c r="AR6" s="81">
        <v>0</v>
      </c>
      <c r="AS6" s="233">
        <f t="shared" si="15"/>
        <v>14</v>
      </c>
      <c r="AT6" s="117">
        <v>6</v>
      </c>
      <c r="AU6" s="81">
        <v>7</v>
      </c>
      <c r="AV6" s="81">
        <f t="shared" si="16"/>
        <v>-1</v>
      </c>
      <c r="AW6" s="182">
        <v>2</v>
      </c>
      <c r="AX6" s="233">
        <f t="shared" si="17"/>
        <v>8</v>
      </c>
      <c r="AY6" s="117">
        <v>9</v>
      </c>
      <c r="AZ6" s="81">
        <v>11</v>
      </c>
      <c r="BA6" s="81">
        <f t="shared" si="18"/>
        <v>-2</v>
      </c>
      <c r="BB6" s="81">
        <v>2</v>
      </c>
      <c r="BC6" s="233">
        <f t="shared" si="19"/>
        <v>11</v>
      </c>
      <c r="BD6" s="117">
        <v>16</v>
      </c>
      <c r="BE6" s="81">
        <v>27</v>
      </c>
      <c r="BF6" s="81">
        <f t="shared" si="20"/>
        <v>-11</v>
      </c>
      <c r="BG6" s="182">
        <v>11</v>
      </c>
      <c r="BH6" s="233">
        <f t="shared" si="21"/>
        <v>27</v>
      </c>
      <c r="BI6" s="117">
        <v>62</v>
      </c>
      <c r="BJ6" s="81">
        <v>88</v>
      </c>
      <c r="BK6" s="81">
        <f t="shared" si="22"/>
        <v>-26</v>
      </c>
      <c r="BL6" s="182">
        <v>26</v>
      </c>
      <c r="BM6" s="233">
        <f t="shared" si="23"/>
        <v>88</v>
      </c>
      <c r="BN6" s="77"/>
      <c r="BO6" s="79"/>
      <c r="BP6" s="79">
        <f t="shared" si="24"/>
        <v>0</v>
      </c>
      <c r="BQ6" s="79"/>
      <c r="BR6" s="79"/>
      <c r="BS6" s="79"/>
      <c r="BT6" s="79">
        <f t="shared" si="25"/>
        <v>0</v>
      </c>
      <c r="BU6" s="79"/>
      <c r="BV6" s="79"/>
      <c r="BW6" s="79"/>
      <c r="BX6" s="79">
        <f t="shared" si="26"/>
        <v>0</v>
      </c>
      <c r="BY6" s="79"/>
      <c r="BZ6" s="79"/>
      <c r="CA6" s="79"/>
      <c r="CB6" s="261">
        <f t="shared" si="27"/>
        <v>0</v>
      </c>
      <c r="CC6" s="81"/>
    </row>
    <row r="7" spans="1:81" ht="43.9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225</v>
      </c>
      <c r="F7" s="315">
        <f t="shared" si="1"/>
        <v>448</v>
      </c>
      <c r="G7" s="255">
        <f t="shared" si="2"/>
        <v>-223</v>
      </c>
      <c r="H7" s="255">
        <f t="shared" si="3"/>
        <v>236</v>
      </c>
      <c r="I7" s="232">
        <f t="shared" si="28"/>
        <v>461</v>
      </c>
      <c r="J7" s="308">
        <f t="shared" si="29"/>
        <v>13</v>
      </c>
      <c r="K7" s="188">
        <v>55</v>
      </c>
      <c r="L7" s="83">
        <v>89</v>
      </c>
      <c r="M7" s="81">
        <f t="shared" si="30"/>
        <v>-34</v>
      </c>
      <c r="N7" s="182">
        <v>34</v>
      </c>
      <c r="O7" s="233">
        <f t="shared" si="31"/>
        <v>89</v>
      </c>
      <c r="P7" s="124">
        <v>8</v>
      </c>
      <c r="Q7" s="83">
        <v>11</v>
      </c>
      <c r="R7" s="81">
        <f t="shared" si="4"/>
        <v>-3</v>
      </c>
      <c r="S7" s="182">
        <v>3</v>
      </c>
      <c r="T7" s="233">
        <f t="shared" si="5"/>
        <v>11</v>
      </c>
      <c r="U7" s="124">
        <v>0</v>
      </c>
      <c r="V7" s="83">
        <v>20</v>
      </c>
      <c r="W7" s="81">
        <f t="shared" si="6"/>
        <v>-20</v>
      </c>
      <c r="X7" s="182">
        <v>20</v>
      </c>
      <c r="Y7" s="233">
        <f t="shared" si="7"/>
        <v>20</v>
      </c>
      <c r="Z7" s="124">
        <v>0</v>
      </c>
      <c r="AA7" s="83">
        <v>4</v>
      </c>
      <c r="AB7" s="81">
        <f t="shared" si="8"/>
        <v>-4</v>
      </c>
      <c r="AC7" s="182">
        <v>4</v>
      </c>
      <c r="AD7" s="233">
        <f t="shared" si="9"/>
        <v>4</v>
      </c>
      <c r="AE7" s="124">
        <v>0</v>
      </c>
      <c r="AF7" s="83">
        <v>13</v>
      </c>
      <c r="AG7" s="81">
        <f t="shared" si="10"/>
        <v>-13</v>
      </c>
      <c r="AH7" s="182">
        <v>13</v>
      </c>
      <c r="AI7" s="233">
        <f t="shared" si="11"/>
        <v>13</v>
      </c>
      <c r="AJ7" s="124">
        <v>17</v>
      </c>
      <c r="AK7" s="83">
        <v>42</v>
      </c>
      <c r="AL7" s="81">
        <f t="shared" si="12"/>
        <v>-25</v>
      </c>
      <c r="AM7" s="182">
        <v>25</v>
      </c>
      <c r="AN7" s="233">
        <f t="shared" si="13"/>
        <v>42</v>
      </c>
      <c r="AO7" s="124">
        <v>23</v>
      </c>
      <c r="AP7" s="83">
        <v>18</v>
      </c>
      <c r="AQ7" s="81">
        <f t="shared" si="14"/>
        <v>5</v>
      </c>
      <c r="AR7" s="81">
        <v>0</v>
      </c>
      <c r="AS7" s="233">
        <f t="shared" si="15"/>
        <v>23</v>
      </c>
      <c r="AT7" s="124">
        <v>5</v>
      </c>
      <c r="AU7" s="83">
        <v>13</v>
      </c>
      <c r="AV7" s="81">
        <f t="shared" si="16"/>
        <v>-8</v>
      </c>
      <c r="AW7" s="81">
        <v>8</v>
      </c>
      <c r="AX7" s="233">
        <f t="shared" si="17"/>
        <v>13</v>
      </c>
      <c r="AY7" s="124">
        <v>25</v>
      </c>
      <c r="AZ7" s="83">
        <v>17</v>
      </c>
      <c r="BA7" s="81">
        <f t="shared" si="18"/>
        <v>8</v>
      </c>
      <c r="BB7" s="81">
        <v>0</v>
      </c>
      <c r="BC7" s="233">
        <f t="shared" si="19"/>
        <v>25</v>
      </c>
      <c r="BD7" s="124">
        <v>31</v>
      </c>
      <c r="BE7" s="83">
        <v>49</v>
      </c>
      <c r="BF7" s="81">
        <f t="shared" si="20"/>
        <v>-18</v>
      </c>
      <c r="BG7" s="182">
        <v>18</v>
      </c>
      <c r="BH7" s="233">
        <f t="shared" si="21"/>
        <v>49</v>
      </c>
      <c r="BI7" s="124">
        <v>61</v>
      </c>
      <c r="BJ7" s="83">
        <v>172</v>
      </c>
      <c r="BK7" s="81">
        <f t="shared" si="22"/>
        <v>-111</v>
      </c>
      <c r="BL7" s="182">
        <v>111</v>
      </c>
      <c r="BM7" s="233">
        <f t="shared" si="23"/>
        <v>172</v>
      </c>
      <c r="BN7" s="289"/>
      <c r="BO7" s="84"/>
      <c r="BP7" s="79">
        <f t="shared" si="24"/>
        <v>0</v>
      </c>
      <c r="BQ7" s="79"/>
      <c r="BR7" s="84"/>
      <c r="BS7" s="84"/>
      <c r="BT7" s="79">
        <f t="shared" si="25"/>
        <v>0</v>
      </c>
      <c r="BU7" s="79"/>
      <c r="BV7" s="84"/>
      <c r="BW7" s="84"/>
      <c r="BX7" s="79">
        <f t="shared" si="26"/>
        <v>0</v>
      </c>
      <c r="BY7" s="79"/>
      <c r="BZ7" s="84"/>
      <c r="CA7" s="84"/>
      <c r="CB7" s="261">
        <f t="shared" si="27"/>
        <v>0</v>
      </c>
      <c r="CC7" s="81"/>
    </row>
    <row r="8" spans="1:81" ht="43.9" customHeight="1" x14ac:dyDescent="0.25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221</v>
      </c>
      <c r="F8" s="315">
        <f t="shared" si="1"/>
        <v>288</v>
      </c>
      <c r="G8" s="255">
        <f t="shared" si="2"/>
        <v>-67</v>
      </c>
      <c r="H8" s="255">
        <f t="shared" si="3"/>
        <v>88</v>
      </c>
      <c r="I8" s="232">
        <f t="shared" si="28"/>
        <v>309</v>
      </c>
      <c r="J8" s="308">
        <f t="shared" si="29"/>
        <v>21</v>
      </c>
      <c r="K8" s="188">
        <v>56</v>
      </c>
      <c r="L8" s="83">
        <v>57</v>
      </c>
      <c r="M8" s="81">
        <f t="shared" si="30"/>
        <v>-1</v>
      </c>
      <c r="N8" s="182">
        <v>1</v>
      </c>
      <c r="O8" s="233">
        <f t="shared" si="31"/>
        <v>57</v>
      </c>
      <c r="P8" s="124">
        <v>4</v>
      </c>
      <c r="Q8" s="83">
        <v>8</v>
      </c>
      <c r="R8" s="81">
        <f t="shared" si="4"/>
        <v>-4</v>
      </c>
      <c r="S8" s="182">
        <v>4</v>
      </c>
      <c r="T8" s="233">
        <f t="shared" si="5"/>
        <v>8</v>
      </c>
      <c r="U8" s="124">
        <v>0</v>
      </c>
      <c r="V8" s="83">
        <v>13</v>
      </c>
      <c r="W8" s="81">
        <f t="shared" si="6"/>
        <v>-13</v>
      </c>
      <c r="X8" s="182">
        <v>13</v>
      </c>
      <c r="Y8" s="233">
        <f t="shared" si="7"/>
        <v>13</v>
      </c>
      <c r="Z8" s="124">
        <v>0</v>
      </c>
      <c r="AA8" s="83">
        <v>3</v>
      </c>
      <c r="AB8" s="81">
        <f t="shared" si="8"/>
        <v>-3</v>
      </c>
      <c r="AC8" s="182">
        <v>3</v>
      </c>
      <c r="AD8" s="233">
        <f t="shared" si="9"/>
        <v>3</v>
      </c>
      <c r="AE8" s="124">
        <v>0</v>
      </c>
      <c r="AF8" s="83">
        <v>9</v>
      </c>
      <c r="AG8" s="81">
        <f t="shared" si="10"/>
        <v>-9</v>
      </c>
      <c r="AH8" s="81">
        <v>9</v>
      </c>
      <c r="AI8" s="233">
        <f t="shared" si="11"/>
        <v>9</v>
      </c>
      <c r="AJ8" s="246">
        <v>37</v>
      </c>
      <c r="AK8" s="83">
        <v>26</v>
      </c>
      <c r="AL8" s="81">
        <f t="shared" si="12"/>
        <v>11</v>
      </c>
      <c r="AM8" s="81">
        <v>0</v>
      </c>
      <c r="AN8" s="233">
        <f t="shared" si="13"/>
        <v>37</v>
      </c>
      <c r="AO8" s="124">
        <v>18</v>
      </c>
      <c r="AP8" s="83">
        <v>13</v>
      </c>
      <c r="AQ8" s="81">
        <f t="shared" si="14"/>
        <v>5</v>
      </c>
      <c r="AR8" s="81">
        <v>0</v>
      </c>
      <c r="AS8" s="233">
        <f t="shared" si="15"/>
        <v>18</v>
      </c>
      <c r="AT8" s="124">
        <v>6</v>
      </c>
      <c r="AU8" s="83">
        <v>8</v>
      </c>
      <c r="AV8" s="81">
        <f t="shared" si="16"/>
        <v>-2</v>
      </c>
      <c r="AW8" s="81">
        <v>2</v>
      </c>
      <c r="AX8" s="233">
        <f t="shared" si="17"/>
        <v>8</v>
      </c>
      <c r="AY8" s="124">
        <v>17</v>
      </c>
      <c r="AZ8" s="83">
        <v>12</v>
      </c>
      <c r="BA8" s="81">
        <f t="shared" si="18"/>
        <v>5</v>
      </c>
      <c r="BB8" s="81">
        <v>0</v>
      </c>
      <c r="BC8" s="233">
        <f t="shared" si="19"/>
        <v>17</v>
      </c>
      <c r="BD8" s="124">
        <v>23</v>
      </c>
      <c r="BE8" s="83">
        <v>33</v>
      </c>
      <c r="BF8" s="81">
        <f t="shared" si="20"/>
        <v>-10</v>
      </c>
      <c r="BG8" s="182">
        <v>10</v>
      </c>
      <c r="BH8" s="233">
        <f t="shared" si="21"/>
        <v>33</v>
      </c>
      <c r="BI8" s="124">
        <v>60</v>
      </c>
      <c r="BJ8" s="83">
        <v>106</v>
      </c>
      <c r="BK8" s="81">
        <f t="shared" si="22"/>
        <v>-46</v>
      </c>
      <c r="BL8" s="182">
        <v>46</v>
      </c>
      <c r="BM8" s="233">
        <f t="shared" si="23"/>
        <v>106</v>
      </c>
      <c r="BN8" s="289"/>
      <c r="BO8" s="84"/>
      <c r="BP8" s="79">
        <f t="shared" si="24"/>
        <v>0</v>
      </c>
      <c r="BQ8" s="79"/>
      <c r="BR8" s="84"/>
      <c r="BS8" s="84"/>
      <c r="BT8" s="79">
        <f t="shared" si="25"/>
        <v>0</v>
      </c>
      <c r="BU8" s="79"/>
      <c r="BV8" s="84"/>
      <c r="BW8" s="84"/>
      <c r="BX8" s="79">
        <f t="shared" si="26"/>
        <v>0</v>
      </c>
      <c r="BY8" s="79"/>
      <c r="BZ8" s="84"/>
      <c r="CA8" s="84"/>
      <c r="CB8" s="261">
        <f t="shared" si="27"/>
        <v>0</v>
      </c>
      <c r="CC8" s="81"/>
    </row>
    <row r="9" spans="1:81" ht="43.9" customHeight="1" x14ac:dyDescent="0.25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78</v>
      </c>
      <c r="F9" s="315">
        <f t="shared" si="1"/>
        <v>126</v>
      </c>
      <c r="G9" s="255">
        <f t="shared" si="2"/>
        <v>-48</v>
      </c>
      <c r="H9" s="255">
        <f t="shared" si="3"/>
        <v>63</v>
      </c>
      <c r="I9" s="232">
        <f t="shared" si="28"/>
        <v>141</v>
      </c>
      <c r="J9" s="308">
        <f t="shared" si="29"/>
        <v>15</v>
      </c>
      <c r="K9" s="462">
        <v>13</v>
      </c>
      <c r="L9" s="463">
        <v>26</v>
      </c>
      <c r="M9" s="81">
        <f t="shared" si="30"/>
        <v>-13</v>
      </c>
      <c r="N9" s="182">
        <v>13</v>
      </c>
      <c r="O9" s="233">
        <f t="shared" si="31"/>
        <v>26</v>
      </c>
      <c r="P9" s="464">
        <v>4</v>
      </c>
      <c r="Q9" s="463">
        <v>5</v>
      </c>
      <c r="R9" s="81">
        <f t="shared" si="4"/>
        <v>-1</v>
      </c>
      <c r="S9" s="182">
        <v>1</v>
      </c>
      <c r="T9" s="233">
        <f t="shared" si="5"/>
        <v>5</v>
      </c>
      <c r="U9" s="464">
        <v>0</v>
      </c>
      <c r="V9" s="463">
        <v>6</v>
      </c>
      <c r="W9" s="81">
        <f t="shared" si="6"/>
        <v>-6</v>
      </c>
      <c r="X9" s="182">
        <v>6</v>
      </c>
      <c r="Y9" s="233">
        <f t="shared" si="7"/>
        <v>6</v>
      </c>
      <c r="Z9" s="464">
        <v>0</v>
      </c>
      <c r="AA9" s="463">
        <v>2</v>
      </c>
      <c r="AB9" s="81">
        <f t="shared" si="8"/>
        <v>-2</v>
      </c>
      <c r="AC9" s="182">
        <v>2</v>
      </c>
      <c r="AD9" s="233">
        <f t="shared" si="9"/>
        <v>2</v>
      </c>
      <c r="AE9" s="464">
        <v>0</v>
      </c>
      <c r="AF9" s="463">
        <v>4</v>
      </c>
      <c r="AG9" s="81">
        <f t="shared" si="10"/>
        <v>-4</v>
      </c>
      <c r="AH9" s="182">
        <v>4</v>
      </c>
      <c r="AI9" s="233">
        <f t="shared" si="11"/>
        <v>4</v>
      </c>
      <c r="AJ9" s="464">
        <v>5</v>
      </c>
      <c r="AK9" s="463">
        <v>13</v>
      </c>
      <c r="AL9" s="81">
        <f t="shared" si="12"/>
        <v>-8</v>
      </c>
      <c r="AM9" s="182">
        <v>8</v>
      </c>
      <c r="AN9" s="233">
        <f t="shared" si="13"/>
        <v>13</v>
      </c>
      <c r="AO9" s="464">
        <v>9</v>
      </c>
      <c r="AP9" s="463">
        <v>5</v>
      </c>
      <c r="AQ9" s="81">
        <f t="shared" si="14"/>
        <v>4</v>
      </c>
      <c r="AR9" s="81">
        <v>0</v>
      </c>
      <c r="AS9" s="233">
        <f t="shared" si="15"/>
        <v>9</v>
      </c>
      <c r="AT9" s="464">
        <v>0</v>
      </c>
      <c r="AU9" s="463">
        <v>4</v>
      </c>
      <c r="AV9" s="81">
        <f t="shared" si="16"/>
        <v>-4</v>
      </c>
      <c r="AW9" s="182">
        <v>4</v>
      </c>
      <c r="AX9" s="233">
        <f t="shared" si="17"/>
        <v>4</v>
      </c>
      <c r="AY9" s="464">
        <v>17</v>
      </c>
      <c r="AZ9" s="463">
        <v>6</v>
      </c>
      <c r="BA9" s="81">
        <f t="shared" si="18"/>
        <v>11</v>
      </c>
      <c r="BB9" s="81">
        <v>0</v>
      </c>
      <c r="BC9" s="233">
        <f t="shared" si="19"/>
        <v>17</v>
      </c>
      <c r="BD9" s="464">
        <v>12</v>
      </c>
      <c r="BE9" s="463">
        <v>15</v>
      </c>
      <c r="BF9" s="81">
        <f t="shared" si="20"/>
        <v>-3</v>
      </c>
      <c r="BG9" s="182">
        <v>3</v>
      </c>
      <c r="BH9" s="233">
        <f t="shared" si="21"/>
        <v>15</v>
      </c>
      <c r="BI9" s="464">
        <v>18</v>
      </c>
      <c r="BJ9" s="463">
        <v>40</v>
      </c>
      <c r="BK9" s="81">
        <f t="shared" si="22"/>
        <v>-22</v>
      </c>
      <c r="BL9" s="182">
        <v>22</v>
      </c>
      <c r="BM9" s="233">
        <f t="shared" si="23"/>
        <v>40</v>
      </c>
      <c r="BN9" s="465"/>
      <c r="BO9" s="466"/>
      <c r="BP9" s="79">
        <f t="shared" si="24"/>
        <v>0</v>
      </c>
      <c r="BQ9" s="79"/>
      <c r="BR9" s="466"/>
      <c r="BS9" s="466"/>
      <c r="BT9" s="79">
        <f t="shared" si="25"/>
        <v>0</v>
      </c>
      <c r="BU9" s="79"/>
      <c r="BV9" s="466"/>
      <c r="BW9" s="466"/>
      <c r="BX9" s="79">
        <f t="shared" si="26"/>
        <v>0</v>
      </c>
      <c r="BY9" s="79"/>
      <c r="BZ9" s="466"/>
      <c r="CA9" s="466"/>
      <c r="CB9" s="261">
        <f t="shared" si="27"/>
        <v>0</v>
      </c>
      <c r="CC9" s="81"/>
    </row>
    <row r="10" spans="1:81" ht="43.9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186</v>
      </c>
      <c r="F10" s="315">
        <f t="shared" si="1"/>
        <v>167</v>
      </c>
      <c r="G10" s="255">
        <f t="shared" si="2"/>
        <v>19</v>
      </c>
      <c r="H10" s="255">
        <f t="shared" si="3"/>
        <v>35</v>
      </c>
      <c r="I10" s="232">
        <f t="shared" si="28"/>
        <v>221</v>
      </c>
      <c r="J10" s="308">
        <f t="shared" si="29"/>
        <v>54</v>
      </c>
      <c r="K10" s="464">
        <v>30</v>
      </c>
      <c r="L10" s="463">
        <v>33</v>
      </c>
      <c r="M10" s="81">
        <f t="shared" si="30"/>
        <v>-3</v>
      </c>
      <c r="N10" s="182">
        <v>3</v>
      </c>
      <c r="O10" s="233">
        <f t="shared" si="31"/>
        <v>33</v>
      </c>
      <c r="P10" s="185">
        <v>22</v>
      </c>
      <c r="Q10" s="463">
        <v>4</v>
      </c>
      <c r="R10" s="81">
        <f t="shared" si="4"/>
        <v>18</v>
      </c>
      <c r="S10" s="81">
        <v>0</v>
      </c>
      <c r="T10" s="233">
        <f t="shared" si="5"/>
        <v>22</v>
      </c>
      <c r="U10" s="464">
        <v>0</v>
      </c>
      <c r="V10" s="463">
        <v>8</v>
      </c>
      <c r="W10" s="81">
        <f t="shared" si="6"/>
        <v>-8</v>
      </c>
      <c r="X10" s="182">
        <v>8</v>
      </c>
      <c r="Y10" s="233">
        <f t="shared" si="7"/>
        <v>8</v>
      </c>
      <c r="Z10" s="464">
        <v>0</v>
      </c>
      <c r="AA10" s="463">
        <v>1</v>
      </c>
      <c r="AB10" s="81">
        <f t="shared" si="8"/>
        <v>-1</v>
      </c>
      <c r="AC10" s="182">
        <v>1</v>
      </c>
      <c r="AD10" s="233">
        <f t="shared" si="9"/>
        <v>1</v>
      </c>
      <c r="AE10" s="464">
        <v>0</v>
      </c>
      <c r="AF10" s="463">
        <v>5</v>
      </c>
      <c r="AG10" s="81">
        <f t="shared" si="10"/>
        <v>-5</v>
      </c>
      <c r="AH10" s="182">
        <v>5</v>
      </c>
      <c r="AI10" s="233">
        <f t="shared" si="11"/>
        <v>5</v>
      </c>
      <c r="AJ10" s="464">
        <v>20</v>
      </c>
      <c r="AK10" s="463">
        <v>16</v>
      </c>
      <c r="AL10" s="81">
        <f t="shared" si="12"/>
        <v>4</v>
      </c>
      <c r="AM10" s="81">
        <v>0</v>
      </c>
      <c r="AN10" s="233">
        <f t="shared" si="13"/>
        <v>20</v>
      </c>
      <c r="AO10" s="464">
        <v>0</v>
      </c>
      <c r="AP10" s="463">
        <v>8</v>
      </c>
      <c r="AQ10" s="81">
        <f t="shared" si="14"/>
        <v>-8</v>
      </c>
      <c r="AR10" s="182">
        <v>8</v>
      </c>
      <c r="AS10" s="233">
        <f t="shared" si="15"/>
        <v>8</v>
      </c>
      <c r="AT10" s="464">
        <v>0</v>
      </c>
      <c r="AU10" s="463">
        <v>5</v>
      </c>
      <c r="AV10" s="81">
        <f t="shared" si="16"/>
        <v>-5</v>
      </c>
      <c r="AW10" s="182">
        <v>5</v>
      </c>
      <c r="AX10" s="233">
        <f t="shared" si="17"/>
        <v>5</v>
      </c>
      <c r="AY10" s="464">
        <v>0</v>
      </c>
      <c r="AZ10" s="463">
        <v>5</v>
      </c>
      <c r="BA10" s="81">
        <f t="shared" si="18"/>
        <v>-5</v>
      </c>
      <c r="BB10" s="182">
        <v>5</v>
      </c>
      <c r="BC10" s="233">
        <f t="shared" si="19"/>
        <v>5</v>
      </c>
      <c r="BD10" s="464">
        <v>42</v>
      </c>
      <c r="BE10" s="463">
        <v>18</v>
      </c>
      <c r="BF10" s="81">
        <f t="shared" si="20"/>
        <v>24</v>
      </c>
      <c r="BG10" s="81">
        <v>0</v>
      </c>
      <c r="BH10" s="233">
        <f t="shared" si="21"/>
        <v>42</v>
      </c>
      <c r="BI10" s="468">
        <v>72</v>
      </c>
      <c r="BJ10" s="463">
        <v>64</v>
      </c>
      <c r="BK10" s="81">
        <f t="shared" si="22"/>
        <v>8</v>
      </c>
      <c r="BL10" s="81">
        <v>0</v>
      </c>
      <c r="BM10" s="233">
        <f t="shared" si="23"/>
        <v>72</v>
      </c>
      <c r="BN10" s="469"/>
      <c r="BO10" s="470"/>
      <c r="BP10" s="79">
        <f t="shared" si="24"/>
        <v>0</v>
      </c>
      <c r="BQ10" s="79"/>
      <c r="BR10" s="470"/>
      <c r="BS10" s="470"/>
      <c r="BT10" s="79">
        <f t="shared" si="25"/>
        <v>0</v>
      </c>
      <c r="BU10" s="79"/>
      <c r="BV10" s="470"/>
      <c r="BW10" s="470"/>
      <c r="BX10" s="79">
        <f t="shared" si="26"/>
        <v>0</v>
      </c>
      <c r="BY10" s="79"/>
      <c r="BZ10" s="470"/>
      <c r="CA10" s="470"/>
      <c r="CB10" s="261">
        <f t="shared" si="27"/>
        <v>0</v>
      </c>
      <c r="CC10" s="81"/>
    </row>
    <row r="11" spans="1:81" ht="43.9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95</v>
      </c>
      <c r="F11" s="315">
        <f t="shared" si="1"/>
        <v>452</v>
      </c>
      <c r="G11" s="255">
        <f t="shared" si="2"/>
        <v>-357</v>
      </c>
      <c r="H11" s="255">
        <f t="shared" si="3"/>
        <v>357</v>
      </c>
      <c r="I11" s="232">
        <f t="shared" si="28"/>
        <v>452</v>
      </c>
      <c r="J11" s="308">
        <f t="shared" si="29"/>
        <v>0</v>
      </c>
      <c r="K11" s="464">
        <v>34</v>
      </c>
      <c r="L11" s="463">
        <v>78</v>
      </c>
      <c r="M11" s="81">
        <f t="shared" si="30"/>
        <v>-44</v>
      </c>
      <c r="N11" s="182">
        <v>44</v>
      </c>
      <c r="O11" s="233">
        <f t="shared" si="31"/>
        <v>78</v>
      </c>
      <c r="P11" s="185">
        <v>0</v>
      </c>
      <c r="Q11" s="463">
        <v>12</v>
      </c>
      <c r="R11" s="81">
        <f t="shared" si="4"/>
        <v>-12</v>
      </c>
      <c r="S11" s="182">
        <v>12</v>
      </c>
      <c r="T11" s="233">
        <f t="shared" si="5"/>
        <v>12</v>
      </c>
      <c r="U11" s="464">
        <v>0</v>
      </c>
      <c r="V11" s="463">
        <v>16</v>
      </c>
      <c r="W11" s="81">
        <f t="shared" si="6"/>
        <v>-16</v>
      </c>
      <c r="X11" s="182">
        <v>16</v>
      </c>
      <c r="Y11" s="233">
        <f t="shared" si="7"/>
        <v>16</v>
      </c>
      <c r="Z11" s="464">
        <v>0</v>
      </c>
      <c r="AA11" s="463">
        <v>4</v>
      </c>
      <c r="AB11" s="81">
        <f t="shared" si="8"/>
        <v>-4</v>
      </c>
      <c r="AC11" s="182">
        <v>4</v>
      </c>
      <c r="AD11" s="233">
        <f t="shared" si="9"/>
        <v>4</v>
      </c>
      <c r="AE11" s="464">
        <v>0</v>
      </c>
      <c r="AF11" s="463">
        <v>13</v>
      </c>
      <c r="AG11" s="81">
        <f t="shared" si="10"/>
        <v>-13</v>
      </c>
      <c r="AH11" s="182">
        <v>13</v>
      </c>
      <c r="AI11" s="233">
        <f t="shared" si="11"/>
        <v>13</v>
      </c>
      <c r="AJ11" s="464">
        <v>23</v>
      </c>
      <c r="AK11" s="463">
        <v>37</v>
      </c>
      <c r="AL11" s="81">
        <f t="shared" si="12"/>
        <v>-14</v>
      </c>
      <c r="AM11" s="182">
        <v>14</v>
      </c>
      <c r="AN11" s="233">
        <f t="shared" si="13"/>
        <v>37</v>
      </c>
      <c r="AO11" s="464">
        <v>0</v>
      </c>
      <c r="AP11" s="463">
        <v>14</v>
      </c>
      <c r="AQ11" s="81">
        <f t="shared" si="14"/>
        <v>-14</v>
      </c>
      <c r="AR11" s="182">
        <v>14</v>
      </c>
      <c r="AS11" s="233">
        <f t="shared" si="15"/>
        <v>14</v>
      </c>
      <c r="AT11" s="464">
        <v>0</v>
      </c>
      <c r="AU11" s="463">
        <v>19</v>
      </c>
      <c r="AV11" s="81">
        <f t="shared" si="16"/>
        <v>-19</v>
      </c>
      <c r="AW11" s="182">
        <v>19</v>
      </c>
      <c r="AX11" s="233">
        <f t="shared" si="17"/>
        <v>19</v>
      </c>
      <c r="AY11" s="464">
        <v>0</v>
      </c>
      <c r="AZ11" s="463">
        <v>18</v>
      </c>
      <c r="BA11" s="81">
        <f t="shared" si="18"/>
        <v>-18</v>
      </c>
      <c r="BB11" s="182">
        <v>18</v>
      </c>
      <c r="BC11" s="233">
        <f t="shared" si="19"/>
        <v>18</v>
      </c>
      <c r="BD11" s="464">
        <v>18</v>
      </c>
      <c r="BE11" s="463">
        <v>45</v>
      </c>
      <c r="BF11" s="81">
        <f t="shared" si="20"/>
        <v>-27</v>
      </c>
      <c r="BG11" s="182">
        <v>27</v>
      </c>
      <c r="BH11" s="233">
        <f t="shared" si="21"/>
        <v>45</v>
      </c>
      <c r="BI11" s="464">
        <v>20</v>
      </c>
      <c r="BJ11" s="463">
        <v>196</v>
      </c>
      <c r="BK11" s="81">
        <f t="shared" si="22"/>
        <v>-176</v>
      </c>
      <c r="BL11" s="182">
        <v>176</v>
      </c>
      <c r="BM11" s="233">
        <f t="shared" si="23"/>
        <v>196</v>
      </c>
      <c r="BN11" s="465"/>
      <c r="BO11" s="466"/>
      <c r="BP11" s="79">
        <f t="shared" si="24"/>
        <v>0</v>
      </c>
      <c r="BQ11" s="79"/>
      <c r="BR11" s="466"/>
      <c r="BS11" s="466"/>
      <c r="BT11" s="79">
        <f t="shared" si="25"/>
        <v>0</v>
      </c>
      <c r="BU11" s="79"/>
      <c r="BV11" s="466"/>
      <c r="BW11" s="466"/>
      <c r="BX11" s="79">
        <f t="shared" si="26"/>
        <v>0</v>
      </c>
      <c r="BY11" s="79"/>
      <c r="BZ11" s="466"/>
      <c r="CA11" s="466"/>
      <c r="CB11" s="261">
        <f t="shared" si="27"/>
        <v>0</v>
      </c>
      <c r="CC11" s="81"/>
    </row>
    <row r="12" spans="1:81" ht="43.9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20</v>
      </c>
      <c r="F12" s="315">
        <f t="shared" si="1"/>
        <v>19</v>
      </c>
      <c r="G12" s="255">
        <f t="shared" si="2"/>
        <v>1</v>
      </c>
      <c r="H12" s="255">
        <f t="shared" si="3"/>
        <v>0</v>
      </c>
      <c r="I12" s="232">
        <f t="shared" si="28"/>
        <v>20</v>
      </c>
      <c r="J12" s="308">
        <f t="shared" si="29"/>
        <v>1</v>
      </c>
      <c r="K12" s="117">
        <v>20</v>
      </c>
      <c r="L12" s="81">
        <v>3</v>
      </c>
      <c r="M12" s="81">
        <f>K12-L12</f>
        <v>17</v>
      </c>
      <c r="N12" s="81">
        <v>0</v>
      </c>
      <c r="O12" s="233">
        <f t="shared" si="31"/>
        <v>20</v>
      </c>
      <c r="P12" s="117">
        <v>0</v>
      </c>
      <c r="Q12" s="81">
        <v>1</v>
      </c>
      <c r="R12" s="81">
        <f t="shared" si="4"/>
        <v>-1</v>
      </c>
      <c r="S12" s="81">
        <v>0</v>
      </c>
      <c r="T12" s="233">
        <f t="shared" si="5"/>
        <v>0</v>
      </c>
      <c r="U12" s="117">
        <v>0</v>
      </c>
      <c r="V12" s="81">
        <v>1</v>
      </c>
      <c r="W12" s="81">
        <f t="shared" si="6"/>
        <v>-1</v>
      </c>
      <c r="X12" s="81">
        <v>0</v>
      </c>
      <c r="Y12" s="233">
        <f t="shared" si="7"/>
        <v>0</v>
      </c>
      <c r="Z12" s="117">
        <v>0</v>
      </c>
      <c r="AA12" s="81">
        <v>1</v>
      </c>
      <c r="AB12" s="81">
        <f t="shared" si="8"/>
        <v>-1</v>
      </c>
      <c r="AC12" s="81">
        <v>0</v>
      </c>
      <c r="AD12" s="233">
        <f t="shared" si="9"/>
        <v>0</v>
      </c>
      <c r="AE12" s="117">
        <v>0</v>
      </c>
      <c r="AF12" s="81">
        <v>1</v>
      </c>
      <c r="AG12" s="81">
        <f t="shared" si="10"/>
        <v>-1</v>
      </c>
      <c r="AH12" s="81">
        <v>0</v>
      </c>
      <c r="AI12" s="233">
        <f t="shared" si="11"/>
        <v>0</v>
      </c>
      <c r="AJ12" s="117">
        <v>0</v>
      </c>
      <c r="AK12" s="81">
        <v>2</v>
      </c>
      <c r="AL12" s="81">
        <f t="shared" si="12"/>
        <v>-2</v>
      </c>
      <c r="AM12" s="81">
        <v>0</v>
      </c>
      <c r="AN12" s="233">
        <f t="shared" si="13"/>
        <v>0</v>
      </c>
      <c r="AO12" s="117">
        <v>0</v>
      </c>
      <c r="AP12" s="81">
        <v>1</v>
      </c>
      <c r="AQ12" s="81">
        <f t="shared" si="14"/>
        <v>-1</v>
      </c>
      <c r="AR12" s="81">
        <v>0</v>
      </c>
      <c r="AS12" s="233">
        <f t="shared" si="15"/>
        <v>0</v>
      </c>
      <c r="AT12" s="117">
        <v>0</v>
      </c>
      <c r="AU12" s="81">
        <v>1</v>
      </c>
      <c r="AV12" s="81">
        <f t="shared" si="16"/>
        <v>-1</v>
      </c>
      <c r="AW12" s="81">
        <v>0</v>
      </c>
      <c r="AX12" s="233">
        <f t="shared" si="17"/>
        <v>0</v>
      </c>
      <c r="AY12" s="117">
        <v>0</v>
      </c>
      <c r="AZ12" s="81">
        <v>1</v>
      </c>
      <c r="BA12" s="81">
        <f t="shared" si="18"/>
        <v>-1</v>
      </c>
      <c r="BB12" s="81">
        <v>0</v>
      </c>
      <c r="BC12" s="233">
        <f t="shared" si="19"/>
        <v>0</v>
      </c>
      <c r="BD12" s="117">
        <v>0</v>
      </c>
      <c r="BE12" s="81">
        <v>2</v>
      </c>
      <c r="BF12" s="81">
        <f t="shared" si="20"/>
        <v>-2</v>
      </c>
      <c r="BG12" s="81">
        <v>0</v>
      </c>
      <c r="BH12" s="233">
        <f t="shared" si="21"/>
        <v>0</v>
      </c>
      <c r="BI12" s="117">
        <v>0</v>
      </c>
      <c r="BJ12" s="81">
        <v>5</v>
      </c>
      <c r="BK12" s="81">
        <f t="shared" si="22"/>
        <v>-5</v>
      </c>
      <c r="BL12" s="81">
        <v>0</v>
      </c>
      <c r="BM12" s="233">
        <f t="shared" si="23"/>
        <v>0</v>
      </c>
      <c r="BN12" s="77"/>
      <c r="BO12" s="79"/>
      <c r="BP12" s="79">
        <f t="shared" si="24"/>
        <v>0</v>
      </c>
      <c r="BQ12" s="79"/>
      <c r="BR12" s="79"/>
      <c r="BS12" s="79"/>
      <c r="BT12" s="79">
        <f t="shared" si="25"/>
        <v>0</v>
      </c>
      <c r="BU12" s="79"/>
      <c r="BV12" s="79"/>
      <c r="BW12" s="79"/>
      <c r="BX12" s="79">
        <f t="shared" si="26"/>
        <v>0</v>
      </c>
      <c r="BY12" s="79"/>
      <c r="BZ12" s="79"/>
      <c r="CA12" s="79"/>
      <c r="CB12" s="79">
        <f t="shared" si="27"/>
        <v>0</v>
      </c>
      <c r="CC12" s="81"/>
    </row>
    <row r="13" spans="1:81" ht="43.9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630</v>
      </c>
      <c r="F13" s="315">
        <f t="shared" si="1"/>
        <v>0</v>
      </c>
      <c r="G13" s="255">
        <f t="shared" si="2"/>
        <v>630</v>
      </c>
      <c r="H13" s="255">
        <f t="shared" si="3"/>
        <v>0</v>
      </c>
      <c r="I13" s="232">
        <f t="shared" si="28"/>
        <v>630</v>
      </c>
      <c r="J13" s="308">
        <f t="shared" si="29"/>
        <v>630</v>
      </c>
      <c r="K13" s="464">
        <v>133</v>
      </c>
      <c r="L13" s="463">
        <v>0</v>
      </c>
      <c r="M13" s="81">
        <f>K13-L13</f>
        <v>133</v>
      </c>
      <c r="N13" s="81">
        <v>0</v>
      </c>
      <c r="O13" s="233">
        <f t="shared" si="31"/>
        <v>133</v>
      </c>
      <c r="P13" s="464">
        <v>29</v>
      </c>
      <c r="Q13" s="463">
        <v>0</v>
      </c>
      <c r="R13" s="81">
        <f t="shared" si="4"/>
        <v>29</v>
      </c>
      <c r="S13" s="81">
        <v>0</v>
      </c>
      <c r="T13" s="233">
        <f t="shared" si="5"/>
        <v>29</v>
      </c>
      <c r="U13" s="468">
        <v>26</v>
      </c>
      <c r="V13" s="463">
        <v>0</v>
      </c>
      <c r="W13" s="81">
        <f t="shared" si="6"/>
        <v>26</v>
      </c>
      <c r="X13" s="81">
        <v>0</v>
      </c>
      <c r="Y13" s="233">
        <f t="shared" si="7"/>
        <v>26</v>
      </c>
      <c r="Z13" s="472">
        <v>11</v>
      </c>
      <c r="AA13" s="473">
        <v>0</v>
      </c>
      <c r="AB13" s="81">
        <f t="shared" si="8"/>
        <v>11</v>
      </c>
      <c r="AC13" s="81">
        <v>0</v>
      </c>
      <c r="AD13" s="233">
        <f t="shared" si="9"/>
        <v>11</v>
      </c>
      <c r="AE13" s="468">
        <v>20</v>
      </c>
      <c r="AF13" s="463">
        <v>0</v>
      </c>
      <c r="AG13" s="81">
        <f t="shared" si="10"/>
        <v>20</v>
      </c>
      <c r="AH13" s="81">
        <v>0</v>
      </c>
      <c r="AI13" s="233">
        <f t="shared" si="11"/>
        <v>20</v>
      </c>
      <c r="AJ13" s="468">
        <v>54</v>
      </c>
      <c r="AK13" s="463">
        <v>0</v>
      </c>
      <c r="AL13" s="81">
        <f t="shared" si="12"/>
        <v>54</v>
      </c>
      <c r="AM13" s="81">
        <v>0</v>
      </c>
      <c r="AN13" s="233">
        <f t="shared" si="13"/>
        <v>54</v>
      </c>
      <c r="AO13" s="468">
        <v>21</v>
      </c>
      <c r="AP13" s="463">
        <v>0</v>
      </c>
      <c r="AQ13" s="81">
        <f t="shared" si="14"/>
        <v>21</v>
      </c>
      <c r="AR13" s="81">
        <v>0</v>
      </c>
      <c r="AS13" s="233">
        <f t="shared" si="15"/>
        <v>21</v>
      </c>
      <c r="AT13" s="468">
        <v>23</v>
      </c>
      <c r="AU13" s="463">
        <v>0</v>
      </c>
      <c r="AV13" s="81">
        <f t="shared" si="16"/>
        <v>23</v>
      </c>
      <c r="AW13" s="81">
        <v>0</v>
      </c>
      <c r="AX13" s="233">
        <f t="shared" si="17"/>
        <v>23</v>
      </c>
      <c r="AY13" s="468">
        <v>38</v>
      </c>
      <c r="AZ13" s="463">
        <v>0</v>
      </c>
      <c r="BA13" s="81">
        <f t="shared" si="18"/>
        <v>38</v>
      </c>
      <c r="BB13" s="81">
        <v>0</v>
      </c>
      <c r="BC13" s="233">
        <f t="shared" si="19"/>
        <v>38</v>
      </c>
      <c r="BD13" s="468">
        <v>67</v>
      </c>
      <c r="BE13" s="463">
        <v>0</v>
      </c>
      <c r="BF13" s="81">
        <f t="shared" si="20"/>
        <v>67</v>
      </c>
      <c r="BG13" s="81">
        <v>0</v>
      </c>
      <c r="BH13" s="233">
        <f t="shared" si="21"/>
        <v>67</v>
      </c>
      <c r="BI13" s="468">
        <v>208</v>
      </c>
      <c r="BJ13" s="463">
        <v>0</v>
      </c>
      <c r="BK13" s="81">
        <f t="shared" si="22"/>
        <v>208</v>
      </c>
      <c r="BL13" s="81">
        <v>0</v>
      </c>
      <c r="BM13" s="233">
        <f t="shared" si="23"/>
        <v>208</v>
      </c>
      <c r="BN13" s="474"/>
      <c r="BO13" s="475"/>
      <c r="BP13" s="79">
        <f t="shared" si="24"/>
        <v>0</v>
      </c>
      <c r="BQ13" s="79"/>
      <c r="BR13" s="475"/>
      <c r="BS13" s="475"/>
      <c r="BT13" s="79">
        <f t="shared" si="25"/>
        <v>0</v>
      </c>
      <c r="BU13" s="79"/>
      <c r="BV13" s="475"/>
      <c r="BW13" s="475"/>
      <c r="BX13" s="79">
        <f t="shared" si="26"/>
        <v>0</v>
      </c>
      <c r="BY13" s="79"/>
      <c r="BZ13" s="475"/>
      <c r="CA13" s="475"/>
      <c r="CB13" s="79">
        <f t="shared" si="27"/>
        <v>0</v>
      </c>
      <c r="CC13" s="81"/>
    </row>
    <row r="14" spans="1:81" ht="43.9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28</v>
      </c>
      <c r="F14" s="315">
        <f t="shared" si="1"/>
        <v>42</v>
      </c>
      <c r="G14" s="317">
        <f t="shared" si="2"/>
        <v>-14</v>
      </c>
      <c r="H14" s="255">
        <f t="shared" si="3"/>
        <v>14</v>
      </c>
      <c r="I14" s="232">
        <f t="shared" si="28"/>
        <v>42</v>
      </c>
      <c r="J14" s="308">
        <f t="shared" si="29"/>
        <v>0</v>
      </c>
      <c r="K14" s="117">
        <v>0</v>
      </c>
      <c r="L14" s="81">
        <v>8</v>
      </c>
      <c r="M14" s="81">
        <f>K14-L14</f>
        <v>-8</v>
      </c>
      <c r="N14" s="182">
        <v>8</v>
      </c>
      <c r="O14" s="233">
        <f t="shared" si="31"/>
        <v>8</v>
      </c>
      <c r="P14" s="117">
        <v>0</v>
      </c>
      <c r="Q14" s="81">
        <v>1</v>
      </c>
      <c r="R14" s="81">
        <f t="shared" si="4"/>
        <v>-1</v>
      </c>
      <c r="S14" s="81">
        <v>0</v>
      </c>
      <c r="T14" s="233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3">
        <f t="shared" si="7"/>
        <v>0</v>
      </c>
      <c r="Z14" s="117">
        <v>0</v>
      </c>
      <c r="AA14" s="81">
        <v>1</v>
      </c>
      <c r="AB14" s="81">
        <f t="shared" si="8"/>
        <v>-1</v>
      </c>
      <c r="AC14" s="81">
        <v>0</v>
      </c>
      <c r="AD14" s="233">
        <f t="shared" si="9"/>
        <v>0</v>
      </c>
      <c r="AE14" s="117">
        <v>0</v>
      </c>
      <c r="AF14" s="81">
        <v>1</v>
      </c>
      <c r="AG14" s="81">
        <f t="shared" si="10"/>
        <v>-1</v>
      </c>
      <c r="AH14" s="182">
        <v>1</v>
      </c>
      <c r="AI14" s="233">
        <f t="shared" si="11"/>
        <v>1</v>
      </c>
      <c r="AJ14" s="117">
        <v>10</v>
      </c>
      <c r="AK14" s="81">
        <v>4</v>
      </c>
      <c r="AL14" s="81">
        <f t="shared" si="12"/>
        <v>6</v>
      </c>
      <c r="AM14" s="50">
        <v>0</v>
      </c>
      <c r="AN14" s="233">
        <f t="shared" si="13"/>
        <v>10</v>
      </c>
      <c r="AO14" s="117">
        <v>0</v>
      </c>
      <c r="AP14" s="81">
        <v>3</v>
      </c>
      <c r="AQ14" s="81">
        <f t="shared" si="14"/>
        <v>-3</v>
      </c>
      <c r="AR14" s="182">
        <v>3</v>
      </c>
      <c r="AS14" s="233">
        <f t="shared" si="15"/>
        <v>3</v>
      </c>
      <c r="AT14" s="117">
        <v>0</v>
      </c>
      <c r="AU14" s="81">
        <v>2</v>
      </c>
      <c r="AV14" s="81">
        <f t="shared" si="16"/>
        <v>-2</v>
      </c>
      <c r="AW14" s="182">
        <v>2</v>
      </c>
      <c r="AX14" s="233">
        <f t="shared" si="17"/>
        <v>2</v>
      </c>
      <c r="AY14" s="117">
        <v>0</v>
      </c>
      <c r="AZ14" s="81">
        <v>2</v>
      </c>
      <c r="BA14" s="81">
        <f t="shared" si="18"/>
        <v>-2</v>
      </c>
      <c r="BB14" s="50">
        <v>0</v>
      </c>
      <c r="BC14" s="233">
        <f t="shared" si="19"/>
        <v>0</v>
      </c>
      <c r="BD14" s="117">
        <v>0</v>
      </c>
      <c r="BE14" s="81">
        <v>5</v>
      </c>
      <c r="BF14" s="81">
        <f t="shared" si="20"/>
        <v>-5</v>
      </c>
      <c r="BG14" s="81">
        <v>0</v>
      </c>
      <c r="BH14" s="233">
        <f t="shared" si="21"/>
        <v>0</v>
      </c>
      <c r="BI14" s="117">
        <v>18</v>
      </c>
      <c r="BJ14" s="81">
        <v>13</v>
      </c>
      <c r="BK14" s="81">
        <f t="shared" si="22"/>
        <v>5</v>
      </c>
      <c r="BL14" s="50">
        <v>0</v>
      </c>
      <c r="BM14" s="233">
        <f t="shared" si="23"/>
        <v>18</v>
      </c>
      <c r="BN14" s="77"/>
      <c r="BO14" s="79"/>
      <c r="BP14" s="79">
        <f t="shared" si="24"/>
        <v>0</v>
      </c>
      <c r="BQ14" s="79"/>
      <c r="BR14" s="79"/>
      <c r="BS14" s="79"/>
      <c r="BT14" s="79">
        <f t="shared" si="25"/>
        <v>0</v>
      </c>
      <c r="BU14" s="79"/>
      <c r="BV14" s="79"/>
      <c r="BW14" s="79"/>
      <c r="BX14" s="79">
        <f t="shared" si="26"/>
        <v>0</v>
      </c>
      <c r="BY14" s="79"/>
      <c r="BZ14" s="79"/>
      <c r="CA14" s="79"/>
      <c r="CB14" s="261">
        <f t="shared" si="27"/>
        <v>0</v>
      </c>
      <c r="CC14" s="79"/>
    </row>
    <row r="15" spans="1:81" ht="43.9" customHeight="1" thickBot="1" x14ac:dyDescent="0.3">
      <c r="A15" s="471">
        <v>13</v>
      </c>
      <c r="B15" s="40" t="s">
        <v>372</v>
      </c>
      <c r="C15" s="121" t="s">
        <v>39</v>
      </c>
      <c r="D15" s="122" t="s">
        <v>40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255">
        <f t="shared" si="3"/>
        <v>0</v>
      </c>
      <c r="I15" s="232">
        <f t="shared" si="28"/>
        <v>0</v>
      </c>
      <c r="J15" s="308">
        <f t="shared" si="29"/>
        <v>0</v>
      </c>
      <c r="K15" s="117">
        <v>0</v>
      </c>
      <c r="L15" s="81"/>
      <c r="M15" s="81">
        <f t="shared" ref="M15:M25" si="32">K15-L15</f>
        <v>0</v>
      </c>
      <c r="N15" s="50">
        <v>0</v>
      </c>
      <c r="O15" s="233">
        <f t="shared" si="31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3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3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3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233">
        <f t="shared" si="11"/>
        <v>0</v>
      </c>
      <c r="AJ15" s="117">
        <v>0</v>
      </c>
      <c r="AK15" s="81">
        <v>0</v>
      </c>
      <c r="AL15" s="81">
        <f t="shared" si="12"/>
        <v>0</v>
      </c>
      <c r="AM15" s="50">
        <v>0</v>
      </c>
      <c r="AN15" s="233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233">
        <f t="shared" si="15"/>
        <v>0</v>
      </c>
      <c r="AT15" s="117">
        <v>0</v>
      </c>
      <c r="AU15" s="81">
        <v>0</v>
      </c>
      <c r="AV15" s="81">
        <f t="shared" si="16"/>
        <v>0</v>
      </c>
      <c r="AW15" s="50">
        <v>0</v>
      </c>
      <c r="AX15" s="233">
        <f t="shared" si="17"/>
        <v>0</v>
      </c>
      <c r="AY15" s="117">
        <v>0</v>
      </c>
      <c r="AZ15" s="81">
        <v>0</v>
      </c>
      <c r="BA15" s="81">
        <f t="shared" si="18"/>
        <v>0</v>
      </c>
      <c r="BB15" s="50">
        <v>0</v>
      </c>
      <c r="BC15" s="233">
        <f t="shared" si="19"/>
        <v>0</v>
      </c>
      <c r="BD15" s="117">
        <v>0</v>
      </c>
      <c r="BE15" s="81">
        <v>0</v>
      </c>
      <c r="BF15" s="81">
        <f t="shared" si="20"/>
        <v>0</v>
      </c>
      <c r="BG15" s="50">
        <v>0</v>
      </c>
      <c r="BH15" s="233">
        <f t="shared" si="21"/>
        <v>0</v>
      </c>
      <c r="BI15" s="117">
        <v>0</v>
      </c>
      <c r="BJ15" s="81">
        <v>0</v>
      </c>
      <c r="BK15" s="81">
        <f t="shared" si="22"/>
        <v>0</v>
      </c>
      <c r="BL15" s="50">
        <v>0</v>
      </c>
      <c r="BM15" s="233">
        <f t="shared" si="23"/>
        <v>0</v>
      </c>
      <c r="BN15" s="77"/>
      <c r="BO15" s="79"/>
      <c r="BP15" s="79">
        <f t="shared" si="24"/>
        <v>0</v>
      </c>
      <c r="BQ15" s="79"/>
      <c r="BR15" s="79"/>
      <c r="BS15" s="79"/>
      <c r="BT15" s="79">
        <f t="shared" si="25"/>
        <v>0</v>
      </c>
      <c r="BU15" s="79"/>
      <c r="BV15" s="79"/>
      <c r="BW15" s="79"/>
      <c r="BX15" s="79">
        <f t="shared" si="26"/>
        <v>0</v>
      </c>
      <c r="BY15" s="79"/>
      <c r="BZ15" s="79"/>
      <c r="CA15" s="79"/>
      <c r="CB15" s="261">
        <f t="shared" si="27"/>
        <v>0</v>
      </c>
      <c r="CC15" s="81"/>
    </row>
    <row r="16" spans="1:81" ht="43.9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56</v>
      </c>
      <c r="F16" s="315">
        <f t="shared" si="1"/>
        <v>49</v>
      </c>
      <c r="G16" s="317">
        <f t="shared" si="2"/>
        <v>7</v>
      </c>
      <c r="H16" s="255">
        <f t="shared" si="3"/>
        <v>0</v>
      </c>
      <c r="I16" s="232">
        <f t="shared" si="28"/>
        <v>56</v>
      </c>
      <c r="J16" s="308">
        <f t="shared" si="29"/>
        <v>7</v>
      </c>
      <c r="K16" s="117">
        <v>14</v>
      </c>
      <c r="L16" s="81">
        <v>9</v>
      </c>
      <c r="M16" s="81">
        <f t="shared" si="32"/>
        <v>5</v>
      </c>
      <c r="N16" s="50">
        <v>0</v>
      </c>
      <c r="O16" s="233">
        <f t="shared" si="31"/>
        <v>14</v>
      </c>
      <c r="P16" s="117">
        <v>0</v>
      </c>
      <c r="Q16" s="81">
        <v>1</v>
      </c>
      <c r="R16" s="81">
        <f t="shared" si="4"/>
        <v>-1</v>
      </c>
      <c r="S16" s="81">
        <v>0</v>
      </c>
      <c r="T16" s="233">
        <f t="shared" si="5"/>
        <v>0</v>
      </c>
      <c r="U16" s="117">
        <v>0</v>
      </c>
      <c r="V16" s="81">
        <v>3</v>
      </c>
      <c r="W16" s="81">
        <f t="shared" si="6"/>
        <v>-3</v>
      </c>
      <c r="X16" s="81">
        <v>0</v>
      </c>
      <c r="Y16" s="233">
        <f t="shared" si="7"/>
        <v>0</v>
      </c>
      <c r="Z16" s="117">
        <v>0</v>
      </c>
      <c r="AA16" s="81">
        <v>1</v>
      </c>
      <c r="AB16" s="81">
        <f t="shared" si="8"/>
        <v>-1</v>
      </c>
      <c r="AC16" s="81">
        <v>0</v>
      </c>
      <c r="AD16" s="233">
        <f t="shared" si="9"/>
        <v>0</v>
      </c>
      <c r="AE16" s="117">
        <v>0</v>
      </c>
      <c r="AF16" s="81">
        <v>2</v>
      </c>
      <c r="AG16" s="81">
        <f t="shared" si="10"/>
        <v>-2</v>
      </c>
      <c r="AH16" s="81">
        <v>0</v>
      </c>
      <c r="AI16" s="233">
        <f t="shared" si="11"/>
        <v>0</v>
      </c>
      <c r="AJ16" s="117">
        <v>0</v>
      </c>
      <c r="AK16" s="81">
        <v>5</v>
      </c>
      <c r="AL16" s="81">
        <f t="shared" si="12"/>
        <v>-5</v>
      </c>
      <c r="AM16" s="81">
        <v>0</v>
      </c>
      <c r="AN16" s="233">
        <f t="shared" si="13"/>
        <v>0</v>
      </c>
      <c r="AO16" s="117">
        <v>0</v>
      </c>
      <c r="AP16" s="81">
        <v>2</v>
      </c>
      <c r="AQ16" s="81">
        <f t="shared" si="14"/>
        <v>-2</v>
      </c>
      <c r="AR16" s="81">
        <v>0</v>
      </c>
      <c r="AS16" s="233">
        <f t="shared" si="15"/>
        <v>0</v>
      </c>
      <c r="AT16" s="117">
        <v>0</v>
      </c>
      <c r="AU16" s="81">
        <v>2</v>
      </c>
      <c r="AV16" s="81">
        <f t="shared" si="16"/>
        <v>-2</v>
      </c>
      <c r="AW16" s="81">
        <v>0</v>
      </c>
      <c r="AX16" s="233">
        <f t="shared" si="17"/>
        <v>0</v>
      </c>
      <c r="AY16" s="117">
        <v>0</v>
      </c>
      <c r="AZ16" s="81">
        <v>2</v>
      </c>
      <c r="BA16" s="81">
        <f t="shared" si="18"/>
        <v>-2</v>
      </c>
      <c r="BB16" s="50">
        <v>0</v>
      </c>
      <c r="BC16" s="233">
        <f t="shared" si="19"/>
        <v>0</v>
      </c>
      <c r="BD16" s="117">
        <v>14</v>
      </c>
      <c r="BE16" s="81">
        <v>5</v>
      </c>
      <c r="BF16" s="81">
        <f t="shared" si="20"/>
        <v>9</v>
      </c>
      <c r="BG16" s="50">
        <v>0</v>
      </c>
      <c r="BH16" s="233">
        <f t="shared" si="21"/>
        <v>14</v>
      </c>
      <c r="BI16" s="117">
        <v>28</v>
      </c>
      <c r="BJ16" s="81">
        <v>17</v>
      </c>
      <c r="BK16" s="81">
        <f t="shared" si="22"/>
        <v>11</v>
      </c>
      <c r="BL16" s="50">
        <v>0</v>
      </c>
      <c r="BM16" s="233">
        <f t="shared" si="23"/>
        <v>28</v>
      </c>
      <c r="BN16" s="77"/>
      <c r="BO16" s="79"/>
      <c r="BP16" s="79">
        <f t="shared" si="24"/>
        <v>0</v>
      </c>
      <c r="BQ16" s="79"/>
      <c r="BR16" s="79"/>
      <c r="BS16" s="79"/>
      <c r="BT16" s="79">
        <f t="shared" si="25"/>
        <v>0</v>
      </c>
      <c r="BU16" s="79"/>
      <c r="BV16" s="79"/>
      <c r="BW16" s="79"/>
      <c r="BX16" s="79">
        <f t="shared" si="26"/>
        <v>0</v>
      </c>
      <c r="BY16" s="79"/>
      <c r="BZ16" s="79"/>
      <c r="CA16" s="79"/>
      <c r="CB16" s="261">
        <f t="shared" si="27"/>
        <v>0</v>
      </c>
      <c r="CC16" s="81"/>
    </row>
    <row r="17" spans="1:81" ht="43.9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314">
        <f t="shared" si="0"/>
        <v>89</v>
      </c>
      <c r="F17" s="315">
        <f t="shared" si="1"/>
        <v>360</v>
      </c>
      <c r="G17" s="317">
        <f t="shared" si="2"/>
        <v>-271</v>
      </c>
      <c r="H17" s="255">
        <f t="shared" si="3"/>
        <v>271</v>
      </c>
      <c r="I17" s="232">
        <f t="shared" si="28"/>
        <v>360</v>
      </c>
      <c r="J17" s="308">
        <f t="shared" si="29"/>
        <v>0</v>
      </c>
      <c r="K17" s="117">
        <v>0</v>
      </c>
      <c r="L17" s="81">
        <v>35</v>
      </c>
      <c r="M17" s="81">
        <f t="shared" si="32"/>
        <v>-35</v>
      </c>
      <c r="N17" s="81">
        <v>0</v>
      </c>
      <c r="O17" s="233">
        <f t="shared" si="31"/>
        <v>0</v>
      </c>
      <c r="P17" s="117">
        <v>0</v>
      </c>
      <c r="Q17" s="81">
        <v>6</v>
      </c>
      <c r="R17" s="81">
        <f t="shared" si="4"/>
        <v>-6</v>
      </c>
      <c r="S17" s="81">
        <v>0</v>
      </c>
      <c r="T17" s="233">
        <f t="shared" si="5"/>
        <v>0</v>
      </c>
      <c r="U17" s="117">
        <v>0</v>
      </c>
      <c r="V17" s="81">
        <v>6</v>
      </c>
      <c r="W17" s="81">
        <f t="shared" si="6"/>
        <v>-6</v>
      </c>
      <c r="X17" s="81">
        <v>0</v>
      </c>
      <c r="Y17" s="233">
        <f t="shared" si="7"/>
        <v>0</v>
      </c>
      <c r="Z17" s="117">
        <v>0</v>
      </c>
      <c r="AA17" s="81">
        <v>2</v>
      </c>
      <c r="AB17" s="81">
        <f t="shared" si="8"/>
        <v>-2</v>
      </c>
      <c r="AC17" s="81">
        <v>0</v>
      </c>
      <c r="AD17" s="233">
        <f t="shared" si="9"/>
        <v>0</v>
      </c>
      <c r="AE17" s="117">
        <v>0</v>
      </c>
      <c r="AF17" s="81">
        <v>5</v>
      </c>
      <c r="AG17" s="81">
        <f t="shared" si="10"/>
        <v>-5</v>
      </c>
      <c r="AH17" s="81">
        <v>0</v>
      </c>
      <c r="AI17" s="233">
        <f t="shared" si="11"/>
        <v>0</v>
      </c>
      <c r="AJ17" s="117">
        <v>74</v>
      </c>
      <c r="AK17" s="81">
        <v>18</v>
      </c>
      <c r="AL17" s="81">
        <f t="shared" si="12"/>
        <v>56</v>
      </c>
      <c r="AM17" s="81">
        <v>0</v>
      </c>
      <c r="AN17" s="233">
        <f t="shared" si="13"/>
        <v>74</v>
      </c>
      <c r="AO17" s="117">
        <v>0</v>
      </c>
      <c r="AP17" s="81">
        <v>6</v>
      </c>
      <c r="AQ17" s="81">
        <f t="shared" si="14"/>
        <v>-6</v>
      </c>
      <c r="AR17" s="81">
        <v>0</v>
      </c>
      <c r="AS17" s="233">
        <f t="shared" si="15"/>
        <v>0</v>
      </c>
      <c r="AT17" s="117">
        <v>0</v>
      </c>
      <c r="AU17" s="81">
        <v>5</v>
      </c>
      <c r="AV17" s="81">
        <f t="shared" si="16"/>
        <v>-5</v>
      </c>
      <c r="AW17" s="81">
        <v>0</v>
      </c>
      <c r="AX17" s="233">
        <f t="shared" si="17"/>
        <v>0</v>
      </c>
      <c r="AY17" s="117">
        <v>0</v>
      </c>
      <c r="AZ17" s="81">
        <v>11</v>
      </c>
      <c r="BA17" s="81">
        <f t="shared" si="18"/>
        <v>-11</v>
      </c>
      <c r="BB17" s="50">
        <v>60</v>
      </c>
      <c r="BC17" s="233">
        <f t="shared" si="19"/>
        <v>60</v>
      </c>
      <c r="BD17" s="117">
        <v>0</v>
      </c>
      <c r="BE17" s="81">
        <v>24</v>
      </c>
      <c r="BF17" s="81">
        <f t="shared" si="20"/>
        <v>-24</v>
      </c>
      <c r="BG17" s="81">
        <v>0</v>
      </c>
      <c r="BH17" s="233">
        <f t="shared" si="21"/>
        <v>0</v>
      </c>
      <c r="BI17" s="117">
        <v>15</v>
      </c>
      <c r="BJ17" s="81">
        <v>242</v>
      </c>
      <c r="BK17" s="81">
        <f t="shared" si="22"/>
        <v>-227</v>
      </c>
      <c r="BL17" s="182">
        <v>211</v>
      </c>
      <c r="BM17" s="233">
        <f t="shared" si="23"/>
        <v>226</v>
      </c>
      <c r="BN17" s="77"/>
      <c r="BO17" s="79"/>
      <c r="BP17" s="79">
        <f t="shared" si="24"/>
        <v>0</v>
      </c>
      <c r="BQ17" s="79"/>
      <c r="BR17" s="79"/>
      <c r="BS17" s="79"/>
      <c r="BT17" s="79">
        <f t="shared" si="25"/>
        <v>0</v>
      </c>
      <c r="BU17" s="79"/>
      <c r="BV17" s="79"/>
      <c r="BW17" s="79"/>
      <c r="BX17" s="79">
        <f t="shared" si="26"/>
        <v>0</v>
      </c>
      <c r="BY17" s="79"/>
      <c r="BZ17" s="79"/>
      <c r="CA17" s="79"/>
      <c r="CB17" s="261">
        <f t="shared" si="27"/>
        <v>0</v>
      </c>
      <c r="CC17" s="81"/>
    </row>
    <row r="18" spans="1:81" ht="43.9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23</v>
      </c>
      <c r="F18" s="315">
        <f t="shared" si="1"/>
        <v>148</v>
      </c>
      <c r="G18" s="317">
        <f t="shared" si="2"/>
        <v>-125</v>
      </c>
      <c r="H18" s="255">
        <f t="shared" si="3"/>
        <v>125</v>
      </c>
      <c r="I18" s="232">
        <f t="shared" si="28"/>
        <v>148</v>
      </c>
      <c r="J18" s="308">
        <f t="shared" si="29"/>
        <v>0</v>
      </c>
      <c r="K18" s="124">
        <v>23</v>
      </c>
      <c r="L18" s="83">
        <v>49</v>
      </c>
      <c r="M18" s="81">
        <f t="shared" si="32"/>
        <v>-26</v>
      </c>
      <c r="N18" s="182">
        <v>26</v>
      </c>
      <c r="O18" s="233">
        <f t="shared" si="31"/>
        <v>49</v>
      </c>
      <c r="P18" s="124">
        <v>0</v>
      </c>
      <c r="Q18" s="83">
        <v>4</v>
      </c>
      <c r="R18" s="81">
        <f t="shared" si="4"/>
        <v>-4</v>
      </c>
      <c r="S18" s="182">
        <v>4</v>
      </c>
      <c r="T18" s="233">
        <f t="shared" si="5"/>
        <v>4</v>
      </c>
      <c r="U18" s="124">
        <v>0</v>
      </c>
      <c r="V18" s="83">
        <v>5</v>
      </c>
      <c r="W18" s="81">
        <f t="shared" si="6"/>
        <v>-5</v>
      </c>
      <c r="X18" s="182">
        <v>5</v>
      </c>
      <c r="Y18" s="233">
        <f t="shared" si="7"/>
        <v>5</v>
      </c>
      <c r="Z18" s="124">
        <v>0</v>
      </c>
      <c r="AA18" s="83">
        <v>2</v>
      </c>
      <c r="AB18" s="81">
        <f t="shared" si="8"/>
        <v>-2</v>
      </c>
      <c r="AC18" s="182">
        <v>2</v>
      </c>
      <c r="AD18" s="233">
        <f t="shared" si="9"/>
        <v>2</v>
      </c>
      <c r="AE18" s="124">
        <v>0</v>
      </c>
      <c r="AF18" s="83">
        <v>5</v>
      </c>
      <c r="AG18" s="81">
        <f t="shared" si="10"/>
        <v>-5</v>
      </c>
      <c r="AH18" s="182">
        <v>5</v>
      </c>
      <c r="AI18" s="233">
        <f t="shared" si="11"/>
        <v>5</v>
      </c>
      <c r="AJ18" s="124">
        <v>0</v>
      </c>
      <c r="AK18" s="83">
        <v>12</v>
      </c>
      <c r="AL18" s="81">
        <f t="shared" si="12"/>
        <v>-12</v>
      </c>
      <c r="AM18" s="182">
        <v>12</v>
      </c>
      <c r="AN18" s="233">
        <f t="shared" si="13"/>
        <v>12</v>
      </c>
      <c r="AO18" s="124">
        <v>0</v>
      </c>
      <c r="AP18" s="83">
        <v>5</v>
      </c>
      <c r="AQ18" s="81">
        <f t="shared" si="14"/>
        <v>-5</v>
      </c>
      <c r="AR18" s="182">
        <v>5</v>
      </c>
      <c r="AS18" s="233">
        <f t="shared" si="15"/>
        <v>5</v>
      </c>
      <c r="AT18" s="124">
        <v>0</v>
      </c>
      <c r="AU18" s="83">
        <v>6</v>
      </c>
      <c r="AV18" s="81">
        <f t="shared" si="16"/>
        <v>-6</v>
      </c>
      <c r="AW18" s="182">
        <v>6</v>
      </c>
      <c r="AX18" s="233">
        <f t="shared" si="17"/>
        <v>6</v>
      </c>
      <c r="AY18" s="124">
        <v>0</v>
      </c>
      <c r="AZ18" s="83">
        <v>6</v>
      </c>
      <c r="BA18" s="81">
        <f t="shared" si="18"/>
        <v>-6</v>
      </c>
      <c r="BB18" s="182">
        <v>6</v>
      </c>
      <c r="BC18" s="233">
        <f t="shared" si="19"/>
        <v>6</v>
      </c>
      <c r="BD18" s="124">
        <v>0</v>
      </c>
      <c r="BE18" s="83">
        <v>17</v>
      </c>
      <c r="BF18" s="81">
        <f t="shared" si="20"/>
        <v>-17</v>
      </c>
      <c r="BG18" s="182">
        <v>17</v>
      </c>
      <c r="BH18" s="233">
        <f t="shared" si="21"/>
        <v>17</v>
      </c>
      <c r="BI18" s="124">
        <v>0</v>
      </c>
      <c r="BJ18" s="83">
        <v>37</v>
      </c>
      <c r="BK18" s="81">
        <f t="shared" si="22"/>
        <v>-37</v>
      </c>
      <c r="BL18" s="182">
        <v>37</v>
      </c>
      <c r="BM18" s="233">
        <f t="shared" si="23"/>
        <v>37</v>
      </c>
      <c r="BN18" s="457"/>
      <c r="BO18" s="448"/>
      <c r="BP18" s="79">
        <f t="shared" si="24"/>
        <v>0</v>
      </c>
      <c r="BQ18" s="79"/>
      <c r="BR18" s="448"/>
      <c r="BS18" s="448"/>
      <c r="BT18" s="79">
        <f t="shared" si="25"/>
        <v>0</v>
      </c>
      <c r="BU18" s="79"/>
      <c r="BV18" s="448"/>
      <c r="BW18" s="448"/>
      <c r="BX18" s="79">
        <f t="shared" si="26"/>
        <v>0</v>
      </c>
      <c r="BY18" s="79"/>
      <c r="BZ18" s="448"/>
      <c r="CA18" s="448"/>
      <c r="CB18" s="95">
        <f t="shared" si="27"/>
        <v>0</v>
      </c>
      <c r="CC18" s="81"/>
    </row>
    <row r="19" spans="1:81" ht="43.9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314">
        <f t="shared" si="0"/>
        <v>0</v>
      </c>
      <c r="F19" s="315">
        <f t="shared" si="1"/>
        <v>337</v>
      </c>
      <c r="G19" s="317">
        <f t="shared" si="2"/>
        <v>-337</v>
      </c>
      <c r="H19" s="255">
        <f t="shared" si="3"/>
        <v>337</v>
      </c>
      <c r="I19" s="232">
        <f t="shared" si="28"/>
        <v>337</v>
      </c>
      <c r="J19" s="308">
        <f t="shared" si="29"/>
        <v>0</v>
      </c>
      <c r="K19" s="124">
        <v>0</v>
      </c>
      <c r="L19" s="83">
        <v>109</v>
      </c>
      <c r="M19" s="81">
        <f t="shared" si="32"/>
        <v>-109</v>
      </c>
      <c r="N19" s="182">
        <v>109</v>
      </c>
      <c r="O19" s="233">
        <f t="shared" si="31"/>
        <v>109</v>
      </c>
      <c r="P19" s="124">
        <v>0</v>
      </c>
      <c r="Q19" s="83">
        <v>13</v>
      </c>
      <c r="R19" s="81">
        <f t="shared" si="4"/>
        <v>-13</v>
      </c>
      <c r="S19" s="182">
        <v>13</v>
      </c>
      <c r="T19" s="233">
        <f t="shared" si="5"/>
        <v>13</v>
      </c>
      <c r="U19" s="124">
        <v>0</v>
      </c>
      <c r="V19" s="83">
        <v>17</v>
      </c>
      <c r="W19" s="81">
        <f t="shared" si="6"/>
        <v>-17</v>
      </c>
      <c r="X19" s="182">
        <v>17</v>
      </c>
      <c r="Y19" s="233">
        <f t="shared" si="7"/>
        <v>17</v>
      </c>
      <c r="Z19" s="124">
        <v>0</v>
      </c>
      <c r="AA19" s="83">
        <v>4</v>
      </c>
      <c r="AB19" s="81">
        <f t="shared" si="8"/>
        <v>-4</v>
      </c>
      <c r="AC19" s="182">
        <v>4</v>
      </c>
      <c r="AD19" s="233">
        <f t="shared" si="9"/>
        <v>4</v>
      </c>
      <c r="AE19" s="124">
        <v>0</v>
      </c>
      <c r="AF19" s="83">
        <v>3</v>
      </c>
      <c r="AG19" s="81">
        <f t="shared" si="10"/>
        <v>-3</v>
      </c>
      <c r="AH19" s="182">
        <v>3</v>
      </c>
      <c r="AI19" s="233">
        <f t="shared" si="11"/>
        <v>3</v>
      </c>
      <c r="AJ19" s="124">
        <v>0</v>
      </c>
      <c r="AK19" s="83">
        <v>37</v>
      </c>
      <c r="AL19" s="81">
        <f t="shared" si="12"/>
        <v>-37</v>
      </c>
      <c r="AM19" s="182">
        <v>37</v>
      </c>
      <c r="AN19" s="233">
        <f t="shared" si="13"/>
        <v>37</v>
      </c>
      <c r="AO19" s="124">
        <v>0</v>
      </c>
      <c r="AP19" s="83">
        <v>15</v>
      </c>
      <c r="AQ19" s="81">
        <f t="shared" si="14"/>
        <v>-15</v>
      </c>
      <c r="AR19" s="182">
        <v>15</v>
      </c>
      <c r="AS19" s="233">
        <f t="shared" si="15"/>
        <v>15</v>
      </c>
      <c r="AT19" s="124">
        <v>0</v>
      </c>
      <c r="AU19" s="83">
        <v>26</v>
      </c>
      <c r="AV19" s="81">
        <f t="shared" si="16"/>
        <v>-26</v>
      </c>
      <c r="AW19" s="182">
        <v>26</v>
      </c>
      <c r="AX19" s="233">
        <f t="shared" si="17"/>
        <v>26</v>
      </c>
      <c r="AY19" s="124">
        <v>0</v>
      </c>
      <c r="AZ19" s="83">
        <v>19</v>
      </c>
      <c r="BA19" s="81">
        <f t="shared" si="18"/>
        <v>-19</v>
      </c>
      <c r="BB19" s="182">
        <v>19</v>
      </c>
      <c r="BC19" s="233">
        <f t="shared" si="19"/>
        <v>19</v>
      </c>
      <c r="BD19" s="124">
        <v>0</v>
      </c>
      <c r="BE19" s="83">
        <v>52</v>
      </c>
      <c r="BF19" s="81">
        <f t="shared" si="20"/>
        <v>-52</v>
      </c>
      <c r="BG19" s="182">
        <v>52</v>
      </c>
      <c r="BH19" s="233">
        <f t="shared" si="21"/>
        <v>52</v>
      </c>
      <c r="BI19" s="124">
        <v>0</v>
      </c>
      <c r="BJ19" s="83">
        <v>42</v>
      </c>
      <c r="BK19" s="81">
        <f t="shared" si="22"/>
        <v>-42</v>
      </c>
      <c r="BL19" s="182">
        <v>42</v>
      </c>
      <c r="BM19" s="233">
        <f t="shared" si="23"/>
        <v>42</v>
      </c>
      <c r="BN19" s="457"/>
      <c r="BO19" s="448"/>
      <c r="BP19" s="79">
        <f t="shared" si="24"/>
        <v>0</v>
      </c>
      <c r="BQ19" s="79"/>
      <c r="BR19" s="448"/>
      <c r="BS19" s="448"/>
      <c r="BT19" s="79">
        <f t="shared" si="25"/>
        <v>0</v>
      </c>
      <c r="BU19" s="79"/>
      <c r="BV19" s="448"/>
      <c r="BW19" s="448"/>
      <c r="BX19" s="79">
        <f t="shared" si="26"/>
        <v>0</v>
      </c>
      <c r="BY19" s="79"/>
      <c r="BZ19" s="448"/>
      <c r="CA19" s="448"/>
      <c r="CB19" s="261">
        <f t="shared" si="27"/>
        <v>0</v>
      </c>
      <c r="CC19" s="81"/>
    </row>
    <row r="20" spans="1:81" ht="43.9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15</v>
      </c>
      <c r="F20" s="315">
        <f t="shared" si="1"/>
        <v>67</v>
      </c>
      <c r="G20" s="317">
        <f t="shared" si="2"/>
        <v>-52</v>
      </c>
      <c r="H20" s="255">
        <f t="shared" si="3"/>
        <v>52</v>
      </c>
      <c r="I20" s="232">
        <f t="shared" si="28"/>
        <v>67</v>
      </c>
      <c r="J20" s="308">
        <f t="shared" si="29"/>
        <v>0</v>
      </c>
      <c r="K20" s="464">
        <v>15</v>
      </c>
      <c r="L20" s="463">
        <v>11</v>
      </c>
      <c r="M20" s="81">
        <f t="shared" si="32"/>
        <v>4</v>
      </c>
      <c r="N20" s="50">
        <v>0</v>
      </c>
      <c r="O20" s="233">
        <f t="shared" si="31"/>
        <v>15</v>
      </c>
      <c r="P20" s="464">
        <v>0</v>
      </c>
      <c r="Q20" s="463">
        <v>2</v>
      </c>
      <c r="R20" s="81">
        <f t="shared" si="4"/>
        <v>-2</v>
      </c>
      <c r="S20" s="182">
        <v>2</v>
      </c>
      <c r="T20" s="233">
        <f t="shared" si="5"/>
        <v>2</v>
      </c>
      <c r="U20" s="464">
        <v>0</v>
      </c>
      <c r="V20" s="463">
        <v>3</v>
      </c>
      <c r="W20" s="81">
        <f t="shared" si="6"/>
        <v>-3</v>
      </c>
      <c r="X20" s="182">
        <v>3</v>
      </c>
      <c r="Y20" s="233">
        <f t="shared" si="7"/>
        <v>3</v>
      </c>
      <c r="Z20" s="464">
        <v>0</v>
      </c>
      <c r="AA20" s="463">
        <v>1</v>
      </c>
      <c r="AB20" s="81">
        <f t="shared" si="8"/>
        <v>-1</v>
      </c>
      <c r="AC20" s="50">
        <v>0</v>
      </c>
      <c r="AD20" s="233">
        <f t="shared" si="9"/>
        <v>0</v>
      </c>
      <c r="AE20" s="464">
        <v>0</v>
      </c>
      <c r="AF20" s="463">
        <v>2</v>
      </c>
      <c r="AG20" s="81">
        <f t="shared" si="10"/>
        <v>-2</v>
      </c>
      <c r="AH20" s="182">
        <v>2</v>
      </c>
      <c r="AI20" s="233">
        <f t="shared" si="11"/>
        <v>2</v>
      </c>
      <c r="AJ20" s="464">
        <v>0</v>
      </c>
      <c r="AK20" s="463">
        <v>5</v>
      </c>
      <c r="AL20" s="81">
        <f t="shared" si="12"/>
        <v>-5</v>
      </c>
      <c r="AM20" s="182">
        <v>5</v>
      </c>
      <c r="AN20" s="233">
        <f t="shared" si="13"/>
        <v>5</v>
      </c>
      <c r="AO20" s="464">
        <v>0</v>
      </c>
      <c r="AP20" s="463">
        <v>2</v>
      </c>
      <c r="AQ20" s="81">
        <f t="shared" si="14"/>
        <v>-2</v>
      </c>
      <c r="AR20" s="182">
        <v>2</v>
      </c>
      <c r="AS20" s="233">
        <f t="shared" si="15"/>
        <v>2</v>
      </c>
      <c r="AT20" s="464">
        <v>0</v>
      </c>
      <c r="AU20" s="463">
        <v>2</v>
      </c>
      <c r="AV20" s="81">
        <f t="shared" si="16"/>
        <v>-2</v>
      </c>
      <c r="AW20" s="182">
        <v>2</v>
      </c>
      <c r="AX20" s="233">
        <f t="shared" si="17"/>
        <v>2</v>
      </c>
      <c r="AY20" s="464">
        <v>0</v>
      </c>
      <c r="AZ20" s="463">
        <v>3</v>
      </c>
      <c r="BA20" s="81">
        <f t="shared" si="18"/>
        <v>-3</v>
      </c>
      <c r="BB20" s="50">
        <v>0</v>
      </c>
      <c r="BC20" s="233">
        <f t="shared" si="19"/>
        <v>0</v>
      </c>
      <c r="BD20" s="464">
        <v>0</v>
      </c>
      <c r="BE20" s="463">
        <v>6</v>
      </c>
      <c r="BF20" s="81">
        <f t="shared" si="20"/>
        <v>-6</v>
      </c>
      <c r="BG20" s="182">
        <v>6</v>
      </c>
      <c r="BH20" s="233">
        <f t="shared" si="21"/>
        <v>6</v>
      </c>
      <c r="BI20" s="464">
        <v>0</v>
      </c>
      <c r="BJ20" s="463">
        <v>30</v>
      </c>
      <c r="BK20" s="81">
        <f t="shared" si="22"/>
        <v>-30</v>
      </c>
      <c r="BL20" s="182">
        <v>30</v>
      </c>
      <c r="BM20" s="233">
        <f t="shared" si="23"/>
        <v>30</v>
      </c>
      <c r="BN20" s="469"/>
      <c r="BO20" s="470"/>
      <c r="BP20" s="79">
        <f t="shared" si="24"/>
        <v>0</v>
      </c>
      <c r="BQ20" s="79"/>
      <c r="BR20" s="470"/>
      <c r="BS20" s="470"/>
      <c r="BT20" s="79">
        <f t="shared" si="25"/>
        <v>0</v>
      </c>
      <c r="BU20" s="79"/>
      <c r="BV20" s="470"/>
      <c r="BW20" s="470"/>
      <c r="BX20" s="79">
        <f t="shared" si="26"/>
        <v>0</v>
      </c>
      <c r="BY20" s="79"/>
      <c r="BZ20" s="470"/>
      <c r="CA20" s="470"/>
      <c r="CB20" s="261">
        <f t="shared" si="27"/>
        <v>0</v>
      </c>
      <c r="CC20" s="81"/>
    </row>
    <row r="21" spans="1:81" ht="43.9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315">
        <f t="shared" si="1"/>
        <v>44</v>
      </c>
      <c r="G21" s="317">
        <f t="shared" si="2"/>
        <v>-44</v>
      </c>
      <c r="H21" s="255">
        <f t="shared" si="3"/>
        <v>44</v>
      </c>
      <c r="I21" s="232">
        <f t="shared" si="28"/>
        <v>44</v>
      </c>
      <c r="J21" s="308">
        <f t="shared" si="29"/>
        <v>0</v>
      </c>
      <c r="K21" s="464">
        <v>0</v>
      </c>
      <c r="L21" s="463">
        <v>13</v>
      </c>
      <c r="M21" s="81">
        <f t="shared" si="32"/>
        <v>-13</v>
      </c>
      <c r="N21" s="182">
        <v>13</v>
      </c>
      <c r="O21" s="233">
        <f t="shared" si="31"/>
        <v>13</v>
      </c>
      <c r="P21" s="464">
        <v>0</v>
      </c>
      <c r="Q21" s="463">
        <v>1</v>
      </c>
      <c r="R21" s="81">
        <f t="shared" si="4"/>
        <v>-1</v>
      </c>
      <c r="S21" s="182">
        <v>1</v>
      </c>
      <c r="T21" s="233">
        <f t="shared" si="5"/>
        <v>1</v>
      </c>
      <c r="U21" s="464">
        <v>0</v>
      </c>
      <c r="V21" s="463">
        <v>1</v>
      </c>
      <c r="W21" s="81">
        <f t="shared" si="6"/>
        <v>-1</v>
      </c>
      <c r="X21" s="50">
        <v>0</v>
      </c>
      <c r="Y21" s="233">
        <f t="shared" si="7"/>
        <v>0</v>
      </c>
      <c r="Z21" s="464">
        <v>0</v>
      </c>
      <c r="AA21" s="463">
        <v>1</v>
      </c>
      <c r="AB21" s="81">
        <f t="shared" si="8"/>
        <v>-1</v>
      </c>
      <c r="AC21" s="50">
        <v>0</v>
      </c>
      <c r="AD21" s="233">
        <f t="shared" si="9"/>
        <v>0</v>
      </c>
      <c r="AE21" s="464">
        <v>0</v>
      </c>
      <c r="AF21" s="463">
        <v>1</v>
      </c>
      <c r="AG21" s="81">
        <f t="shared" si="10"/>
        <v>-1</v>
      </c>
      <c r="AH21" s="50">
        <v>0</v>
      </c>
      <c r="AI21" s="233">
        <f t="shared" si="11"/>
        <v>0</v>
      </c>
      <c r="AJ21" s="464">
        <v>0</v>
      </c>
      <c r="AK21" s="463">
        <v>3</v>
      </c>
      <c r="AL21" s="81">
        <f t="shared" si="12"/>
        <v>-3</v>
      </c>
      <c r="AM21" s="50">
        <v>0</v>
      </c>
      <c r="AN21" s="233">
        <f t="shared" si="13"/>
        <v>0</v>
      </c>
      <c r="AO21" s="464">
        <v>0</v>
      </c>
      <c r="AP21" s="463">
        <v>2</v>
      </c>
      <c r="AQ21" s="81">
        <f t="shared" si="14"/>
        <v>-2</v>
      </c>
      <c r="AR21" s="50">
        <v>0</v>
      </c>
      <c r="AS21" s="233">
        <f t="shared" si="15"/>
        <v>0</v>
      </c>
      <c r="AT21" s="464">
        <v>0</v>
      </c>
      <c r="AU21" s="463">
        <v>2</v>
      </c>
      <c r="AV21" s="81">
        <f t="shared" si="16"/>
        <v>-2</v>
      </c>
      <c r="AW21" s="50">
        <v>0</v>
      </c>
      <c r="AX21" s="233">
        <f t="shared" si="17"/>
        <v>0</v>
      </c>
      <c r="AY21" s="464">
        <v>0</v>
      </c>
      <c r="AZ21" s="463">
        <v>2</v>
      </c>
      <c r="BA21" s="81">
        <f t="shared" si="18"/>
        <v>-2</v>
      </c>
      <c r="BB21" s="50">
        <v>0</v>
      </c>
      <c r="BC21" s="233">
        <f t="shared" si="19"/>
        <v>0</v>
      </c>
      <c r="BD21" s="464">
        <v>0</v>
      </c>
      <c r="BE21" s="463">
        <v>4</v>
      </c>
      <c r="BF21" s="81">
        <f t="shared" si="20"/>
        <v>-4</v>
      </c>
      <c r="BG21" s="50">
        <v>0</v>
      </c>
      <c r="BH21" s="233">
        <f t="shared" si="21"/>
        <v>0</v>
      </c>
      <c r="BI21" s="464">
        <v>0</v>
      </c>
      <c r="BJ21" s="463">
        <v>14</v>
      </c>
      <c r="BK21" s="81">
        <f t="shared" si="22"/>
        <v>-14</v>
      </c>
      <c r="BL21" s="50">
        <v>30</v>
      </c>
      <c r="BM21" s="233">
        <f t="shared" si="23"/>
        <v>30</v>
      </c>
      <c r="BN21" s="469"/>
      <c r="BO21" s="470"/>
      <c r="BP21" s="81">
        <f t="shared" si="24"/>
        <v>0</v>
      </c>
      <c r="BQ21" s="81"/>
      <c r="BR21" s="470"/>
      <c r="BS21" s="470"/>
      <c r="BT21" s="81">
        <f t="shared" si="25"/>
        <v>0</v>
      </c>
      <c r="BU21" s="81"/>
      <c r="BV21" s="470"/>
      <c r="BW21" s="470"/>
      <c r="BX21" s="81">
        <f t="shared" si="26"/>
        <v>0</v>
      </c>
      <c r="BY21" s="81"/>
      <c r="BZ21" s="470"/>
      <c r="CA21" s="470"/>
      <c r="CB21" s="95">
        <f t="shared" si="27"/>
        <v>0</v>
      </c>
      <c r="CC21" s="81"/>
    </row>
    <row r="22" spans="1:81" ht="43.9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220</v>
      </c>
      <c r="F22" s="315">
        <f t="shared" si="1"/>
        <v>323</v>
      </c>
      <c r="G22" s="317">
        <f t="shared" si="2"/>
        <v>-103</v>
      </c>
      <c r="H22" s="255">
        <f t="shared" si="3"/>
        <v>103</v>
      </c>
      <c r="I22" s="232">
        <f t="shared" si="28"/>
        <v>323</v>
      </c>
      <c r="J22" s="308">
        <f t="shared" si="29"/>
        <v>0</v>
      </c>
      <c r="K22" s="464">
        <v>0</v>
      </c>
      <c r="L22" s="463">
        <v>72</v>
      </c>
      <c r="M22" s="81">
        <f t="shared" si="32"/>
        <v>-72</v>
      </c>
      <c r="N22" s="50">
        <v>15</v>
      </c>
      <c r="O22" s="233">
        <f t="shared" si="31"/>
        <v>15</v>
      </c>
      <c r="P22" s="464">
        <v>20</v>
      </c>
      <c r="Q22" s="463">
        <v>11</v>
      </c>
      <c r="R22" s="81">
        <f t="shared" si="4"/>
        <v>9</v>
      </c>
      <c r="S22" s="50">
        <v>0</v>
      </c>
      <c r="T22" s="233">
        <f t="shared" si="5"/>
        <v>20</v>
      </c>
      <c r="U22" s="464">
        <v>0</v>
      </c>
      <c r="V22" s="463">
        <v>13</v>
      </c>
      <c r="W22" s="81">
        <f t="shared" si="6"/>
        <v>-13</v>
      </c>
      <c r="X22" s="182">
        <v>13</v>
      </c>
      <c r="Y22" s="233">
        <f t="shared" si="7"/>
        <v>13</v>
      </c>
      <c r="Z22" s="464">
        <v>0</v>
      </c>
      <c r="AA22" s="463">
        <v>4</v>
      </c>
      <c r="AB22" s="81">
        <f t="shared" si="8"/>
        <v>-4</v>
      </c>
      <c r="AC22" s="182">
        <v>4</v>
      </c>
      <c r="AD22" s="233">
        <f t="shared" si="9"/>
        <v>4</v>
      </c>
      <c r="AE22" s="464">
        <v>0</v>
      </c>
      <c r="AF22" s="463">
        <v>9</v>
      </c>
      <c r="AG22" s="81">
        <f t="shared" si="10"/>
        <v>-9</v>
      </c>
      <c r="AH22" s="182">
        <v>9</v>
      </c>
      <c r="AI22" s="233">
        <f t="shared" si="11"/>
        <v>9</v>
      </c>
      <c r="AJ22" s="464">
        <v>0</v>
      </c>
      <c r="AK22" s="463">
        <v>15</v>
      </c>
      <c r="AL22" s="81">
        <f t="shared" si="12"/>
        <v>-15</v>
      </c>
      <c r="AM22" s="50">
        <v>15</v>
      </c>
      <c r="AN22" s="233">
        <f t="shared" si="13"/>
        <v>15</v>
      </c>
      <c r="AO22" s="464">
        <v>0</v>
      </c>
      <c r="AP22" s="463">
        <v>12</v>
      </c>
      <c r="AQ22" s="81">
        <f t="shared" si="14"/>
        <v>-12</v>
      </c>
      <c r="AR22" s="182">
        <v>15</v>
      </c>
      <c r="AS22" s="233">
        <f t="shared" si="15"/>
        <v>15</v>
      </c>
      <c r="AT22" s="464">
        <v>0</v>
      </c>
      <c r="AU22" s="463">
        <v>14</v>
      </c>
      <c r="AV22" s="81">
        <f t="shared" si="16"/>
        <v>-14</v>
      </c>
      <c r="AW22" s="182">
        <v>14</v>
      </c>
      <c r="AX22" s="233">
        <f t="shared" si="17"/>
        <v>14</v>
      </c>
      <c r="AY22" s="464">
        <v>0</v>
      </c>
      <c r="AZ22" s="463">
        <v>18</v>
      </c>
      <c r="BA22" s="81">
        <f t="shared" si="18"/>
        <v>-18</v>
      </c>
      <c r="BB22" s="50">
        <v>18</v>
      </c>
      <c r="BC22" s="233">
        <f t="shared" si="19"/>
        <v>18</v>
      </c>
      <c r="BD22" s="464">
        <v>40</v>
      </c>
      <c r="BE22" s="463">
        <v>32</v>
      </c>
      <c r="BF22" s="81">
        <f t="shared" si="20"/>
        <v>8</v>
      </c>
      <c r="BG22" s="50">
        <v>0</v>
      </c>
      <c r="BH22" s="233">
        <f t="shared" si="21"/>
        <v>40</v>
      </c>
      <c r="BI22" s="464">
        <v>160</v>
      </c>
      <c r="BJ22" s="463">
        <v>123</v>
      </c>
      <c r="BK22" s="81">
        <f t="shared" si="22"/>
        <v>37</v>
      </c>
      <c r="BL22" s="50">
        <v>0</v>
      </c>
      <c r="BM22" s="233">
        <f t="shared" si="23"/>
        <v>160</v>
      </c>
      <c r="BN22" s="477"/>
      <c r="BO22" s="478"/>
      <c r="BP22" s="81">
        <f t="shared" si="24"/>
        <v>0</v>
      </c>
      <c r="BQ22" s="81"/>
      <c r="BR22" s="478"/>
      <c r="BS22" s="478"/>
      <c r="BT22" s="81">
        <f t="shared" si="25"/>
        <v>0</v>
      </c>
      <c r="BU22" s="81"/>
      <c r="BV22" s="478"/>
      <c r="BW22" s="478"/>
      <c r="BX22" s="81">
        <f t="shared" si="26"/>
        <v>0</v>
      </c>
      <c r="BY22" s="81"/>
      <c r="BZ22" s="478"/>
      <c r="CA22" s="478"/>
      <c r="CB22" s="95">
        <f t="shared" si="27"/>
        <v>0</v>
      </c>
      <c r="CC22" s="81"/>
    </row>
    <row r="23" spans="1:81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14">
        <f t="shared" si="0"/>
        <v>0</v>
      </c>
      <c r="F23" s="315">
        <f t="shared" si="1"/>
        <v>19</v>
      </c>
      <c r="G23" s="317">
        <f t="shared" si="2"/>
        <v>-19</v>
      </c>
      <c r="H23" s="255">
        <f t="shared" si="3"/>
        <v>19</v>
      </c>
      <c r="I23" s="232">
        <f t="shared" si="28"/>
        <v>19</v>
      </c>
      <c r="J23" s="308">
        <f t="shared" si="29"/>
        <v>0</v>
      </c>
      <c r="K23" s="464">
        <v>0</v>
      </c>
      <c r="L23" s="463">
        <v>3</v>
      </c>
      <c r="M23" s="81">
        <f t="shared" si="32"/>
        <v>-3</v>
      </c>
      <c r="N23" s="182">
        <v>3</v>
      </c>
      <c r="O23" s="233">
        <f t="shared" si="31"/>
        <v>3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233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233">
        <f t="shared" si="7"/>
        <v>1</v>
      </c>
      <c r="Z23" s="464">
        <v>0</v>
      </c>
      <c r="AA23" s="463">
        <v>1</v>
      </c>
      <c r="AB23" s="81">
        <f t="shared" si="8"/>
        <v>-1</v>
      </c>
      <c r="AC23" s="182">
        <v>1</v>
      </c>
      <c r="AD23" s="233">
        <f t="shared" si="9"/>
        <v>1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233">
        <f t="shared" si="11"/>
        <v>1</v>
      </c>
      <c r="AJ23" s="464">
        <v>0</v>
      </c>
      <c r="AK23" s="463">
        <v>2</v>
      </c>
      <c r="AL23" s="81">
        <f t="shared" si="12"/>
        <v>-2</v>
      </c>
      <c r="AM23" s="182">
        <v>2</v>
      </c>
      <c r="AN23" s="233">
        <f t="shared" si="13"/>
        <v>2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233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233">
        <f t="shared" si="17"/>
        <v>1</v>
      </c>
      <c r="AY23" s="464">
        <v>0</v>
      </c>
      <c r="AZ23" s="463">
        <v>1</v>
      </c>
      <c r="BA23" s="81">
        <f t="shared" si="18"/>
        <v>-1</v>
      </c>
      <c r="BB23" s="182">
        <v>1</v>
      </c>
      <c r="BC23" s="233">
        <f t="shared" si="19"/>
        <v>1</v>
      </c>
      <c r="BD23" s="464">
        <v>0</v>
      </c>
      <c r="BE23" s="463">
        <v>2</v>
      </c>
      <c r="BF23" s="81">
        <f t="shared" si="20"/>
        <v>-2</v>
      </c>
      <c r="BG23" s="182">
        <v>2</v>
      </c>
      <c r="BH23" s="233">
        <f t="shared" si="21"/>
        <v>2</v>
      </c>
      <c r="BI23" s="464">
        <v>0</v>
      </c>
      <c r="BJ23" s="463">
        <v>5</v>
      </c>
      <c r="BK23" s="81">
        <f t="shared" si="22"/>
        <v>-5</v>
      </c>
      <c r="BL23" s="182">
        <v>5</v>
      </c>
      <c r="BM23" s="233">
        <f t="shared" si="23"/>
        <v>5</v>
      </c>
      <c r="BN23" s="477"/>
      <c r="BO23" s="478"/>
      <c r="BP23" s="81">
        <f t="shared" si="24"/>
        <v>0</v>
      </c>
      <c r="BQ23" s="81"/>
      <c r="BR23" s="478"/>
      <c r="BS23" s="478"/>
      <c r="BT23" s="81">
        <f t="shared" si="25"/>
        <v>0</v>
      </c>
      <c r="BU23" s="81"/>
      <c r="BV23" s="478"/>
      <c r="BW23" s="478"/>
      <c r="BX23" s="81">
        <f t="shared" si="26"/>
        <v>0</v>
      </c>
      <c r="BY23" s="81"/>
      <c r="BZ23" s="478"/>
      <c r="CA23" s="478"/>
      <c r="CB23" s="95">
        <f t="shared" si="27"/>
        <v>0</v>
      </c>
      <c r="CC23" s="81"/>
    </row>
    <row r="24" spans="1:81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0</v>
      </c>
      <c r="F24" s="315">
        <f t="shared" si="1"/>
        <v>43</v>
      </c>
      <c r="G24" s="317">
        <f t="shared" si="2"/>
        <v>-43</v>
      </c>
      <c r="H24" s="255">
        <f t="shared" si="3"/>
        <v>43</v>
      </c>
      <c r="I24" s="232">
        <f t="shared" si="28"/>
        <v>43</v>
      </c>
      <c r="J24" s="308">
        <f t="shared" si="29"/>
        <v>0</v>
      </c>
      <c r="K24" s="464">
        <v>0</v>
      </c>
      <c r="L24" s="463">
        <v>7</v>
      </c>
      <c r="M24" s="81">
        <f t="shared" si="32"/>
        <v>-7</v>
      </c>
      <c r="N24" s="182">
        <v>7</v>
      </c>
      <c r="O24" s="233">
        <f t="shared" si="31"/>
        <v>7</v>
      </c>
      <c r="P24" s="464">
        <v>0</v>
      </c>
      <c r="Q24" s="463">
        <v>2</v>
      </c>
      <c r="R24" s="81">
        <f t="shared" si="4"/>
        <v>-2</v>
      </c>
      <c r="S24" s="182">
        <v>2</v>
      </c>
      <c r="T24" s="233">
        <f t="shared" si="5"/>
        <v>2</v>
      </c>
      <c r="U24" s="464">
        <v>0</v>
      </c>
      <c r="V24" s="463">
        <v>2</v>
      </c>
      <c r="W24" s="81">
        <f t="shared" si="6"/>
        <v>-2</v>
      </c>
      <c r="X24" s="182">
        <v>2</v>
      </c>
      <c r="Y24" s="233">
        <f t="shared" si="7"/>
        <v>2</v>
      </c>
      <c r="Z24" s="464">
        <v>0</v>
      </c>
      <c r="AA24" s="463">
        <v>1</v>
      </c>
      <c r="AB24" s="81">
        <f t="shared" si="8"/>
        <v>-1</v>
      </c>
      <c r="AC24" s="182">
        <v>1</v>
      </c>
      <c r="AD24" s="233">
        <f t="shared" si="9"/>
        <v>1</v>
      </c>
      <c r="AE24" s="464">
        <v>0</v>
      </c>
      <c r="AF24" s="463">
        <v>2</v>
      </c>
      <c r="AG24" s="81">
        <f t="shared" si="10"/>
        <v>-2</v>
      </c>
      <c r="AH24" s="182">
        <v>2</v>
      </c>
      <c r="AI24" s="233">
        <f t="shared" si="11"/>
        <v>2</v>
      </c>
      <c r="AJ24" s="464">
        <v>0</v>
      </c>
      <c r="AK24" s="463">
        <v>5</v>
      </c>
      <c r="AL24" s="81">
        <f t="shared" si="12"/>
        <v>-5</v>
      </c>
      <c r="AM24" s="182">
        <v>5</v>
      </c>
      <c r="AN24" s="233">
        <f t="shared" si="13"/>
        <v>5</v>
      </c>
      <c r="AO24" s="464">
        <v>0</v>
      </c>
      <c r="AP24" s="463">
        <v>2</v>
      </c>
      <c r="AQ24" s="81">
        <f t="shared" si="14"/>
        <v>-2</v>
      </c>
      <c r="AR24" s="182">
        <v>2</v>
      </c>
      <c r="AS24" s="233">
        <f t="shared" si="15"/>
        <v>2</v>
      </c>
      <c r="AT24" s="464">
        <v>0</v>
      </c>
      <c r="AU24" s="463">
        <v>2</v>
      </c>
      <c r="AV24" s="81">
        <f t="shared" si="16"/>
        <v>-2</v>
      </c>
      <c r="AW24" s="182">
        <v>2</v>
      </c>
      <c r="AX24" s="233">
        <f t="shared" si="17"/>
        <v>2</v>
      </c>
      <c r="AY24" s="464">
        <v>0</v>
      </c>
      <c r="AZ24" s="463">
        <v>3</v>
      </c>
      <c r="BA24" s="81">
        <f t="shared" si="18"/>
        <v>-3</v>
      </c>
      <c r="BB24" s="182">
        <v>3</v>
      </c>
      <c r="BC24" s="233">
        <f t="shared" si="19"/>
        <v>3</v>
      </c>
      <c r="BD24" s="464">
        <v>0</v>
      </c>
      <c r="BE24" s="463">
        <v>4</v>
      </c>
      <c r="BF24" s="81">
        <f t="shared" si="20"/>
        <v>-4</v>
      </c>
      <c r="BG24" s="182">
        <v>4</v>
      </c>
      <c r="BH24" s="233">
        <f t="shared" si="21"/>
        <v>4</v>
      </c>
      <c r="BI24" s="464">
        <v>0</v>
      </c>
      <c r="BJ24" s="463">
        <v>13</v>
      </c>
      <c r="BK24" s="81">
        <f t="shared" si="22"/>
        <v>-13</v>
      </c>
      <c r="BL24" s="182">
        <v>13</v>
      </c>
      <c r="BM24" s="233">
        <f t="shared" si="23"/>
        <v>13</v>
      </c>
      <c r="BN24" s="477"/>
      <c r="BO24" s="478"/>
      <c r="BP24" s="81">
        <f t="shared" si="24"/>
        <v>0</v>
      </c>
      <c r="BQ24" s="81"/>
      <c r="BR24" s="478"/>
      <c r="BS24" s="478"/>
      <c r="BT24" s="81">
        <f t="shared" si="25"/>
        <v>0</v>
      </c>
      <c r="BU24" s="81"/>
      <c r="BV24" s="478"/>
      <c r="BW24" s="478"/>
      <c r="BX24" s="81">
        <f t="shared" si="26"/>
        <v>0</v>
      </c>
      <c r="BY24" s="81"/>
      <c r="BZ24" s="478"/>
      <c r="CA24" s="478"/>
      <c r="CB24" s="95">
        <f t="shared" si="27"/>
        <v>0</v>
      </c>
      <c r="CC24" s="81"/>
    </row>
    <row r="25" spans="1:81" ht="120" customHeight="1" thickBot="1" x14ac:dyDescent="0.3">
      <c r="A25" s="471">
        <v>23</v>
      </c>
      <c r="B25" s="40" t="s">
        <v>126</v>
      </c>
      <c r="C25" s="479">
        <v>8</v>
      </c>
      <c r="D25" s="481">
        <v>15</v>
      </c>
      <c r="E25" s="314">
        <f t="shared" si="0"/>
        <v>0</v>
      </c>
      <c r="F25" s="315">
        <f t="shared" si="1"/>
        <v>62</v>
      </c>
      <c r="G25" s="317">
        <f t="shared" si="2"/>
        <v>-62</v>
      </c>
      <c r="H25" s="255">
        <f t="shared" si="3"/>
        <v>62</v>
      </c>
      <c r="I25" s="232">
        <f t="shared" si="28"/>
        <v>62</v>
      </c>
      <c r="J25" s="308">
        <f t="shared" si="29"/>
        <v>0</v>
      </c>
      <c r="K25" s="464">
        <v>0</v>
      </c>
      <c r="L25" s="463">
        <v>11</v>
      </c>
      <c r="M25" s="81">
        <f t="shared" si="32"/>
        <v>-11</v>
      </c>
      <c r="N25" s="182">
        <v>11</v>
      </c>
      <c r="O25" s="233">
        <f t="shared" si="31"/>
        <v>11</v>
      </c>
      <c r="P25" s="464">
        <v>0</v>
      </c>
      <c r="Q25" s="463">
        <v>2</v>
      </c>
      <c r="R25" s="81">
        <f t="shared" si="4"/>
        <v>-2</v>
      </c>
      <c r="S25" s="182">
        <v>2</v>
      </c>
      <c r="T25" s="233">
        <f t="shared" si="5"/>
        <v>2</v>
      </c>
      <c r="U25" s="464">
        <v>0</v>
      </c>
      <c r="V25" s="463">
        <v>1</v>
      </c>
      <c r="W25" s="81">
        <f t="shared" si="6"/>
        <v>-1</v>
      </c>
      <c r="X25" s="182">
        <v>1</v>
      </c>
      <c r="Y25" s="233">
        <f t="shared" si="7"/>
        <v>1</v>
      </c>
      <c r="Z25" s="464">
        <v>0</v>
      </c>
      <c r="AA25" s="463">
        <v>1</v>
      </c>
      <c r="AB25" s="81">
        <f t="shared" si="8"/>
        <v>-1</v>
      </c>
      <c r="AC25" s="182">
        <v>1</v>
      </c>
      <c r="AD25" s="233">
        <f t="shared" si="9"/>
        <v>1</v>
      </c>
      <c r="AE25" s="464">
        <v>0</v>
      </c>
      <c r="AF25" s="463">
        <v>1</v>
      </c>
      <c r="AG25" s="81">
        <f t="shared" si="10"/>
        <v>-1</v>
      </c>
      <c r="AH25" s="182">
        <v>1</v>
      </c>
      <c r="AI25" s="233">
        <f t="shared" si="11"/>
        <v>1</v>
      </c>
      <c r="AJ25" s="464">
        <v>0</v>
      </c>
      <c r="AK25" s="463">
        <v>2</v>
      </c>
      <c r="AL25" s="81">
        <f t="shared" si="12"/>
        <v>-2</v>
      </c>
      <c r="AM25" s="182">
        <v>2</v>
      </c>
      <c r="AN25" s="233">
        <f t="shared" si="13"/>
        <v>2</v>
      </c>
      <c r="AO25" s="464">
        <v>0</v>
      </c>
      <c r="AP25" s="463">
        <v>1</v>
      </c>
      <c r="AQ25" s="81">
        <f t="shared" si="14"/>
        <v>-1</v>
      </c>
      <c r="AR25" s="50">
        <v>0</v>
      </c>
      <c r="AS25" s="233">
        <f t="shared" si="15"/>
        <v>0</v>
      </c>
      <c r="AT25" s="464">
        <v>0</v>
      </c>
      <c r="AU25" s="463">
        <v>9</v>
      </c>
      <c r="AV25" s="81">
        <f t="shared" si="16"/>
        <v>-9</v>
      </c>
      <c r="AW25" s="182">
        <v>9</v>
      </c>
      <c r="AX25" s="233">
        <f t="shared" si="17"/>
        <v>9</v>
      </c>
      <c r="AY25" s="464">
        <v>0</v>
      </c>
      <c r="AZ25" s="463">
        <v>3</v>
      </c>
      <c r="BA25" s="81">
        <f t="shared" si="18"/>
        <v>-3</v>
      </c>
      <c r="BB25" s="50">
        <v>15</v>
      </c>
      <c r="BC25" s="233">
        <f t="shared" si="19"/>
        <v>15</v>
      </c>
      <c r="BD25" s="464">
        <v>0</v>
      </c>
      <c r="BE25" s="463">
        <v>5</v>
      </c>
      <c r="BF25" s="81">
        <f t="shared" si="20"/>
        <v>-5</v>
      </c>
      <c r="BG25" s="182">
        <v>5</v>
      </c>
      <c r="BH25" s="233">
        <f t="shared" si="21"/>
        <v>5</v>
      </c>
      <c r="BI25" s="464">
        <v>0</v>
      </c>
      <c r="BJ25" s="463">
        <v>26</v>
      </c>
      <c r="BK25" s="81">
        <f t="shared" si="22"/>
        <v>-26</v>
      </c>
      <c r="BL25" s="50">
        <v>15</v>
      </c>
      <c r="BM25" s="233">
        <f t="shared" si="23"/>
        <v>15</v>
      </c>
      <c r="BN25" s="477"/>
      <c r="BO25" s="478"/>
      <c r="BP25" s="81">
        <f t="shared" si="24"/>
        <v>0</v>
      </c>
      <c r="BQ25" s="81"/>
      <c r="BR25" s="478"/>
      <c r="BS25" s="478"/>
      <c r="BT25" s="81">
        <f t="shared" si="25"/>
        <v>0</v>
      </c>
      <c r="BU25" s="81"/>
      <c r="BV25" s="478"/>
      <c r="BW25" s="478"/>
      <c r="BX25" s="81">
        <f t="shared" si="26"/>
        <v>0</v>
      </c>
      <c r="BY25" s="81"/>
      <c r="BZ25" s="478"/>
      <c r="CA25" s="478"/>
      <c r="CB25" s="95">
        <f t="shared" si="27"/>
        <v>0</v>
      </c>
      <c r="CC25" s="81"/>
    </row>
    <row r="26" spans="1:81" ht="77.45" customHeight="1" x14ac:dyDescent="0.25">
      <c r="A26" s="9">
        <v>24</v>
      </c>
      <c r="B26" s="138" t="s">
        <v>51</v>
      </c>
      <c r="C26" s="442">
        <v>15</v>
      </c>
      <c r="D26" s="443">
        <v>30</v>
      </c>
      <c r="E26" s="314">
        <f t="shared" ref="E26:E30" si="33">K26+P26+U26+Z26+AE26+AJ26+AO26+AT26+AY26+BD26+BI26+BN26+BR26+BV26+BZ26</f>
        <v>0</v>
      </c>
      <c r="F26" s="315">
        <f t="shared" ref="F26:F30" si="34">L26+Q26+V26+AA26+AF26+AK26+AP26+AU26+AZ26+BE26+BJ26+BO26+BS26+BW26+CA26</f>
        <v>0</v>
      </c>
      <c r="G26" s="317">
        <f t="shared" ref="G26:G30" si="35">M26+R26+W26+AB26+AG26+AL26+AQ26+AV26+BA26+BF26+BK26+BP26+BT26+BX26+CB26</f>
        <v>0</v>
      </c>
      <c r="H26" s="255">
        <f t="shared" ref="H26:H30" si="36">N26+S26+X26+AC26+AH26+AM26+AR26+AW26+BB26+BG26+BL26+BQ26+BU26+BY26+CC26</f>
        <v>0</v>
      </c>
      <c r="I26" s="232">
        <f t="shared" si="28"/>
        <v>0</v>
      </c>
      <c r="J26" s="308">
        <f t="shared" si="29"/>
        <v>0</v>
      </c>
      <c r="K26" s="117">
        <v>0</v>
      </c>
      <c r="L26" s="81">
        <v>0</v>
      </c>
      <c r="M26" s="81">
        <v>0</v>
      </c>
      <c r="N26" s="50">
        <v>0</v>
      </c>
      <c r="O26" s="233">
        <f t="shared" si="31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3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233">
        <f t="shared" si="7"/>
        <v>0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233">
        <f t="shared" si="9"/>
        <v>0</v>
      </c>
      <c r="AE26" s="117">
        <v>0</v>
      </c>
      <c r="AF26" s="81">
        <v>0</v>
      </c>
      <c r="AG26" s="81">
        <f t="shared" si="10"/>
        <v>0</v>
      </c>
      <c r="AH26" s="26">
        <v>0</v>
      </c>
      <c r="AI26" s="233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233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233">
        <f t="shared" si="15"/>
        <v>0</v>
      </c>
      <c r="AT26" s="117">
        <v>0</v>
      </c>
      <c r="AU26" s="81">
        <v>0</v>
      </c>
      <c r="AV26" s="81">
        <f t="shared" si="16"/>
        <v>0</v>
      </c>
      <c r="AW26" s="26">
        <v>0</v>
      </c>
      <c r="AX26" s="233">
        <f t="shared" si="17"/>
        <v>0</v>
      </c>
      <c r="AY26" s="117">
        <v>0</v>
      </c>
      <c r="AZ26" s="81">
        <v>0</v>
      </c>
      <c r="BA26" s="81">
        <f t="shared" si="18"/>
        <v>0</v>
      </c>
      <c r="BB26" s="26">
        <v>0</v>
      </c>
      <c r="BC26" s="233">
        <f t="shared" si="19"/>
        <v>0</v>
      </c>
      <c r="BD26" s="117">
        <v>0</v>
      </c>
      <c r="BE26" s="81">
        <v>0</v>
      </c>
      <c r="BF26" s="81">
        <f t="shared" si="20"/>
        <v>0</v>
      </c>
      <c r="BG26" s="26">
        <v>0</v>
      </c>
      <c r="BH26" s="233">
        <f t="shared" si="21"/>
        <v>0</v>
      </c>
      <c r="BI26" s="117">
        <v>0</v>
      </c>
      <c r="BJ26" s="81">
        <v>0</v>
      </c>
      <c r="BK26" s="81">
        <f t="shared" si="22"/>
        <v>0</v>
      </c>
      <c r="BL26" s="26">
        <v>0</v>
      </c>
      <c r="BM26" s="233">
        <f t="shared" si="23"/>
        <v>0</v>
      </c>
      <c r="BN26" s="77"/>
      <c r="BO26" s="79"/>
      <c r="BP26" s="79">
        <f t="shared" si="24"/>
        <v>0</v>
      </c>
      <c r="BQ26" s="79"/>
      <c r="BR26" s="79"/>
      <c r="BS26" s="79"/>
      <c r="BT26" s="79">
        <f t="shared" si="25"/>
        <v>0</v>
      </c>
      <c r="BU26" s="79"/>
      <c r="BV26" s="79"/>
      <c r="BW26" s="79"/>
      <c r="BX26" s="79">
        <f t="shared" si="26"/>
        <v>0</v>
      </c>
      <c r="BY26" s="79"/>
      <c r="BZ26" s="79"/>
      <c r="CA26" s="79"/>
      <c r="CB26" s="79">
        <f t="shared" si="27"/>
        <v>0</v>
      </c>
      <c r="CC26" s="95"/>
    </row>
    <row r="27" spans="1:81" ht="43.9" customHeight="1" thickBot="1" x14ac:dyDescent="0.3">
      <c r="A27" s="471">
        <v>25</v>
      </c>
      <c r="B27" s="25" t="s">
        <v>54</v>
      </c>
      <c r="C27" s="26">
        <v>10</v>
      </c>
      <c r="D27" s="65">
        <v>15</v>
      </c>
      <c r="E27" s="314">
        <f t="shared" si="33"/>
        <v>0</v>
      </c>
      <c r="F27" s="315">
        <f t="shared" si="34"/>
        <v>22</v>
      </c>
      <c r="G27" s="317">
        <f t="shared" si="35"/>
        <v>-22</v>
      </c>
      <c r="H27" s="255">
        <f t="shared" si="36"/>
        <v>22</v>
      </c>
      <c r="I27" s="232">
        <f t="shared" si="28"/>
        <v>22</v>
      </c>
      <c r="J27" s="308">
        <f t="shared" si="29"/>
        <v>0</v>
      </c>
      <c r="K27" s="117">
        <v>0</v>
      </c>
      <c r="L27" s="81">
        <v>4</v>
      </c>
      <c r="M27" s="81">
        <f t="shared" ref="M27:M30" si="37">K27-L27</f>
        <v>-4</v>
      </c>
      <c r="N27" s="182">
        <v>4</v>
      </c>
      <c r="O27" s="233">
        <f t="shared" si="31"/>
        <v>4</v>
      </c>
      <c r="P27" s="117">
        <v>0</v>
      </c>
      <c r="Q27" s="81">
        <v>1</v>
      </c>
      <c r="R27" s="81">
        <f t="shared" si="4"/>
        <v>-1</v>
      </c>
      <c r="S27" s="182">
        <v>1</v>
      </c>
      <c r="T27" s="233">
        <f t="shared" si="5"/>
        <v>1</v>
      </c>
      <c r="U27" s="117">
        <v>0</v>
      </c>
      <c r="V27" s="81">
        <v>1</v>
      </c>
      <c r="W27" s="81">
        <f t="shared" si="6"/>
        <v>-1</v>
      </c>
      <c r="X27" s="182">
        <v>1</v>
      </c>
      <c r="Y27" s="233">
        <f t="shared" si="7"/>
        <v>1</v>
      </c>
      <c r="Z27" s="117">
        <v>0</v>
      </c>
      <c r="AA27" s="81">
        <v>1</v>
      </c>
      <c r="AB27" s="81">
        <f t="shared" si="8"/>
        <v>-1</v>
      </c>
      <c r="AC27" s="182">
        <v>1</v>
      </c>
      <c r="AD27" s="233">
        <f t="shared" si="9"/>
        <v>1</v>
      </c>
      <c r="AE27" s="117">
        <v>0</v>
      </c>
      <c r="AF27" s="81">
        <v>1</v>
      </c>
      <c r="AG27" s="81">
        <f t="shared" si="10"/>
        <v>-1</v>
      </c>
      <c r="AH27" s="182">
        <v>1</v>
      </c>
      <c r="AI27" s="233">
        <f t="shared" si="11"/>
        <v>1</v>
      </c>
      <c r="AJ27" s="117">
        <v>0</v>
      </c>
      <c r="AK27" s="81">
        <v>2</v>
      </c>
      <c r="AL27" s="81">
        <f t="shared" si="12"/>
        <v>-2</v>
      </c>
      <c r="AM27" s="182">
        <v>2</v>
      </c>
      <c r="AN27" s="233">
        <f t="shared" si="13"/>
        <v>2</v>
      </c>
      <c r="AO27" s="117">
        <v>0</v>
      </c>
      <c r="AP27" s="81">
        <v>1</v>
      </c>
      <c r="AQ27" s="81">
        <f t="shared" si="14"/>
        <v>-1</v>
      </c>
      <c r="AR27" s="182">
        <v>1</v>
      </c>
      <c r="AS27" s="233">
        <f t="shared" si="15"/>
        <v>1</v>
      </c>
      <c r="AT27" s="117">
        <v>0</v>
      </c>
      <c r="AU27" s="81">
        <v>1</v>
      </c>
      <c r="AV27" s="81">
        <f t="shared" si="16"/>
        <v>-1</v>
      </c>
      <c r="AW27" s="182">
        <v>1</v>
      </c>
      <c r="AX27" s="233">
        <f t="shared" si="17"/>
        <v>1</v>
      </c>
      <c r="AY27" s="117">
        <v>0</v>
      </c>
      <c r="AZ27" s="81">
        <v>1</v>
      </c>
      <c r="BA27" s="81">
        <f t="shared" si="18"/>
        <v>-1</v>
      </c>
      <c r="BB27" s="182">
        <v>1</v>
      </c>
      <c r="BC27" s="233">
        <f t="shared" si="19"/>
        <v>1</v>
      </c>
      <c r="BD27" s="117">
        <v>0</v>
      </c>
      <c r="BE27" s="81">
        <v>2</v>
      </c>
      <c r="BF27" s="81">
        <f t="shared" si="20"/>
        <v>-2</v>
      </c>
      <c r="BG27" s="182">
        <v>2</v>
      </c>
      <c r="BH27" s="233">
        <f t="shared" si="21"/>
        <v>2</v>
      </c>
      <c r="BI27" s="117">
        <v>0</v>
      </c>
      <c r="BJ27" s="81">
        <v>7</v>
      </c>
      <c r="BK27" s="81">
        <f t="shared" si="22"/>
        <v>-7</v>
      </c>
      <c r="BL27" s="182">
        <v>7</v>
      </c>
      <c r="BM27" s="233">
        <f t="shared" si="23"/>
        <v>7</v>
      </c>
      <c r="BN27" s="77"/>
      <c r="BO27" s="79"/>
      <c r="BP27" s="79">
        <f t="shared" si="24"/>
        <v>0</v>
      </c>
      <c r="BQ27" s="79"/>
      <c r="BR27" s="79"/>
      <c r="BS27" s="79"/>
      <c r="BT27" s="79">
        <f t="shared" si="25"/>
        <v>0</v>
      </c>
      <c r="BU27" s="79"/>
      <c r="BV27" s="79"/>
      <c r="BW27" s="79"/>
      <c r="BX27" s="79">
        <f t="shared" si="26"/>
        <v>0</v>
      </c>
      <c r="BY27" s="79"/>
      <c r="BZ27" s="79"/>
      <c r="CA27" s="79"/>
      <c r="CB27" s="79">
        <f t="shared" si="27"/>
        <v>0</v>
      </c>
      <c r="CC27" s="95"/>
    </row>
    <row r="28" spans="1:81" ht="81" customHeight="1" x14ac:dyDescent="0.25">
      <c r="A28" s="9">
        <v>26</v>
      </c>
      <c r="B28" s="25" t="s">
        <v>321</v>
      </c>
      <c r="C28" s="26">
        <v>4</v>
      </c>
      <c r="D28" s="65">
        <v>6</v>
      </c>
      <c r="E28" s="314">
        <f t="shared" si="33"/>
        <v>0</v>
      </c>
      <c r="F28" s="315">
        <f t="shared" si="34"/>
        <v>0</v>
      </c>
      <c r="G28" s="317">
        <f t="shared" si="35"/>
        <v>0</v>
      </c>
      <c r="H28" s="255">
        <f t="shared" si="36"/>
        <v>0</v>
      </c>
      <c r="I28" s="232">
        <f t="shared" si="28"/>
        <v>0</v>
      </c>
      <c r="J28" s="308">
        <f t="shared" si="29"/>
        <v>0</v>
      </c>
      <c r="K28" s="117">
        <v>0</v>
      </c>
      <c r="L28" s="81">
        <v>0</v>
      </c>
      <c r="M28" s="81">
        <f t="shared" si="37"/>
        <v>0</v>
      </c>
      <c r="N28" s="50">
        <v>0</v>
      </c>
      <c r="O28" s="233">
        <f t="shared" si="31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3">
        <f t="shared" si="5"/>
        <v>0</v>
      </c>
      <c r="U28" s="117">
        <v>0</v>
      </c>
      <c r="V28" s="81">
        <v>0</v>
      </c>
      <c r="W28" s="81">
        <f t="shared" si="6"/>
        <v>0</v>
      </c>
      <c r="X28" s="26">
        <v>0</v>
      </c>
      <c r="Y28" s="233">
        <f t="shared" si="7"/>
        <v>0</v>
      </c>
      <c r="Z28" s="117">
        <v>0</v>
      </c>
      <c r="AA28" s="81"/>
      <c r="AB28" s="81">
        <f t="shared" si="8"/>
        <v>0</v>
      </c>
      <c r="AC28" s="26"/>
      <c r="AD28" s="233">
        <f t="shared" si="9"/>
        <v>0</v>
      </c>
      <c r="AE28" s="117">
        <v>0</v>
      </c>
      <c r="AF28" s="81">
        <v>0</v>
      </c>
      <c r="AG28" s="81">
        <f t="shared" si="10"/>
        <v>0</v>
      </c>
      <c r="AH28" s="26">
        <v>0</v>
      </c>
      <c r="AI28" s="233">
        <f t="shared" si="11"/>
        <v>0</v>
      </c>
      <c r="AJ28" s="117">
        <v>0</v>
      </c>
      <c r="AK28" s="81"/>
      <c r="AL28" s="81">
        <f t="shared" si="12"/>
        <v>0</v>
      </c>
      <c r="AM28" s="26">
        <v>0</v>
      </c>
      <c r="AN28" s="233">
        <f t="shared" si="13"/>
        <v>0</v>
      </c>
      <c r="AO28" s="117">
        <v>0</v>
      </c>
      <c r="AP28" s="81"/>
      <c r="AQ28" s="81">
        <f t="shared" si="14"/>
        <v>0</v>
      </c>
      <c r="AR28" s="26"/>
      <c r="AS28" s="233">
        <f t="shared" si="15"/>
        <v>0</v>
      </c>
      <c r="AT28" s="117">
        <v>0</v>
      </c>
      <c r="AU28" s="81"/>
      <c r="AV28" s="81">
        <f t="shared" si="16"/>
        <v>0</v>
      </c>
      <c r="AW28" s="26"/>
      <c r="AX28" s="233">
        <f t="shared" si="17"/>
        <v>0</v>
      </c>
      <c r="AY28" s="117">
        <v>0</v>
      </c>
      <c r="AZ28" s="81"/>
      <c r="BA28" s="81">
        <f t="shared" si="18"/>
        <v>0</v>
      </c>
      <c r="BB28" s="26"/>
      <c r="BC28" s="233">
        <f t="shared" si="19"/>
        <v>0</v>
      </c>
      <c r="BD28" s="117">
        <v>0</v>
      </c>
      <c r="BE28" s="81"/>
      <c r="BF28" s="81">
        <f t="shared" si="20"/>
        <v>0</v>
      </c>
      <c r="BG28" s="26"/>
      <c r="BH28" s="233">
        <f t="shared" si="21"/>
        <v>0</v>
      </c>
      <c r="BI28" s="117">
        <v>0</v>
      </c>
      <c r="BJ28" s="81"/>
      <c r="BK28" s="81">
        <f t="shared" si="22"/>
        <v>0</v>
      </c>
      <c r="BL28" s="26"/>
      <c r="BM28" s="233">
        <f t="shared" si="23"/>
        <v>0</v>
      </c>
      <c r="BN28" s="77"/>
      <c r="BO28" s="79"/>
      <c r="BP28" s="79">
        <f t="shared" si="24"/>
        <v>0</v>
      </c>
      <c r="BQ28" s="79"/>
      <c r="BR28" s="79"/>
      <c r="BS28" s="79"/>
      <c r="BT28" s="79">
        <f t="shared" si="25"/>
        <v>0</v>
      </c>
      <c r="BU28" s="79"/>
      <c r="BV28" s="79"/>
      <c r="BW28" s="79"/>
      <c r="BX28" s="79">
        <f t="shared" si="26"/>
        <v>0</v>
      </c>
      <c r="BY28" s="79"/>
      <c r="BZ28" s="79"/>
      <c r="CA28" s="79"/>
      <c r="CB28" s="79">
        <f t="shared" si="27"/>
        <v>0</v>
      </c>
      <c r="CC28" s="95"/>
    </row>
    <row r="29" spans="1:81" ht="72" customHeight="1" thickBot="1" x14ac:dyDescent="0.3">
      <c r="A29" s="471">
        <v>27</v>
      </c>
      <c r="B29" s="25" t="s">
        <v>55</v>
      </c>
      <c r="C29" s="26">
        <v>6</v>
      </c>
      <c r="D29" s="65">
        <v>10</v>
      </c>
      <c r="E29" s="314">
        <f t="shared" si="33"/>
        <v>4</v>
      </c>
      <c r="F29" s="315">
        <f t="shared" si="34"/>
        <v>20</v>
      </c>
      <c r="G29" s="317">
        <f t="shared" si="35"/>
        <v>-16</v>
      </c>
      <c r="H29" s="255">
        <f t="shared" si="36"/>
        <v>16</v>
      </c>
      <c r="I29" s="232">
        <f t="shared" si="28"/>
        <v>20</v>
      </c>
      <c r="J29" s="308">
        <f t="shared" si="29"/>
        <v>0</v>
      </c>
      <c r="K29" s="124">
        <v>0</v>
      </c>
      <c r="L29" s="83">
        <v>3</v>
      </c>
      <c r="M29" s="81">
        <f t="shared" si="37"/>
        <v>-3</v>
      </c>
      <c r="N29" s="182">
        <v>3</v>
      </c>
      <c r="O29" s="233">
        <f t="shared" si="31"/>
        <v>3</v>
      </c>
      <c r="P29" s="124">
        <v>0</v>
      </c>
      <c r="Q29" s="83">
        <v>1</v>
      </c>
      <c r="R29" s="81">
        <f t="shared" si="4"/>
        <v>-1</v>
      </c>
      <c r="S29" s="182">
        <v>1</v>
      </c>
      <c r="T29" s="233">
        <f t="shared" si="5"/>
        <v>1</v>
      </c>
      <c r="U29" s="124">
        <v>0</v>
      </c>
      <c r="V29" s="83">
        <v>1</v>
      </c>
      <c r="W29" s="81">
        <f t="shared" si="6"/>
        <v>-1</v>
      </c>
      <c r="X29" s="182">
        <v>1</v>
      </c>
      <c r="Y29" s="233">
        <f t="shared" si="7"/>
        <v>1</v>
      </c>
      <c r="Z29" s="124">
        <v>0</v>
      </c>
      <c r="AA29" s="83">
        <v>1</v>
      </c>
      <c r="AB29" s="81">
        <f t="shared" si="8"/>
        <v>-1</v>
      </c>
      <c r="AC29" s="182">
        <v>1</v>
      </c>
      <c r="AD29" s="233">
        <f t="shared" si="9"/>
        <v>1</v>
      </c>
      <c r="AE29" s="124">
        <v>0</v>
      </c>
      <c r="AF29" s="83">
        <v>1</v>
      </c>
      <c r="AG29" s="81">
        <f t="shared" si="10"/>
        <v>-1</v>
      </c>
      <c r="AH29" s="182">
        <v>1</v>
      </c>
      <c r="AI29" s="233">
        <f t="shared" si="11"/>
        <v>1</v>
      </c>
      <c r="AJ29" s="124">
        <v>0</v>
      </c>
      <c r="AK29" s="83">
        <v>2</v>
      </c>
      <c r="AL29" s="81">
        <f t="shared" si="12"/>
        <v>-2</v>
      </c>
      <c r="AM29" s="182">
        <v>2</v>
      </c>
      <c r="AN29" s="233">
        <f t="shared" si="13"/>
        <v>2</v>
      </c>
      <c r="AO29" s="124">
        <v>0</v>
      </c>
      <c r="AP29" s="83">
        <v>1</v>
      </c>
      <c r="AQ29" s="81">
        <f t="shared" si="14"/>
        <v>-1</v>
      </c>
      <c r="AR29" s="182">
        <v>1</v>
      </c>
      <c r="AS29" s="233">
        <f t="shared" si="15"/>
        <v>1</v>
      </c>
      <c r="AT29" s="124">
        <v>0</v>
      </c>
      <c r="AU29" s="83">
        <v>1</v>
      </c>
      <c r="AV29" s="81">
        <f t="shared" si="16"/>
        <v>-1</v>
      </c>
      <c r="AW29" s="182">
        <v>1</v>
      </c>
      <c r="AX29" s="233">
        <f t="shared" si="17"/>
        <v>1</v>
      </c>
      <c r="AY29" s="124">
        <v>0</v>
      </c>
      <c r="AZ29" s="83">
        <v>1</v>
      </c>
      <c r="BA29" s="81">
        <f t="shared" si="18"/>
        <v>-1</v>
      </c>
      <c r="BB29" s="182">
        <v>1</v>
      </c>
      <c r="BC29" s="233">
        <f t="shared" si="19"/>
        <v>1</v>
      </c>
      <c r="BD29" s="124">
        <v>0</v>
      </c>
      <c r="BE29" s="83">
        <v>2</v>
      </c>
      <c r="BF29" s="81">
        <f t="shared" si="20"/>
        <v>-2</v>
      </c>
      <c r="BG29" s="182">
        <v>2</v>
      </c>
      <c r="BH29" s="233">
        <f t="shared" si="21"/>
        <v>2</v>
      </c>
      <c r="BI29" s="124">
        <v>4</v>
      </c>
      <c r="BJ29" s="83">
        <v>6</v>
      </c>
      <c r="BK29" s="81">
        <f t="shared" si="22"/>
        <v>-2</v>
      </c>
      <c r="BL29" s="182">
        <v>2</v>
      </c>
      <c r="BM29" s="233">
        <f t="shared" si="23"/>
        <v>6</v>
      </c>
      <c r="BN29" s="457"/>
      <c r="BO29" s="84"/>
      <c r="BP29" s="79">
        <f t="shared" si="24"/>
        <v>0</v>
      </c>
      <c r="BQ29" s="79"/>
      <c r="BR29" s="84"/>
      <c r="BS29" s="84"/>
      <c r="BT29" s="79">
        <f t="shared" si="25"/>
        <v>0</v>
      </c>
      <c r="BU29" s="79"/>
      <c r="BV29" s="84"/>
      <c r="BW29" s="84"/>
      <c r="BX29" s="79">
        <f t="shared" si="26"/>
        <v>0</v>
      </c>
      <c r="BY29" s="79"/>
      <c r="BZ29" s="84"/>
      <c r="CA29" s="84"/>
      <c r="CB29" s="79">
        <f t="shared" si="27"/>
        <v>0</v>
      </c>
      <c r="CC29" s="95"/>
    </row>
    <row r="30" spans="1:81" ht="78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318">
        <f t="shared" si="33"/>
        <v>10</v>
      </c>
      <c r="F30" s="319">
        <f t="shared" si="34"/>
        <v>25</v>
      </c>
      <c r="G30" s="320">
        <f t="shared" si="35"/>
        <v>-15</v>
      </c>
      <c r="H30" s="347">
        <f t="shared" si="36"/>
        <v>15</v>
      </c>
      <c r="I30" s="301">
        <f t="shared" si="28"/>
        <v>25</v>
      </c>
      <c r="J30" s="309">
        <f t="shared" si="29"/>
        <v>0</v>
      </c>
      <c r="K30" s="169">
        <v>10</v>
      </c>
      <c r="L30" s="392">
        <v>5</v>
      </c>
      <c r="M30" s="294">
        <f t="shared" si="37"/>
        <v>5</v>
      </c>
      <c r="N30" s="287">
        <v>0</v>
      </c>
      <c r="O30" s="236">
        <f t="shared" si="31"/>
        <v>10</v>
      </c>
      <c r="P30" s="169">
        <v>0</v>
      </c>
      <c r="Q30" s="392">
        <v>1</v>
      </c>
      <c r="R30" s="294">
        <f t="shared" si="4"/>
        <v>-1</v>
      </c>
      <c r="S30" s="240">
        <v>1</v>
      </c>
      <c r="T30" s="236">
        <f t="shared" si="5"/>
        <v>1</v>
      </c>
      <c r="U30" s="169">
        <v>0</v>
      </c>
      <c r="V30" s="392">
        <v>1</v>
      </c>
      <c r="W30" s="294">
        <f t="shared" si="6"/>
        <v>-1</v>
      </c>
      <c r="X30" s="240">
        <v>1</v>
      </c>
      <c r="Y30" s="236">
        <f t="shared" si="7"/>
        <v>1</v>
      </c>
      <c r="Z30" s="169">
        <v>0</v>
      </c>
      <c r="AA30" s="392">
        <v>1</v>
      </c>
      <c r="AB30" s="294">
        <f t="shared" si="8"/>
        <v>-1</v>
      </c>
      <c r="AC30" s="240">
        <v>1</v>
      </c>
      <c r="AD30" s="236">
        <f t="shared" si="9"/>
        <v>1</v>
      </c>
      <c r="AE30" s="169">
        <v>0</v>
      </c>
      <c r="AF30" s="392">
        <v>1</v>
      </c>
      <c r="AG30" s="294">
        <f t="shared" si="10"/>
        <v>-1</v>
      </c>
      <c r="AH30" s="240">
        <v>1</v>
      </c>
      <c r="AI30" s="236">
        <f t="shared" si="11"/>
        <v>1</v>
      </c>
      <c r="AJ30" s="169">
        <v>0</v>
      </c>
      <c r="AK30" s="392">
        <v>2</v>
      </c>
      <c r="AL30" s="294">
        <f t="shared" si="12"/>
        <v>-2</v>
      </c>
      <c r="AM30" s="166">
        <v>8</v>
      </c>
      <c r="AN30" s="236">
        <f t="shared" si="13"/>
        <v>8</v>
      </c>
      <c r="AO30" s="169">
        <v>0</v>
      </c>
      <c r="AP30" s="392">
        <v>1</v>
      </c>
      <c r="AQ30" s="294">
        <f t="shared" si="14"/>
        <v>-1</v>
      </c>
      <c r="AR30" s="240">
        <v>1</v>
      </c>
      <c r="AS30" s="236">
        <f t="shared" si="15"/>
        <v>1</v>
      </c>
      <c r="AT30" s="169">
        <v>0</v>
      </c>
      <c r="AU30" s="392">
        <v>1</v>
      </c>
      <c r="AV30" s="294">
        <f t="shared" si="16"/>
        <v>-1</v>
      </c>
      <c r="AW30" s="240">
        <v>1</v>
      </c>
      <c r="AX30" s="236">
        <f t="shared" si="17"/>
        <v>1</v>
      </c>
      <c r="AY30" s="169">
        <v>0</v>
      </c>
      <c r="AZ30" s="392">
        <v>1</v>
      </c>
      <c r="BA30" s="294">
        <f t="shared" si="18"/>
        <v>-1</v>
      </c>
      <c r="BB30" s="240">
        <v>1</v>
      </c>
      <c r="BC30" s="236">
        <f t="shared" si="19"/>
        <v>1</v>
      </c>
      <c r="BD30" s="169">
        <v>0</v>
      </c>
      <c r="BE30" s="392">
        <v>3</v>
      </c>
      <c r="BF30" s="294">
        <f t="shared" si="20"/>
        <v>-3</v>
      </c>
      <c r="BG30" s="294">
        <v>0</v>
      </c>
      <c r="BH30" s="236">
        <f t="shared" si="21"/>
        <v>0</v>
      </c>
      <c r="BI30" s="169">
        <v>0</v>
      </c>
      <c r="BJ30" s="392">
        <v>8</v>
      </c>
      <c r="BK30" s="294">
        <f t="shared" si="22"/>
        <v>-8</v>
      </c>
      <c r="BL30" s="294">
        <v>0</v>
      </c>
      <c r="BM30" s="236">
        <f t="shared" si="23"/>
        <v>0</v>
      </c>
      <c r="BN30" s="459"/>
      <c r="BO30" s="451"/>
      <c r="BP30" s="79">
        <f t="shared" si="24"/>
        <v>0</v>
      </c>
      <c r="BQ30" s="79"/>
      <c r="BR30" s="451"/>
      <c r="BS30" s="451"/>
      <c r="BT30" s="79">
        <f t="shared" si="25"/>
        <v>0</v>
      </c>
      <c r="BU30" s="79"/>
      <c r="BV30" s="451"/>
      <c r="BW30" s="451"/>
      <c r="BX30" s="79">
        <f t="shared" si="26"/>
        <v>0</v>
      </c>
      <c r="BY30" s="79"/>
      <c r="BZ30" s="451"/>
      <c r="CA30" s="451"/>
      <c r="CB30" s="79">
        <f t="shared" si="27"/>
        <v>0</v>
      </c>
      <c r="CC30" s="95"/>
    </row>
  </sheetData>
  <sheetProtection password="C611" sheet="1" objects="1" scenarios="1" selectLockedCells="1" selectUnlockedCells="1"/>
  <customSheetViews>
    <customSheetView guid="{F2E46030-49F3-46E6-9036-40A255D924CC}" scale="70">
      <selection sqref="A1:D1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activeCell="AX16" sqref="AX16"/>
      <pageMargins left="0.7" right="0.7" top="0.75" bottom="0.75" header="0.3" footer="0.3"/>
    </customSheetView>
    <customSheetView guid="{1F1E3F11-2EEF-4BC4-A39B-8CB5D2CF0C2F}" scale="70">
      <selection sqref="A1:D1"/>
      <pageMargins left="0.7" right="0.7" top="0.75" bottom="0.75" header="0.3" footer="0.3"/>
    </customSheetView>
    <customSheetView guid="{136E5025-050C-49A9-AAF7-FBD1E192C728}" scale="70">
      <pane xSplit="9" ySplit="2" topLeftCell="J3" activePane="bottomRight" state="frozen"/>
      <selection pane="bottomRight" activeCell="E25" sqref="E25:H30"/>
      <pageMargins left="0.7" right="0.7" top="0.75" bottom="0.75" header="0.3" footer="0.3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</customSheetView>
    <customSheetView guid="{9CEE0026-06FE-43C5-B7E2-4C27C1B1B851}" scale="70">
      <pane xSplit="9" ySplit="2" topLeftCell="R15" activePane="bottomRight" state="frozen"/>
      <selection pane="bottomRight" activeCell="AX22" sqref="AX22"/>
      <pageMargins left="0.7" right="0.7" top="0.75" bottom="0.75" header="0.3" footer="0.3"/>
      <pageSetup paperSize="9" orientation="portrait" horizontalDpi="0" verticalDpi="0" r:id="rId1"/>
    </customSheetView>
  </customSheetViews>
  <mergeCells count="18">
    <mergeCell ref="A1:D1"/>
    <mergeCell ref="J1:J2"/>
    <mergeCell ref="E1:I1"/>
    <mergeCell ref="K1:O1"/>
    <mergeCell ref="BD1:BH1"/>
    <mergeCell ref="Z1:AD1"/>
    <mergeCell ref="U1:Y1"/>
    <mergeCell ref="P1:T1"/>
    <mergeCell ref="AY1:BC1"/>
    <mergeCell ref="AT1:AX1"/>
    <mergeCell ref="AO1:AS1"/>
    <mergeCell ref="AJ1:AN1"/>
    <mergeCell ref="AE1:AI1"/>
    <mergeCell ref="BN1:BQ1"/>
    <mergeCell ref="BR1:BU1"/>
    <mergeCell ref="BV1:BY1"/>
    <mergeCell ref="BZ1:CC1"/>
    <mergeCell ref="BI1:BM1"/>
  </mergeCells>
  <pageMargins left="0.7" right="0.7" top="0.75" bottom="0.75" header="0.3" footer="0.3"/>
  <pageSetup paperSize="9" orientation="portrait" horizontalDpi="0" verticalDpi="0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1"/>
  <sheetViews>
    <sheetView zoomScale="80" zoomScaleNormal="7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29" sqref="B29"/>
    </sheetView>
  </sheetViews>
  <sheetFormatPr defaultRowHeight="52.9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4.14062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4" width="5.5703125" customWidth="1"/>
    <col min="65" max="69" width="5.42578125" customWidth="1"/>
    <col min="70" max="70" width="6.7109375" customWidth="1"/>
    <col min="71" max="72" width="5.85546875" customWidth="1"/>
    <col min="73" max="74" width="5.42578125" customWidth="1"/>
    <col min="75" max="76" width="6.140625" customWidth="1"/>
    <col min="77" max="78" width="5.42578125" customWidth="1"/>
    <col min="79" max="80" width="5.85546875" customWidth="1"/>
  </cols>
  <sheetData>
    <row r="1" spans="1:82" ht="52.9" customHeight="1" thickBot="1" x14ac:dyDescent="0.3">
      <c r="A1" s="755" t="s">
        <v>0</v>
      </c>
      <c r="B1" s="755"/>
      <c r="C1" s="755"/>
      <c r="D1" s="676"/>
      <c r="E1" s="740" t="s">
        <v>175</v>
      </c>
      <c r="F1" s="740"/>
      <c r="G1" s="740"/>
      <c r="H1" s="740"/>
      <c r="I1" s="740"/>
      <c r="J1" s="730" t="s">
        <v>359</v>
      </c>
      <c r="K1" s="754" t="s">
        <v>176</v>
      </c>
      <c r="L1" s="754"/>
      <c r="M1" s="754"/>
      <c r="N1" s="754"/>
      <c r="O1" s="754"/>
      <c r="P1" s="754" t="s">
        <v>177</v>
      </c>
      <c r="Q1" s="754"/>
      <c r="R1" s="754"/>
      <c r="S1" s="754"/>
      <c r="T1" s="754"/>
      <c r="U1" s="757" t="s">
        <v>178</v>
      </c>
      <c r="V1" s="757"/>
      <c r="W1" s="757"/>
      <c r="X1" s="757"/>
      <c r="Y1" s="757"/>
      <c r="Z1" s="757" t="s">
        <v>179</v>
      </c>
      <c r="AA1" s="757"/>
      <c r="AB1" s="757"/>
      <c r="AC1" s="757"/>
      <c r="AD1" s="757"/>
      <c r="AE1" s="757" t="s">
        <v>180</v>
      </c>
      <c r="AF1" s="757"/>
      <c r="AG1" s="757"/>
      <c r="AH1" s="757"/>
      <c r="AI1" s="757"/>
      <c r="AJ1" s="757" t="s">
        <v>181</v>
      </c>
      <c r="AK1" s="757"/>
      <c r="AL1" s="757"/>
      <c r="AM1" s="757"/>
      <c r="AN1" s="757"/>
      <c r="AO1" s="754" t="s">
        <v>182</v>
      </c>
      <c r="AP1" s="754"/>
      <c r="AQ1" s="754"/>
      <c r="AR1" s="754"/>
      <c r="AS1" s="754"/>
      <c r="AT1" s="754" t="s">
        <v>183</v>
      </c>
      <c r="AU1" s="754"/>
      <c r="AV1" s="754"/>
      <c r="AW1" s="754"/>
      <c r="AX1" s="754"/>
      <c r="AY1" s="754" t="s">
        <v>184</v>
      </c>
      <c r="AZ1" s="754"/>
      <c r="BA1" s="754"/>
      <c r="BB1" s="754"/>
      <c r="BC1" s="754"/>
      <c r="BD1" s="757" t="s">
        <v>185</v>
      </c>
      <c r="BE1" s="757"/>
      <c r="BF1" s="757"/>
      <c r="BG1" s="757"/>
      <c r="BH1" s="757"/>
      <c r="BI1" s="656" t="s">
        <v>83</v>
      </c>
      <c r="BJ1" s="754"/>
      <c r="BK1" s="754"/>
      <c r="BL1" s="754"/>
      <c r="BM1" s="757" t="s">
        <v>70</v>
      </c>
      <c r="BN1" s="757"/>
      <c r="BO1" s="757"/>
      <c r="BP1" s="757"/>
      <c r="BQ1" s="757" t="s">
        <v>71</v>
      </c>
      <c r="BR1" s="757"/>
      <c r="BS1" s="757"/>
      <c r="BT1" s="757"/>
      <c r="BU1" s="654" t="s">
        <v>15</v>
      </c>
      <c r="BV1" s="655"/>
      <c r="BW1" s="655"/>
      <c r="BX1" s="656"/>
      <c r="BY1" s="654" t="s">
        <v>16</v>
      </c>
      <c r="BZ1" s="655"/>
      <c r="CA1" s="655"/>
      <c r="CB1" s="656"/>
    </row>
    <row r="2" spans="1:82" ht="52.9" customHeight="1" thickBot="1" x14ac:dyDescent="0.3">
      <c r="A2" s="5" t="s">
        <v>17</v>
      </c>
      <c r="B2" s="5" t="s">
        <v>18</v>
      </c>
      <c r="C2" s="460" t="s">
        <v>19</v>
      </c>
      <c r="D2" s="461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30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268" t="s">
        <v>21</v>
      </c>
      <c r="AU2" s="268" t="s">
        <v>22</v>
      </c>
      <c r="AV2" s="268" t="s">
        <v>23</v>
      </c>
      <c r="AW2" s="268" t="s">
        <v>24</v>
      </c>
      <c r="AX2" s="268" t="s">
        <v>365</v>
      </c>
      <c r="AY2" s="268" t="s">
        <v>21</v>
      </c>
      <c r="AZ2" s="268" t="s">
        <v>22</v>
      </c>
      <c r="BA2" s="268" t="s">
        <v>23</v>
      </c>
      <c r="BB2" s="268" t="s">
        <v>24</v>
      </c>
      <c r="BC2" s="268" t="s">
        <v>365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365</v>
      </c>
      <c r="BI2" s="377" t="s">
        <v>21</v>
      </c>
      <c r="BJ2" s="268" t="s">
        <v>22</v>
      </c>
      <c r="BK2" s="268" t="s">
        <v>23</v>
      </c>
      <c r="BL2" s="268" t="s">
        <v>24</v>
      </c>
      <c r="BM2" s="268" t="s">
        <v>21</v>
      </c>
      <c r="BN2" s="268" t="s">
        <v>22</v>
      </c>
      <c r="BO2" s="268" t="s">
        <v>23</v>
      </c>
      <c r="BP2" s="268" t="s">
        <v>24</v>
      </c>
      <c r="BQ2" s="268" t="s">
        <v>21</v>
      </c>
      <c r="BR2" s="268" t="s">
        <v>22</v>
      </c>
      <c r="BS2" s="268" t="s">
        <v>23</v>
      </c>
      <c r="BT2" s="268" t="s">
        <v>24</v>
      </c>
      <c r="BU2" s="7" t="s">
        <v>21</v>
      </c>
      <c r="BV2" s="5" t="s">
        <v>22</v>
      </c>
      <c r="BW2" s="4" t="s">
        <v>23</v>
      </c>
      <c r="BX2" s="4" t="s">
        <v>24</v>
      </c>
      <c r="BY2" s="5" t="s">
        <v>21</v>
      </c>
      <c r="BZ2" s="5" t="s">
        <v>22</v>
      </c>
      <c r="CA2" s="4" t="s">
        <v>23</v>
      </c>
      <c r="CB2" s="5" t="s">
        <v>24</v>
      </c>
    </row>
    <row r="3" spans="1:82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K3+P3+U3+Z3+AE3+AJ3+AO3+AT3+AY3+BD3+BI3+BM3+BQ3+BU3+BY3</f>
        <v>0</v>
      </c>
      <c r="F3" s="315">
        <f t="shared" ref="F3:F25" si="1">L3+Q3+V3+AA3+AF3+AK3+AP3+AU3+AZ3+BE3+BJ3+BN3+BR3+BV3+BZ3</f>
        <v>62</v>
      </c>
      <c r="G3" s="255">
        <f t="shared" ref="G3:G25" si="2">M3+R3+W3+AB3+AG3+AL3+AQ3+AV3+BA3+BF3+BK3+BO3+BS3+BW3+CA3</f>
        <v>-62</v>
      </c>
      <c r="H3" s="255">
        <f t="shared" ref="H3:H25" si="3">N3+S3+X3+AC3+AH3+AM3+AR3+AW3+BB3+BG3+BL3+BP3+BT3+BX3+CB3</f>
        <v>62</v>
      </c>
      <c r="I3" s="232">
        <f>SUM(O3+T3+Y3+AD3+AI3+AN3+AS3+AX3+BC3+BH3)</f>
        <v>62</v>
      </c>
      <c r="J3" s="308">
        <f>E3+H3-F3</f>
        <v>0</v>
      </c>
      <c r="K3" s="117">
        <v>0</v>
      </c>
      <c r="L3" s="81">
        <v>5</v>
      </c>
      <c r="M3" s="81">
        <f>K3-L3</f>
        <v>-5</v>
      </c>
      <c r="N3" s="182">
        <v>5</v>
      </c>
      <c r="O3" s="234">
        <f>SUM(K3+N3)</f>
        <v>5</v>
      </c>
      <c r="P3" s="117">
        <v>0</v>
      </c>
      <c r="Q3" s="81">
        <v>4</v>
      </c>
      <c r="R3" s="81">
        <f t="shared" ref="R3:R30" si="4">P3-Q3</f>
        <v>-4</v>
      </c>
      <c r="S3" s="182">
        <v>4</v>
      </c>
      <c r="T3" s="234">
        <f t="shared" ref="T3:T30" si="5">SUM(P3+S3)</f>
        <v>4</v>
      </c>
      <c r="U3" s="117">
        <v>0</v>
      </c>
      <c r="V3" s="81">
        <v>4</v>
      </c>
      <c r="W3" s="81">
        <f t="shared" ref="W3:W30" si="6">U3-V3</f>
        <v>-4</v>
      </c>
      <c r="X3" s="182">
        <v>4</v>
      </c>
      <c r="Y3" s="234">
        <f t="shared" ref="Y3:Y30" si="7">SUM(U3+X3)</f>
        <v>4</v>
      </c>
      <c r="Z3" s="117">
        <v>0</v>
      </c>
      <c r="AA3" s="81">
        <v>5</v>
      </c>
      <c r="AB3" s="81">
        <f t="shared" ref="AB3:AB30" si="8">Z3-AA3</f>
        <v>-5</v>
      </c>
      <c r="AC3" s="182">
        <v>5</v>
      </c>
      <c r="AD3" s="234">
        <f t="shared" ref="AD3:AD30" si="9">SUM(Z3+AC3)</f>
        <v>5</v>
      </c>
      <c r="AE3" s="117">
        <v>0</v>
      </c>
      <c r="AF3" s="81">
        <v>3</v>
      </c>
      <c r="AG3" s="81">
        <f t="shared" ref="AG3:AG30" si="10">AE3-AF3</f>
        <v>-3</v>
      </c>
      <c r="AH3" s="182">
        <v>3</v>
      </c>
      <c r="AI3" s="234">
        <f t="shared" ref="AI3:AI30" si="11">SUM(AE3+AH3)</f>
        <v>3</v>
      </c>
      <c r="AJ3" s="117">
        <v>0</v>
      </c>
      <c r="AK3" s="81">
        <v>3</v>
      </c>
      <c r="AL3" s="81">
        <f t="shared" ref="AL3:AL30" si="12">AJ3-AK3</f>
        <v>-3</v>
      </c>
      <c r="AM3" s="182">
        <v>3</v>
      </c>
      <c r="AN3" s="234">
        <f t="shared" ref="AN3:AN30" si="13">SUM(AJ3+AM3)</f>
        <v>3</v>
      </c>
      <c r="AO3" s="117">
        <v>0</v>
      </c>
      <c r="AP3" s="81">
        <v>5</v>
      </c>
      <c r="AQ3" s="81">
        <f t="shared" ref="AQ3:AQ30" si="14">AO3-AP3</f>
        <v>-5</v>
      </c>
      <c r="AR3" s="182">
        <v>5</v>
      </c>
      <c r="AS3" s="234">
        <f t="shared" ref="AS3:AS30" si="15">SUM(AO3+AR3)</f>
        <v>5</v>
      </c>
      <c r="AT3" s="117">
        <v>0</v>
      </c>
      <c r="AU3" s="81">
        <v>2</v>
      </c>
      <c r="AV3" s="81">
        <f t="shared" ref="AV3:AV30" si="16">AT3-AU3</f>
        <v>-2</v>
      </c>
      <c r="AW3" s="182">
        <v>2</v>
      </c>
      <c r="AX3" s="234">
        <f t="shared" ref="AX3:AX30" si="17">SUM(AT3+AW3)</f>
        <v>2</v>
      </c>
      <c r="AY3" s="117">
        <v>0</v>
      </c>
      <c r="AZ3" s="81">
        <v>3</v>
      </c>
      <c r="BA3" s="81">
        <f t="shared" ref="BA3:BA30" si="18">AY3-AZ3</f>
        <v>-3</v>
      </c>
      <c r="BB3" s="182">
        <v>3</v>
      </c>
      <c r="BC3" s="234">
        <f t="shared" ref="BC3:BC30" si="19">SUM(AY3+BB3)</f>
        <v>3</v>
      </c>
      <c r="BD3" s="117">
        <v>0</v>
      </c>
      <c r="BE3" s="81">
        <v>28</v>
      </c>
      <c r="BF3" s="81">
        <f t="shared" ref="BF3:BF30" si="20">BD3-BE3</f>
        <v>-28</v>
      </c>
      <c r="BG3" s="50">
        <v>28</v>
      </c>
      <c r="BH3" s="234">
        <f t="shared" ref="BH3:BH30" si="21">SUM(BD3+BG3)</f>
        <v>28</v>
      </c>
      <c r="BI3" s="399"/>
      <c r="BJ3" s="81"/>
      <c r="BK3" s="81">
        <f t="shared" ref="BK3:BK30" si="22">BI3-BJ3</f>
        <v>0</v>
      </c>
      <c r="BL3" s="81"/>
      <c r="BM3" s="81"/>
      <c r="BN3" s="81"/>
      <c r="BO3" s="81">
        <f t="shared" ref="BO3:BO30" si="23">BM3-BN3</f>
        <v>0</v>
      </c>
      <c r="BP3" s="81"/>
      <c r="BQ3" s="81"/>
      <c r="BR3" s="81"/>
      <c r="BS3" s="81">
        <f t="shared" ref="BS3:BS30" si="24">BQ3-BR3</f>
        <v>0</v>
      </c>
      <c r="BT3" s="81"/>
      <c r="BU3" s="79"/>
      <c r="BV3" s="79"/>
      <c r="BW3" s="79">
        <f t="shared" ref="BW3:BW30" si="25">BU3-BV3</f>
        <v>0</v>
      </c>
      <c r="BX3" s="79"/>
      <c r="BY3" s="79"/>
      <c r="BZ3" s="79"/>
      <c r="CA3" s="261">
        <f t="shared" ref="CA3:CA30" si="26">BY3-BZ3</f>
        <v>0</v>
      </c>
      <c r="CB3" s="79"/>
      <c r="CC3" s="155"/>
      <c r="CD3" s="155"/>
    </row>
    <row r="4" spans="1:82" ht="52.9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82</v>
      </c>
      <c r="G4" s="255">
        <f t="shared" si="2"/>
        <v>-82</v>
      </c>
      <c r="H4" s="255">
        <f t="shared" si="3"/>
        <v>82</v>
      </c>
      <c r="I4" s="232">
        <f t="shared" ref="I4:I30" si="27">SUM(O4+T4+Y4+AD4+AI4+AN4+AS4+AX4+BC4+BH4)</f>
        <v>82</v>
      </c>
      <c r="J4" s="308">
        <f t="shared" ref="J4:J30" si="28">E4+H4-F4</f>
        <v>0</v>
      </c>
      <c r="K4" s="117">
        <v>0</v>
      </c>
      <c r="L4" s="81">
        <v>6</v>
      </c>
      <c r="M4" s="81">
        <f t="shared" ref="M4:M11" si="29">K4-L4</f>
        <v>-6</v>
      </c>
      <c r="N4" s="81">
        <v>6</v>
      </c>
      <c r="O4" s="234">
        <f t="shared" ref="O4:O30" si="30">SUM(K4+N4)</f>
        <v>6</v>
      </c>
      <c r="P4" s="117">
        <v>0</v>
      </c>
      <c r="Q4" s="81">
        <v>5</v>
      </c>
      <c r="R4" s="81">
        <f t="shared" si="4"/>
        <v>-5</v>
      </c>
      <c r="S4" s="182">
        <v>5</v>
      </c>
      <c r="T4" s="234">
        <f t="shared" si="5"/>
        <v>5</v>
      </c>
      <c r="U4" s="117">
        <v>0</v>
      </c>
      <c r="V4" s="81">
        <v>5</v>
      </c>
      <c r="W4" s="81">
        <f t="shared" si="6"/>
        <v>-5</v>
      </c>
      <c r="X4" s="182">
        <v>5</v>
      </c>
      <c r="Y4" s="234">
        <f t="shared" si="7"/>
        <v>5</v>
      </c>
      <c r="Z4" s="117">
        <v>0</v>
      </c>
      <c r="AA4" s="81">
        <v>6</v>
      </c>
      <c r="AB4" s="81">
        <f t="shared" si="8"/>
        <v>-6</v>
      </c>
      <c r="AC4" s="182">
        <v>6</v>
      </c>
      <c r="AD4" s="234">
        <f t="shared" si="9"/>
        <v>6</v>
      </c>
      <c r="AE4" s="117">
        <v>0</v>
      </c>
      <c r="AF4" s="81">
        <v>4</v>
      </c>
      <c r="AG4" s="81">
        <f t="shared" si="10"/>
        <v>-4</v>
      </c>
      <c r="AH4" s="182">
        <v>4</v>
      </c>
      <c r="AI4" s="234">
        <f t="shared" si="11"/>
        <v>4</v>
      </c>
      <c r="AJ4" s="117">
        <v>0</v>
      </c>
      <c r="AK4" s="81">
        <v>3</v>
      </c>
      <c r="AL4" s="81">
        <f t="shared" si="12"/>
        <v>-3</v>
      </c>
      <c r="AM4" s="182">
        <v>3</v>
      </c>
      <c r="AN4" s="234">
        <f t="shared" si="13"/>
        <v>3</v>
      </c>
      <c r="AO4" s="117">
        <v>0</v>
      </c>
      <c r="AP4" s="81">
        <v>7</v>
      </c>
      <c r="AQ4" s="81">
        <f t="shared" si="14"/>
        <v>-7</v>
      </c>
      <c r="AR4" s="81">
        <v>7</v>
      </c>
      <c r="AS4" s="234">
        <f t="shared" si="15"/>
        <v>7</v>
      </c>
      <c r="AT4" s="117">
        <v>0</v>
      </c>
      <c r="AU4" s="81">
        <v>3</v>
      </c>
      <c r="AV4" s="81">
        <f t="shared" si="16"/>
        <v>-3</v>
      </c>
      <c r="AW4" s="81">
        <v>3</v>
      </c>
      <c r="AX4" s="234">
        <f t="shared" si="17"/>
        <v>3</v>
      </c>
      <c r="AY4" s="117">
        <v>0</v>
      </c>
      <c r="AZ4" s="81">
        <v>4</v>
      </c>
      <c r="BA4" s="81">
        <f t="shared" si="18"/>
        <v>-4</v>
      </c>
      <c r="BB4" s="81">
        <v>4</v>
      </c>
      <c r="BC4" s="234">
        <f t="shared" si="19"/>
        <v>4</v>
      </c>
      <c r="BD4" s="117">
        <v>0</v>
      </c>
      <c r="BE4" s="81">
        <v>39</v>
      </c>
      <c r="BF4" s="81">
        <f t="shared" si="20"/>
        <v>-39</v>
      </c>
      <c r="BG4" s="50">
        <v>39</v>
      </c>
      <c r="BH4" s="234">
        <f t="shared" si="21"/>
        <v>39</v>
      </c>
      <c r="BI4" s="399"/>
      <c r="BJ4" s="81"/>
      <c r="BK4" s="81">
        <f t="shared" si="22"/>
        <v>0</v>
      </c>
      <c r="BL4" s="81"/>
      <c r="BM4" s="81"/>
      <c r="BN4" s="81"/>
      <c r="BO4" s="81">
        <f t="shared" si="23"/>
        <v>0</v>
      </c>
      <c r="BP4" s="81"/>
      <c r="BQ4" s="81"/>
      <c r="BR4" s="81"/>
      <c r="BS4" s="81">
        <f t="shared" si="24"/>
        <v>0</v>
      </c>
      <c r="BT4" s="81"/>
      <c r="BU4" s="79"/>
      <c r="BV4" s="79"/>
      <c r="BW4" s="79">
        <f t="shared" si="25"/>
        <v>0</v>
      </c>
      <c r="BX4" s="79"/>
      <c r="BY4" s="79"/>
      <c r="BZ4" s="79"/>
      <c r="CA4" s="261">
        <f t="shared" si="26"/>
        <v>0</v>
      </c>
      <c r="CB4" s="81"/>
      <c r="CC4" s="155"/>
      <c r="CD4" s="155"/>
    </row>
    <row r="5" spans="1:82" ht="52.9" customHeight="1" x14ac:dyDescent="0.2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221</v>
      </c>
      <c r="F5" s="315">
        <f t="shared" si="1"/>
        <v>256</v>
      </c>
      <c r="G5" s="255">
        <f t="shared" si="2"/>
        <v>-35</v>
      </c>
      <c r="H5" s="255">
        <f t="shared" si="3"/>
        <v>77</v>
      </c>
      <c r="I5" s="232">
        <f t="shared" si="27"/>
        <v>298</v>
      </c>
      <c r="J5" s="308">
        <f t="shared" si="28"/>
        <v>42</v>
      </c>
      <c r="K5" s="117">
        <v>24</v>
      </c>
      <c r="L5" s="81">
        <v>19</v>
      </c>
      <c r="M5" s="81">
        <f t="shared" si="29"/>
        <v>5</v>
      </c>
      <c r="N5" s="81">
        <v>0</v>
      </c>
      <c r="O5" s="234">
        <f t="shared" si="30"/>
        <v>24</v>
      </c>
      <c r="P5" s="117">
        <v>5</v>
      </c>
      <c r="Q5" s="81">
        <v>12</v>
      </c>
      <c r="R5" s="81">
        <f t="shared" si="4"/>
        <v>-7</v>
      </c>
      <c r="S5" s="81">
        <v>7</v>
      </c>
      <c r="T5" s="234">
        <f t="shared" si="5"/>
        <v>12</v>
      </c>
      <c r="U5" s="117">
        <v>0</v>
      </c>
      <c r="V5" s="81">
        <v>15</v>
      </c>
      <c r="W5" s="81">
        <f t="shared" si="6"/>
        <v>-15</v>
      </c>
      <c r="X5" s="182">
        <v>15</v>
      </c>
      <c r="Y5" s="234">
        <f t="shared" si="7"/>
        <v>15</v>
      </c>
      <c r="Z5" s="117">
        <v>0</v>
      </c>
      <c r="AA5" s="81">
        <v>21</v>
      </c>
      <c r="AB5" s="81">
        <f t="shared" si="8"/>
        <v>-21</v>
      </c>
      <c r="AC5" s="182">
        <v>21</v>
      </c>
      <c r="AD5" s="234">
        <f t="shared" si="9"/>
        <v>21</v>
      </c>
      <c r="AE5" s="117">
        <v>13</v>
      </c>
      <c r="AF5" s="81">
        <v>12</v>
      </c>
      <c r="AG5" s="81">
        <f t="shared" si="10"/>
        <v>1</v>
      </c>
      <c r="AH5" s="81">
        <v>0</v>
      </c>
      <c r="AI5" s="234">
        <f t="shared" si="11"/>
        <v>13</v>
      </c>
      <c r="AJ5" s="117">
        <v>0</v>
      </c>
      <c r="AK5" s="81">
        <v>11</v>
      </c>
      <c r="AL5" s="81">
        <f t="shared" si="12"/>
        <v>-11</v>
      </c>
      <c r="AM5" s="81">
        <v>11</v>
      </c>
      <c r="AN5" s="234">
        <f t="shared" si="13"/>
        <v>11</v>
      </c>
      <c r="AO5" s="117">
        <v>41</v>
      </c>
      <c r="AP5" s="81">
        <v>25</v>
      </c>
      <c r="AQ5" s="81">
        <f t="shared" si="14"/>
        <v>16</v>
      </c>
      <c r="AR5" s="81">
        <v>0</v>
      </c>
      <c r="AS5" s="234">
        <f t="shared" si="15"/>
        <v>41</v>
      </c>
      <c r="AT5" s="390">
        <v>29</v>
      </c>
      <c r="AU5" s="81">
        <v>9</v>
      </c>
      <c r="AV5" s="81">
        <f t="shared" si="16"/>
        <v>20</v>
      </c>
      <c r="AW5" s="182">
        <v>0</v>
      </c>
      <c r="AX5" s="234">
        <f t="shared" si="17"/>
        <v>29</v>
      </c>
      <c r="AY5" s="117">
        <v>0</v>
      </c>
      <c r="AZ5" s="81">
        <v>9</v>
      </c>
      <c r="BA5" s="81">
        <f t="shared" si="18"/>
        <v>-9</v>
      </c>
      <c r="BB5" s="81">
        <v>9</v>
      </c>
      <c r="BC5" s="234">
        <f t="shared" si="19"/>
        <v>9</v>
      </c>
      <c r="BD5" s="117">
        <v>109</v>
      </c>
      <c r="BE5" s="81">
        <v>123</v>
      </c>
      <c r="BF5" s="81">
        <f t="shared" si="20"/>
        <v>-14</v>
      </c>
      <c r="BG5" s="182">
        <v>14</v>
      </c>
      <c r="BH5" s="234">
        <f t="shared" si="21"/>
        <v>123</v>
      </c>
      <c r="BI5" s="399"/>
      <c r="BJ5" s="81"/>
      <c r="BK5" s="81">
        <f t="shared" si="22"/>
        <v>0</v>
      </c>
      <c r="BL5" s="81"/>
      <c r="BM5" s="81"/>
      <c r="BN5" s="81"/>
      <c r="BO5" s="81">
        <f t="shared" si="23"/>
        <v>0</v>
      </c>
      <c r="BP5" s="81"/>
      <c r="BQ5" s="81"/>
      <c r="BR5" s="81"/>
      <c r="BS5" s="81">
        <f t="shared" si="24"/>
        <v>0</v>
      </c>
      <c r="BT5" s="81"/>
      <c r="BU5" s="79"/>
      <c r="BV5" s="79"/>
      <c r="BW5" s="79">
        <f t="shared" si="25"/>
        <v>0</v>
      </c>
      <c r="BX5" s="79"/>
      <c r="BY5" s="79"/>
      <c r="BZ5" s="79"/>
      <c r="CA5" s="261">
        <f t="shared" si="26"/>
        <v>0</v>
      </c>
      <c r="CB5" s="81"/>
      <c r="CC5" s="155"/>
      <c r="CD5" s="155"/>
    </row>
    <row r="6" spans="1:82" ht="52.9" customHeight="1" x14ac:dyDescent="0.25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207</v>
      </c>
      <c r="F6" s="315">
        <f t="shared" si="1"/>
        <v>191</v>
      </c>
      <c r="G6" s="255">
        <f t="shared" si="2"/>
        <v>16</v>
      </c>
      <c r="H6" s="255">
        <f t="shared" si="3"/>
        <v>44</v>
      </c>
      <c r="I6" s="232">
        <f t="shared" si="27"/>
        <v>251</v>
      </c>
      <c r="J6" s="308">
        <f t="shared" si="28"/>
        <v>60</v>
      </c>
      <c r="K6" s="117">
        <v>23</v>
      </c>
      <c r="L6" s="81">
        <v>15</v>
      </c>
      <c r="M6" s="81">
        <f t="shared" si="29"/>
        <v>8</v>
      </c>
      <c r="N6" s="81">
        <v>0</v>
      </c>
      <c r="O6" s="234">
        <f t="shared" si="30"/>
        <v>23</v>
      </c>
      <c r="P6" s="117">
        <v>8</v>
      </c>
      <c r="Q6" s="81">
        <v>11</v>
      </c>
      <c r="R6" s="81">
        <f t="shared" si="4"/>
        <v>-3</v>
      </c>
      <c r="S6" s="81">
        <v>3</v>
      </c>
      <c r="T6" s="234">
        <f t="shared" si="5"/>
        <v>11</v>
      </c>
      <c r="U6" s="117">
        <v>0</v>
      </c>
      <c r="V6" s="81">
        <v>11</v>
      </c>
      <c r="W6" s="81">
        <f t="shared" si="6"/>
        <v>-11</v>
      </c>
      <c r="X6" s="182">
        <v>11</v>
      </c>
      <c r="Y6" s="234">
        <f t="shared" si="7"/>
        <v>11</v>
      </c>
      <c r="Z6" s="117">
        <v>0</v>
      </c>
      <c r="AA6" s="81">
        <v>14</v>
      </c>
      <c r="AB6" s="81">
        <f t="shared" si="8"/>
        <v>-14</v>
      </c>
      <c r="AC6" s="182">
        <v>14</v>
      </c>
      <c r="AD6" s="234">
        <f t="shared" si="9"/>
        <v>14</v>
      </c>
      <c r="AE6" s="117">
        <v>9</v>
      </c>
      <c r="AF6" s="81">
        <v>9</v>
      </c>
      <c r="AG6" s="81">
        <f t="shared" si="10"/>
        <v>0</v>
      </c>
      <c r="AH6" s="81">
        <v>0</v>
      </c>
      <c r="AI6" s="234">
        <f t="shared" si="11"/>
        <v>9</v>
      </c>
      <c r="AJ6" s="117">
        <v>0</v>
      </c>
      <c r="AK6" s="81">
        <v>7</v>
      </c>
      <c r="AL6" s="81">
        <f t="shared" si="12"/>
        <v>-7</v>
      </c>
      <c r="AM6" s="182">
        <v>7</v>
      </c>
      <c r="AN6" s="234">
        <f t="shared" si="13"/>
        <v>7</v>
      </c>
      <c r="AO6" s="117">
        <v>40</v>
      </c>
      <c r="AP6" s="81">
        <v>18</v>
      </c>
      <c r="AQ6" s="81">
        <f t="shared" si="14"/>
        <v>22</v>
      </c>
      <c r="AR6" s="81">
        <v>0</v>
      </c>
      <c r="AS6" s="234">
        <f t="shared" si="15"/>
        <v>40</v>
      </c>
      <c r="AT6" s="390">
        <v>28</v>
      </c>
      <c r="AU6" s="81">
        <v>7</v>
      </c>
      <c r="AV6" s="81">
        <f t="shared" si="16"/>
        <v>21</v>
      </c>
      <c r="AW6" s="182">
        <v>0</v>
      </c>
      <c r="AX6" s="234">
        <f t="shared" si="17"/>
        <v>28</v>
      </c>
      <c r="AY6" s="117">
        <v>0</v>
      </c>
      <c r="AZ6" s="81">
        <v>9</v>
      </c>
      <c r="BA6" s="81">
        <f t="shared" si="18"/>
        <v>-9</v>
      </c>
      <c r="BB6" s="81">
        <v>9</v>
      </c>
      <c r="BC6" s="234">
        <f t="shared" si="19"/>
        <v>9</v>
      </c>
      <c r="BD6" s="117">
        <v>99</v>
      </c>
      <c r="BE6" s="81">
        <v>90</v>
      </c>
      <c r="BF6" s="81">
        <f t="shared" si="20"/>
        <v>9</v>
      </c>
      <c r="BG6" s="81">
        <v>0</v>
      </c>
      <c r="BH6" s="234">
        <f t="shared" si="21"/>
        <v>99</v>
      </c>
      <c r="BI6" s="399"/>
      <c r="BJ6" s="81"/>
      <c r="BK6" s="81">
        <f t="shared" si="22"/>
        <v>0</v>
      </c>
      <c r="BL6" s="81"/>
      <c r="BM6" s="81"/>
      <c r="BN6" s="81"/>
      <c r="BO6" s="81">
        <f t="shared" si="23"/>
        <v>0</v>
      </c>
      <c r="BP6" s="81"/>
      <c r="BQ6" s="81"/>
      <c r="BR6" s="81"/>
      <c r="BS6" s="81">
        <f t="shared" si="24"/>
        <v>0</v>
      </c>
      <c r="BT6" s="81"/>
      <c r="BU6" s="79"/>
      <c r="BV6" s="79"/>
      <c r="BW6" s="79">
        <f t="shared" si="25"/>
        <v>0</v>
      </c>
      <c r="BX6" s="79"/>
      <c r="BY6" s="79"/>
      <c r="BZ6" s="79"/>
      <c r="CA6" s="261">
        <f t="shared" si="26"/>
        <v>0</v>
      </c>
      <c r="CB6" s="81"/>
      <c r="CC6" s="155"/>
      <c r="CD6" s="155"/>
    </row>
    <row r="7" spans="1:82" ht="52.9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299</v>
      </c>
      <c r="F7" s="315">
        <f t="shared" si="1"/>
        <v>323</v>
      </c>
      <c r="G7" s="255">
        <f t="shared" si="2"/>
        <v>-24</v>
      </c>
      <c r="H7" s="255">
        <f t="shared" si="3"/>
        <v>79</v>
      </c>
      <c r="I7" s="232">
        <f t="shared" si="27"/>
        <v>378</v>
      </c>
      <c r="J7" s="308">
        <f t="shared" si="28"/>
        <v>55</v>
      </c>
      <c r="K7" s="124">
        <v>35</v>
      </c>
      <c r="L7" s="83">
        <v>25</v>
      </c>
      <c r="M7" s="81">
        <f t="shared" si="29"/>
        <v>10</v>
      </c>
      <c r="N7" s="81">
        <v>0</v>
      </c>
      <c r="O7" s="234">
        <f t="shared" si="30"/>
        <v>35</v>
      </c>
      <c r="P7" s="124">
        <v>6</v>
      </c>
      <c r="Q7" s="83">
        <v>15</v>
      </c>
      <c r="R7" s="81">
        <f t="shared" si="4"/>
        <v>-9</v>
      </c>
      <c r="S7" s="81">
        <v>9</v>
      </c>
      <c r="T7" s="234">
        <f t="shared" si="5"/>
        <v>15</v>
      </c>
      <c r="U7" s="124">
        <v>0</v>
      </c>
      <c r="V7" s="83">
        <v>18</v>
      </c>
      <c r="W7" s="81">
        <f t="shared" si="6"/>
        <v>-18</v>
      </c>
      <c r="X7" s="182">
        <v>18</v>
      </c>
      <c r="Y7" s="234">
        <f t="shared" si="7"/>
        <v>18</v>
      </c>
      <c r="Z7" s="124">
        <v>0</v>
      </c>
      <c r="AA7" s="83">
        <v>25</v>
      </c>
      <c r="AB7" s="81">
        <f t="shared" si="8"/>
        <v>-25</v>
      </c>
      <c r="AC7" s="182">
        <v>25</v>
      </c>
      <c r="AD7" s="234">
        <f t="shared" si="9"/>
        <v>25</v>
      </c>
      <c r="AE7" s="124">
        <v>26</v>
      </c>
      <c r="AF7" s="83">
        <v>15</v>
      </c>
      <c r="AG7" s="81">
        <f t="shared" si="10"/>
        <v>11</v>
      </c>
      <c r="AH7" s="81">
        <v>0</v>
      </c>
      <c r="AI7" s="234">
        <f t="shared" si="11"/>
        <v>26</v>
      </c>
      <c r="AJ7" s="124">
        <v>0</v>
      </c>
      <c r="AK7" s="83">
        <v>14</v>
      </c>
      <c r="AL7" s="81">
        <f t="shared" si="12"/>
        <v>-14</v>
      </c>
      <c r="AM7" s="81">
        <v>14</v>
      </c>
      <c r="AN7" s="234">
        <f t="shared" si="13"/>
        <v>14</v>
      </c>
      <c r="AO7" s="124">
        <v>45</v>
      </c>
      <c r="AP7" s="83">
        <v>30</v>
      </c>
      <c r="AQ7" s="81">
        <f t="shared" si="14"/>
        <v>15</v>
      </c>
      <c r="AR7" s="81">
        <v>0</v>
      </c>
      <c r="AS7" s="234">
        <f t="shared" si="15"/>
        <v>45</v>
      </c>
      <c r="AT7" s="188">
        <v>31</v>
      </c>
      <c r="AU7" s="83">
        <v>12</v>
      </c>
      <c r="AV7" s="81">
        <f t="shared" si="16"/>
        <v>19</v>
      </c>
      <c r="AW7" s="182">
        <v>0</v>
      </c>
      <c r="AX7" s="234">
        <f t="shared" si="17"/>
        <v>31</v>
      </c>
      <c r="AY7" s="124">
        <v>0</v>
      </c>
      <c r="AZ7" s="83">
        <v>12</v>
      </c>
      <c r="BA7" s="81">
        <f t="shared" si="18"/>
        <v>-12</v>
      </c>
      <c r="BB7" s="81">
        <v>12</v>
      </c>
      <c r="BC7" s="234">
        <f t="shared" si="19"/>
        <v>12</v>
      </c>
      <c r="BD7" s="124">
        <v>156</v>
      </c>
      <c r="BE7" s="83">
        <v>157</v>
      </c>
      <c r="BF7" s="81">
        <f t="shared" si="20"/>
        <v>-1</v>
      </c>
      <c r="BG7" s="182">
        <v>1</v>
      </c>
      <c r="BH7" s="234">
        <f t="shared" si="21"/>
        <v>157</v>
      </c>
      <c r="BI7" s="289"/>
      <c r="BJ7" s="84"/>
      <c r="BK7" s="81">
        <f t="shared" si="22"/>
        <v>0</v>
      </c>
      <c r="BL7" s="81"/>
      <c r="BM7" s="84"/>
      <c r="BN7" s="84"/>
      <c r="BO7" s="81">
        <f t="shared" si="23"/>
        <v>0</v>
      </c>
      <c r="BP7" s="81"/>
      <c r="BQ7" s="84"/>
      <c r="BR7" s="84"/>
      <c r="BS7" s="81">
        <f t="shared" si="24"/>
        <v>0</v>
      </c>
      <c r="BT7" s="81"/>
      <c r="BU7" s="84"/>
      <c r="BV7" s="84"/>
      <c r="BW7" s="79">
        <f t="shared" si="25"/>
        <v>0</v>
      </c>
      <c r="BX7" s="79"/>
      <c r="BY7" s="84"/>
      <c r="BZ7" s="84"/>
      <c r="CA7" s="261">
        <f t="shared" si="26"/>
        <v>0</v>
      </c>
      <c r="CB7" s="81"/>
      <c r="CC7" s="155"/>
      <c r="CD7" s="155"/>
    </row>
    <row r="8" spans="1:82" ht="52.9" customHeight="1" x14ac:dyDescent="0.25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290</v>
      </c>
      <c r="F8" s="315">
        <f t="shared" si="1"/>
        <v>233</v>
      </c>
      <c r="G8" s="255">
        <f t="shared" si="2"/>
        <v>57</v>
      </c>
      <c r="H8" s="255">
        <f t="shared" si="3"/>
        <v>54</v>
      </c>
      <c r="I8" s="232">
        <f t="shared" si="27"/>
        <v>344</v>
      </c>
      <c r="J8" s="308">
        <f t="shared" si="28"/>
        <v>111</v>
      </c>
      <c r="K8" s="124">
        <v>32</v>
      </c>
      <c r="L8" s="83">
        <v>18</v>
      </c>
      <c r="M8" s="81">
        <f t="shared" si="29"/>
        <v>14</v>
      </c>
      <c r="N8" s="81">
        <v>0</v>
      </c>
      <c r="O8" s="234">
        <f t="shared" si="30"/>
        <v>32</v>
      </c>
      <c r="P8" s="124">
        <v>8</v>
      </c>
      <c r="Q8" s="83">
        <v>12</v>
      </c>
      <c r="R8" s="81">
        <f t="shared" si="4"/>
        <v>-4</v>
      </c>
      <c r="S8" s="81">
        <v>4</v>
      </c>
      <c r="T8" s="234">
        <f t="shared" si="5"/>
        <v>12</v>
      </c>
      <c r="U8" s="124">
        <v>0</v>
      </c>
      <c r="V8" s="83">
        <v>13</v>
      </c>
      <c r="W8" s="81">
        <f t="shared" si="6"/>
        <v>-13</v>
      </c>
      <c r="X8" s="182">
        <v>13</v>
      </c>
      <c r="Y8" s="234">
        <f t="shared" si="7"/>
        <v>13</v>
      </c>
      <c r="Z8" s="124">
        <v>0</v>
      </c>
      <c r="AA8" s="83">
        <v>18</v>
      </c>
      <c r="AB8" s="81">
        <f t="shared" si="8"/>
        <v>-18</v>
      </c>
      <c r="AC8" s="182">
        <v>18</v>
      </c>
      <c r="AD8" s="234">
        <f t="shared" si="9"/>
        <v>18</v>
      </c>
      <c r="AE8" s="124">
        <v>17</v>
      </c>
      <c r="AF8" s="83">
        <v>11</v>
      </c>
      <c r="AG8" s="81">
        <f t="shared" si="10"/>
        <v>6</v>
      </c>
      <c r="AH8" s="81">
        <v>0</v>
      </c>
      <c r="AI8" s="234">
        <f t="shared" si="11"/>
        <v>17</v>
      </c>
      <c r="AJ8" s="124">
        <v>0</v>
      </c>
      <c r="AK8" s="83">
        <v>10</v>
      </c>
      <c r="AL8" s="81">
        <f t="shared" si="12"/>
        <v>-10</v>
      </c>
      <c r="AM8" s="81">
        <v>10</v>
      </c>
      <c r="AN8" s="234">
        <f t="shared" si="13"/>
        <v>10</v>
      </c>
      <c r="AO8" s="124">
        <v>46</v>
      </c>
      <c r="AP8" s="83">
        <v>22</v>
      </c>
      <c r="AQ8" s="81">
        <f t="shared" si="14"/>
        <v>24</v>
      </c>
      <c r="AR8" s="81">
        <v>0</v>
      </c>
      <c r="AS8" s="234">
        <f t="shared" si="15"/>
        <v>46</v>
      </c>
      <c r="AT8" s="188">
        <v>52</v>
      </c>
      <c r="AU8" s="83">
        <v>9</v>
      </c>
      <c r="AV8" s="81">
        <f t="shared" si="16"/>
        <v>43</v>
      </c>
      <c r="AW8" s="182">
        <v>0</v>
      </c>
      <c r="AX8" s="234">
        <f t="shared" si="17"/>
        <v>52</v>
      </c>
      <c r="AY8" s="124">
        <v>0</v>
      </c>
      <c r="AZ8" s="83">
        <v>9</v>
      </c>
      <c r="BA8" s="81">
        <f t="shared" si="18"/>
        <v>-9</v>
      </c>
      <c r="BB8" s="81">
        <v>9</v>
      </c>
      <c r="BC8" s="234">
        <f t="shared" si="19"/>
        <v>9</v>
      </c>
      <c r="BD8" s="124">
        <v>135</v>
      </c>
      <c r="BE8" s="83">
        <v>111</v>
      </c>
      <c r="BF8" s="81">
        <f t="shared" si="20"/>
        <v>24</v>
      </c>
      <c r="BG8" s="81">
        <v>0</v>
      </c>
      <c r="BH8" s="234">
        <f t="shared" si="21"/>
        <v>135</v>
      </c>
      <c r="BI8" s="289"/>
      <c r="BJ8" s="84"/>
      <c r="BK8" s="81">
        <f t="shared" si="22"/>
        <v>0</v>
      </c>
      <c r="BL8" s="81"/>
      <c r="BM8" s="84"/>
      <c r="BN8" s="84"/>
      <c r="BO8" s="81">
        <f t="shared" si="23"/>
        <v>0</v>
      </c>
      <c r="BP8" s="81"/>
      <c r="BQ8" s="84"/>
      <c r="BR8" s="84"/>
      <c r="BS8" s="81">
        <f t="shared" si="24"/>
        <v>0</v>
      </c>
      <c r="BT8" s="81"/>
      <c r="BU8" s="84"/>
      <c r="BV8" s="84"/>
      <c r="BW8" s="79">
        <f t="shared" si="25"/>
        <v>0</v>
      </c>
      <c r="BX8" s="79"/>
      <c r="BY8" s="84"/>
      <c r="BZ8" s="84"/>
      <c r="CA8" s="261">
        <f t="shared" si="26"/>
        <v>0</v>
      </c>
      <c r="CB8" s="81"/>
      <c r="CC8" s="155"/>
      <c r="CD8" s="155"/>
    </row>
    <row r="9" spans="1:82" ht="52.9" customHeight="1" x14ac:dyDescent="0.25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99</v>
      </c>
      <c r="F9" s="315">
        <f t="shared" si="1"/>
        <v>119</v>
      </c>
      <c r="G9" s="255">
        <f t="shared" si="2"/>
        <v>-20</v>
      </c>
      <c r="H9" s="255">
        <f t="shared" si="3"/>
        <v>44</v>
      </c>
      <c r="I9" s="232">
        <f t="shared" si="27"/>
        <v>143</v>
      </c>
      <c r="J9" s="308">
        <f t="shared" si="28"/>
        <v>24</v>
      </c>
      <c r="K9" s="487">
        <v>9</v>
      </c>
      <c r="L9" s="463">
        <v>8</v>
      </c>
      <c r="M9" s="81">
        <f t="shared" si="29"/>
        <v>1</v>
      </c>
      <c r="N9" s="81">
        <v>0</v>
      </c>
      <c r="O9" s="234">
        <f t="shared" si="30"/>
        <v>9</v>
      </c>
      <c r="P9" s="464">
        <v>0</v>
      </c>
      <c r="Q9" s="463">
        <v>6</v>
      </c>
      <c r="R9" s="81">
        <f t="shared" si="4"/>
        <v>-6</v>
      </c>
      <c r="S9" s="182">
        <v>6</v>
      </c>
      <c r="T9" s="234">
        <f t="shared" si="5"/>
        <v>6</v>
      </c>
      <c r="U9" s="464">
        <v>0</v>
      </c>
      <c r="V9" s="463">
        <v>6</v>
      </c>
      <c r="W9" s="81">
        <f t="shared" si="6"/>
        <v>-6</v>
      </c>
      <c r="X9" s="182">
        <v>6</v>
      </c>
      <c r="Y9" s="234">
        <f t="shared" si="7"/>
        <v>6</v>
      </c>
      <c r="Z9" s="464">
        <v>0</v>
      </c>
      <c r="AA9" s="463">
        <v>9</v>
      </c>
      <c r="AB9" s="81">
        <f t="shared" si="8"/>
        <v>-9</v>
      </c>
      <c r="AC9" s="182">
        <v>9</v>
      </c>
      <c r="AD9" s="234">
        <f t="shared" si="9"/>
        <v>9</v>
      </c>
      <c r="AE9" s="464">
        <v>15</v>
      </c>
      <c r="AF9" s="463">
        <v>5</v>
      </c>
      <c r="AG9" s="81">
        <f t="shared" si="10"/>
        <v>10</v>
      </c>
      <c r="AH9" s="81">
        <v>0</v>
      </c>
      <c r="AI9" s="234">
        <f t="shared" si="11"/>
        <v>15</v>
      </c>
      <c r="AJ9" s="464">
        <v>0</v>
      </c>
      <c r="AK9" s="463">
        <v>5</v>
      </c>
      <c r="AL9" s="81">
        <f t="shared" si="12"/>
        <v>-5</v>
      </c>
      <c r="AM9" s="182">
        <v>5</v>
      </c>
      <c r="AN9" s="234">
        <f t="shared" si="13"/>
        <v>5</v>
      </c>
      <c r="AO9" s="464">
        <v>9</v>
      </c>
      <c r="AP9" s="463">
        <v>11</v>
      </c>
      <c r="AQ9" s="81">
        <f t="shared" si="14"/>
        <v>-2</v>
      </c>
      <c r="AR9" s="81">
        <v>2</v>
      </c>
      <c r="AS9" s="234">
        <f t="shared" si="15"/>
        <v>11</v>
      </c>
      <c r="AT9" s="487">
        <v>17</v>
      </c>
      <c r="AU9" s="463">
        <v>4</v>
      </c>
      <c r="AV9" s="81">
        <f t="shared" si="16"/>
        <v>13</v>
      </c>
      <c r="AW9" s="182">
        <v>0</v>
      </c>
      <c r="AX9" s="234">
        <f t="shared" si="17"/>
        <v>17</v>
      </c>
      <c r="AY9" s="464">
        <v>0</v>
      </c>
      <c r="AZ9" s="463">
        <v>5</v>
      </c>
      <c r="BA9" s="81">
        <f t="shared" si="18"/>
        <v>-5</v>
      </c>
      <c r="BB9" s="81">
        <v>5</v>
      </c>
      <c r="BC9" s="234">
        <f t="shared" si="19"/>
        <v>5</v>
      </c>
      <c r="BD9" s="464">
        <v>49</v>
      </c>
      <c r="BE9" s="463">
        <v>60</v>
      </c>
      <c r="BF9" s="81">
        <f t="shared" si="20"/>
        <v>-11</v>
      </c>
      <c r="BG9" s="182">
        <v>11</v>
      </c>
      <c r="BH9" s="234">
        <f t="shared" si="21"/>
        <v>60</v>
      </c>
      <c r="BI9" s="465"/>
      <c r="BJ9" s="466"/>
      <c r="BK9" s="81">
        <f t="shared" si="22"/>
        <v>0</v>
      </c>
      <c r="BL9" s="81"/>
      <c r="BM9" s="466"/>
      <c r="BN9" s="466"/>
      <c r="BO9" s="81">
        <f t="shared" si="23"/>
        <v>0</v>
      </c>
      <c r="BP9" s="81"/>
      <c r="BQ9" s="466"/>
      <c r="BR9" s="466"/>
      <c r="BS9" s="81">
        <f t="shared" si="24"/>
        <v>0</v>
      </c>
      <c r="BT9" s="81"/>
      <c r="BU9" s="466"/>
      <c r="BV9" s="466"/>
      <c r="BW9" s="79">
        <f t="shared" si="25"/>
        <v>0</v>
      </c>
      <c r="BX9" s="79"/>
      <c r="BY9" s="466"/>
      <c r="BZ9" s="466"/>
      <c r="CA9" s="261">
        <f t="shared" si="26"/>
        <v>0</v>
      </c>
      <c r="CB9" s="81"/>
      <c r="CC9" s="155"/>
      <c r="CD9" s="155"/>
    </row>
    <row r="10" spans="1:82" ht="52.9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115</v>
      </c>
      <c r="F10" s="315">
        <f t="shared" si="1"/>
        <v>104</v>
      </c>
      <c r="G10" s="255">
        <f t="shared" si="2"/>
        <v>11</v>
      </c>
      <c r="H10" s="255">
        <f t="shared" si="3"/>
        <v>36</v>
      </c>
      <c r="I10" s="232">
        <f t="shared" si="27"/>
        <v>151</v>
      </c>
      <c r="J10" s="308">
        <f t="shared" si="28"/>
        <v>47</v>
      </c>
      <c r="K10" s="464">
        <v>30</v>
      </c>
      <c r="L10" s="463">
        <v>8</v>
      </c>
      <c r="M10" s="81">
        <f t="shared" si="29"/>
        <v>22</v>
      </c>
      <c r="N10" s="81">
        <v>0</v>
      </c>
      <c r="O10" s="234">
        <f t="shared" si="30"/>
        <v>30</v>
      </c>
      <c r="P10" s="464">
        <v>0</v>
      </c>
      <c r="Q10" s="463">
        <v>4</v>
      </c>
      <c r="R10" s="81">
        <f t="shared" si="4"/>
        <v>-4</v>
      </c>
      <c r="S10" s="182">
        <v>4</v>
      </c>
      <c r="T10" s="234">
        <f t="shared" si="5"/>
        <v>4</v>
      </c>
      <c r="U10" s="464">
        <v>0</v>
      </c>
      <c r="V10" s="463">
        <v>6</v>
      </c>
      <c r="W10" s="81">
        <f t="shared" si="6"/>
        <v>-6</v>
      </c>
      <c r="X10" s="182">
        <v>6</v>
      </c>
      <c r="Y10" s="234">
        <f t="shared" si="7"/>
        <v>6</v>
      </c>
      <c r="Z10" s="464">
        <v>0</v>
      </c>
      <c r="AA10" s="463">
        <v>8</v>
      </c>
      <c r="AB10" s="81">
        <f t="shared" si="8"/>
        <v>-8</v>
      </c>
      <c r="AC10" s="182">
        <v>8</v>
      </c>
      <c r="AD10" s="234">
        <f t="shared" si="9"/>
        <v>8</v>
      </c>
      <c r="AE10" s="464">
        <v>0</v>
      </c>
      <c r="AF10" s="463">
        <v>5</v>
      </c>
      <c r="AG10" s="81">
        <f t="shared" si="10"/>
        <v>-5</v>
      </c>
      <c r="AH10" s="182">
        <v>5</v>
      </c>
      <c r="AI10" s="234">
        <f t="shared" si="11"/>
        <v>5</v>
      </c>
      <c r="AJ10" s="464">
        <v>0</v>
      </c>
      <c r="AK10" s="463">
        <v>6</v>
      </c>
      <c r="AL10" s="81">
        <f t="shared" si="12"/>
        <v>-6</v>
      </c>
      <c r="AM10" s="182">
        <v>6</v>
      </c>
      <c r="AN10" s="234">
        <f t="shared" si="13"/>
        <v>6</v>
      </c>
      <c r="AO10" s="464">
        <v>24</v>
      </c>
      <c r="AP10" s="463">
        <v>9</v>
      </c>
      <c r="AQ10" s="81">
        <f t="shared" si="14"/>
        <v>15</v>
      </c>
      <c r="AR10" s="81">
        <v>0</v>
      </c>
      <c r="AS10" s="234">
        <f t="shared" si="15"/>
        <v>24</v>
      </c>
      <c r="AT10" s="464">
        <v>0</v>
      </c>
      <c r="AU10" s="463">
        <v>4</v>
      </c>
      <c r="AV10" s="81">
        <f t="shared" si="16"/>
        <v>-4</v>
      </c>
      <c r="AW10" s="182">
        <v>4</v>
      </c>
      <c r="AX10" s="234">
        <f t="shared" si="17"/>
        <v>4</v>
      </c>
      <c r="AY10" s="464">
        <v>0</v>
      </c>
      <c r="AZ10" s="463">
        <v>3</v>
      </c>
      <c r="BA10" s="81">
        <f t="shared" si="18"/>
        <v>-3</v>
      </c>
      <c r="BB10" s="182">
        <v>3</v>
      </c>
      <c r="BC10" s="234">
        <f t="shared" si="19"/>
        <v>3</v>
      </c>
      <c r="BD10" s="464">
        <v>61</v>
      </c>
      <c r="BE10" s="463">
        <v>51</v>
      </c>
      <c r="BF10" s="81">
        <f t="shared" si="20"/>
        <v>10</v>
      </c>
      <c r="BG10" s="81">
        <v>0</v>
      </c>
      <c r="BH10" s="234">
        <f t="shared" si="21"/>
        <v>61</v>
      </c>
      <c r="BI10" s="469"/>
      <c r="BJ10" s="470"/>
      <c r="BK10" s="81">
        <f t="shared" si="22"/>
        <v>0</v>
      </c>
      <c r="BL10" s="81"/>
      <c r="BM10" s="470"/>
      <c r="BN10" s="470"/>
      <c r="BO10" s="81">
        <f t="shared" si="23"/>
        <v>0</v>
      </c>
      <c r="BP10" s="81"/>
      <c r="BQ10" s="470"/>
      <c r="BR10" s="470"/>
      <c r="BS10" s="81">
        <f t="shared" si="24"/>
        <v>0</v>
      </c>
      <c r="BT10" s="81"/>
      <c r="BU10" s="470"/>
      <c r="BV10" s="470"/>
      <c r="BW10" s="79">
        <f t="shared" si="25"/>
        <v>0</v>
      </c>
      <c r="BX10" s="79"/>
      <c r="BY10" s="470"/>
      <c r="BZ10" s="470"/>
      <c r="CA10" s="261">
        <f t="shared" si="26"/>
        <v>0</v>
      </c>
      <c r="CB10" s="81"/>
      <c r="CC10" s="155"/>
      <c r="CD10" s="155"/>
    </row>
    <row r="11" spans="1:82" ht="52.9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112</v>
      </c>
      <c r="F11" s="315">
        <f t="shared" si="1"/>
        <v>407</v>
      </c>
      <c r="G11" s="255">
        <f t="shared" si="2"/>
        <v>-295</v>
      </c>
      <c r="H11" s="255">
        <f t="shared" si="3"/>
        <v>307</v>
      </c>
      <c r="I11" s="232">
        <f t="shared" si="27"/>
        <v>419</v>
      </c>
      <c r="J11" s="308">
        <f t="shared" si="28"/>
        <v>12</v>
      </c>
      <c r="K11" s="464">
        <v>0</v>
      </c>
      <c r="L11" s="463">
        <v>52</v>
      </c>
      <c r="M11" s="81">
        <f t="shared" si="29"/>
        <v>-52</v>
      </c>
      <c r="N11" s="81">
        <v>52</v>
      </c>
      <c r="O11" s="234">
        <f t="shared" si="30"/>
        <v>52</v>
      </c>
      <c r="P11" s="468">
        <v>0</v>
      </c>
      <c r="Q11" s="463">
        <v>20</v>
      </c>
      <c r="R11" s="81">
        <f t="shared" si="4"/>
        <v>-20</v>
      </c>
      <c r="S11" s="81">
        <v>20</v>
      </c>
      <c r="T11" s="234">
        <f t="shared" si="5"/>
        <v>20</v>
      </c>
      <c r="U11" s="464">
        <v>0</v>
      </c>
      <c r="V11" s="463">
        <v>18</v>
      </c>
      <c r="W11" s="81">
        <f t="shared" si="6"/>
        <v>-18</v>
      </c>
      <c r="X11" s="182">
        <v>18</v>
      </c>
      <c r="Y11" s="234">
        <f t="shared" si="7"/>
        <v>18</v>
      </c>
      <c r="Z11" s="464">
        <v>0</v>
      </c>
      <c r="AA11" s="463">
        <v>47</v>
      </c>
      <c r="AB11" s="81">
        <f t="shared" si="8"/>
        <v>-47</v>
      </c>
      <c r="AC11" s="182">
        <v>47</v>
      </c>
      <c r="AD11" s="234">
        <f t="shared" si="9"/>
        <v>47</v>
      </c>
      <c r="AE11" s="464">
        <v>30</v>
      </c>
      <c r="AF11" s="463">
        <v>18</v>
      </c>
      <c r="AG11" s="81">
        <f t="shared" si="10"/>
        <v>12</v>
      </c>
      <c r="AH11" s="81">
        <v>0</v>
      </c>
      <c r="AI11" s="234">
        <f t="shared" si="11"/>
        <v>30</v>
      </c>
      <c r="AJ11" s="464">
        <v>0</v>
      </c>
      <c r="AK11" s="463">
        <v>13</v>
      </c>
      <c r="AL11" s="81">
        <f t="shared" si="12"/>
        <v>-13</v>
      </c>
      <c r="AM11" s="182">
        <v>13</v>
      </c>
      <c r="AN11" s="234">
        <f t="shared" si="13"/>
        <v>13</v>
      </c>
      <c r="AO11" s="464">
        <v>20</v>
      </c>
      <c r="AP11" s="463">
        <v>43</v>
      </c>
      <c r="AQ11" s="81">
        <f t="shared" si="14"/>
        <v>-23</v>
      </c>
      <c r="AR11" s="182">
        <v>23</v>
      </c>
      <c r="AS11" s="234">
        <f t="shared" si="15"/>
        <v>43</v>
      </c>
      <c r="AT11" s="464">
        <v>20</v>
      </c>
      <c r="AU11" s="463">
        <v>21</v>
      </c>
      <c r="AV11" s="81">
        <f t="shared" si="16"/>
        <v>-1</v>
      </c>
      <c r="AW11" s="182">
        <v>1</v>
      </c>
      <c r="AX11" s="234">
        <f t="shared" si="17"/>
        <v>21</v>
      </c>
      <c r="AY11" s="464">
        <v>0</v>
      </c>
      <c r="AZ11" s="463">
        <v>21</v>
      </c>
      <c r="BA11" s="81">
        <f t="shared" si="18"/>
        <v>-21</v>
      </c>
      <c r="BB11" s="81">
        <v>21</v>
      </c>
      <c r="BC11" s="234">
        <f t="shared" si="19"/>
        <v>21</v>
      </c>
      <c r="BD11" s="464">
        <v>42</v>
      </c>
      <c r="BE11" s="463">
        <v>154</v>
      </c>
      <c r="BF11" s="81">
        <f t="shared" si="20"/>
        <v>-112</v>
      </c>
      <c r="BG11" s="182">
        <v>112</v>
      </c>
      <c r="BH11" s="234">
        <f t="shared" si="21"/>
        <v>154</v>
      </c>
      <c r="BI11" s="465"/>
      <c r="BJ11" s="466"/>
      <c r="BK11" s="81">
        <f t="shared" si="22"/>
        <v>0</v>
      </c>
      <c r="BL11" s="81"/>
      <c r="BM11" s="466"/>
      <c r="BN11" s="466"/>
      <c r="BO11" s="81">
        <f t="shared" si="23"/>
        <v>0</v>
      </c>
      <c r="BP11" s="81"/>
      <c r="BQ11" s="466"/>
      <c r="BR11" s="466"/>
      <c r="BS11" s="81">
        <f t="shared" si="24"/>
        <v>0</v>
      </c>
      <c r="BT11" s="81"/>
      <c r="BU11" s="466"/>
      <c r="BV11" s="466"/>
      <c r="BW11" s="79">
        <f t="shared" si="25"/>
        <v>0</v>
      </c>
      <c r="BX11" s="79"/>
      <c r="BY11" s="466"/>
      <c r="BZ11" s="466"/>
      <c r="CA11" s="261">
        <f t="shared" si="26"/>
        <v>0</v>
      </c>
      <c r="CB11" s="81"/>
      <c r="CC11" s="155"/>
      <c r="CD11" s="155"/>
    </row>
    <row r="12" spans="1:82" ht="52.9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0</v>
      </c>
      <c r="F12" s="315">
        <f t="shared" si="1"/>
        <v>14</v>
      </c>
      <c r="G12" s="255">
        <f t="shared" si="2"/>
        <v>-14</v>
      </c>
      <c r="H12" s="255">
        <f t="shared" si="3"/>
        <v>14</v>
      </c>
      <c r="I12" s="232">
        <f t="shared" si="27"/>
        <v>14</v>
      </c>
      <c r="J12" s="308">
        <f t="shared" si="28"/>
        <v>0</v>
      </c>
      <c r="K12" s="117">
        <v>0</v>
      </c>
      <c r="L12" s="81">
        <v>1</v>
      </c>
      <c r="M12" s="81">
        <f>K12-L12</f>
        <v>-1</v>
      </c>
      <c r="N12" s="81">
        <v>0</v>
      </c>
      <c r="O12" s="234">
        <f t="shared" si="30"/>
        <v>0</v>
      </c>
      <c r="P12" s="117">
        <v>0</v>
      </c>
      <c r="Q12" s="81">
        <v>1</v>
      </c>
      <c r="R12" s="81">
        <f t="shared" si="4"/>
        <v>-1</v>
      </c>
      <c r="S12" s="81">
        <v>0</v>
      </c>
      <c r="T12" s="234">
        <f t="shared" si="5"/>
        <v>0</v>
      </c>
      <c r="U12" s="117">
        <v>0</v>
      </c>
      <c r="V12" s="81">
        <v>1</v>
      </c>
      <c r="W12" s="81">
        <f t="shared" si="6"/>
        <v>-1</v>
      </c>
      <c r="X12" s="81">
        <v>0</v>
      </c>
      <c r="Y12" s="234">
        <f t="shared" si="7"/>
        <v>0</v>
      </c>
      <c r="Z12" s="117">
        <v>0</v>
      </c>
      <c r="AA12" s="81">
        <v>1</v>
      </c>
      <c r="AB12" s="81">
        <f t="shared" si="8"/>
        <v>-1</v>
      </c>
      <c r="AC12" s="81">
        <v>0</v>
      </c>
      <c r="AD12" s="234">
        <f t="shared" si="9"/>
        <v>0</v>
      </c>
      <c r="AE12" s="117">
        <v>0</v>
      </c>
      <c r="AF12" s="81">
        <v>1</v>
      </c>
      <c r="AG12" s="81">
        <f t="shared" si="10"/>
        <v>-1</v>
      </c>
      <c r="AH12" s="81">
        <v>0</v>
      </c>
      <c r="AI12" s="234">
        <f t="shared" si="11"/>
        <v>0</v>
      </c>
      <c r="AJ12" s="117">
        <v>0</v>
      </c>
      <c r="AK12" s="81">
        <v>1</v>
      </c>
      <c r="AL12" s="81">
        <f t="shared" si="12"/>
        <v>-1</v>
      </c>
      <c r="AM12" s="81">
        <v>0</v>
      </c>
      <c r="AN12" s="234">
        <f t="shared" si="13"/>
        <v>0</v>
      </c>
      <c r="AO12" s="117">
        <v>0</v>
      </c>
      <c r="AP12" s="81">
        <v>1</v>
      </c>
      <c r="AQ12" s="81">
        <f t="shared" si="14"/>
        <v>-1</v>
      </c>
      <c r="AR12" s="81">
        <v>0</v>
      </c>
      <c r="AS12" s="234">
        <f t="shared" si="15"/>
        <v>0</v>
      </c>
      <c r="AT12" s="117">
        <v>0</v>
      </c>
      <c r="AU12" s="81">
        <v>1</v>
      </c>
      <c r="AV12" s="81">
        <f t="shared" si="16"/>
        <v>-1</v>
      </c>
      <c r="AW12" s="81">
        <v>0</v>
      </c>
      <c r="AX12" s="234">
        <f t="shared" si="17"/>
        <v>0</v>
      </c>
      <c r="AY12" s="117">
        <v>0</v>
      </c>
      <c r="AZ12" s="81">
        <v>1</v>
      </c>
      <c r="BA12" s="81">
        <f t="shared" si="18"/>
        <v>-1</v>
      </c>
      <c r="BB12" s="81">
        <v>0</v>
      </c>
      <c r="BC12" s="234">
        <f t="shared" si="19"/>
        <v>0</v>
      </c>
      <c r="BD12" s="117">
        <v>0</v>
      </c>
      <c r="BE12" s="81">
        <v>5</v>
      </c>
      <c r="BF12" s="81">
        <f t="shared" si="20"/>
        <v>-5</v>
      </c>
      <c r="BG12" s="182">
        <v>14</v>
      </c>
      <c r="BH12" s="234">
        <f t="shared" si="21"/>
        <v>14</v>
      </c>
      <c r="BI12" s="399"/>
      <c r="BJ12" s="81"/>
      <c r="BK12" s="81">
        <f t="shared" si="22"/>
        <v>0</v>
      </c>
      <c r="BL12" s="81"/>
      <c r="BM12" s="81"/>
      <c r="BN12" s="81"/>
      <c r="BO12" s="81">
        <f t="shared" si="23"/>
        <v>0</v>
      </c>
      <c r="BP12" s="81"/>
      <c r="BQ12" s="81"/>
      <c r="BR12" s="81"/>
      <c r="BS12" s="81">
        <f t="shared" si="24"/>
        <v>0</v>
      </c>
      <c r="BT12" s="81"/>
      <c r="BU12" s="79"/>
      <c r="BV12" s="79"/>
      <c r="BW12" s="79">
        <f t="shared" si="25"/>
        <v>0</v>
      </c>
      <c r="BX12" s="79"/>
      <c r="BY12" s="79"/>
      <c r="BZ12" s="79"/>
      <c r="CA12" s="79">
        <f t="shared" si="26"/>
        <v>0</v>
      </c>
      <c r="CB12" s="81"/>
      <c r="CC12" s="155"/>
      <c r="CD12" s="155"/>
    </row>
    <row r="13" spans="1:82" ht="52.9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517</v>
      </c>
      <c r="F13" s="315">
        <f t="shared" si="1"/>
        <v>0</v>
      </c>
      <c r="G13" s="255">
        <f t="shared" si="2"/>
        <v>517</v>
      </c>
      <c r="H13" s="255">
        <f t="shared" si="3"/>
        <v>152</v>
      </c>
      <c r="I13" s="232">
        <f t="shared" si="27"/>
        <v>669</v>
      </c>
      <c r="J13" s="308">
        <f t="shared" si="28"/>
        <v>669</v>
      </c>
      <c r="K13" s="468">
        <v>49</v>
      </c>
      <c r="L13" s="463">
        <v>0</v>
      </c>
      <c r="M13" s="81">
        <f t="shared" ref="M13" si="31">K13-L13</f>
        <v>49</v>
      </c>
      <c r="N13" s="81">
        <v>11</v>
      </c>
      <c r="O13" s="234">
        <f t="shared" si="30"/>
        <v>60</v>
      </c>
      <c r="P13" s="468">
        <v>25</v>
      </c>
      <c r="Q13" s="463">
        <v>0</v>
      </c>
      <c r="R13" s="81">
        <f t="shared" si="4"/>
        <v>25</v>
      </c>
      <c r="S13" s="81">
        <v>10</v>
      </c>
      <c r="T13" s="234">
        <f t="shared" si="5"/>
        <v>35</v>
      </c>
      <c r="U13" s="468">
        <v>28</v>
      </c>
      <c r="V13" s="463">
        <v>0</v>
      </c>
      <c r="W13" s="81">
        <f t="shared" si="6"/>
        <v>28</v>
      </c>
      <c r="X13" s="81">
        <v>62</v>
      </c>
      <c r="Y13" s="234">
        <f t="shared" si="7"/>
        <v>90</v>
      </c>
      <c r="Z13" s="468">
        <v>32</v>
      </c>
      <c r="AA13" s="463">
        <v>0</v>
      </c>
      <c r="AB13" s="81">
        <f t="shared" si="8"/>
        <v>32</v>
      </c>
      <c r="AC13" s="81">
        <v>13</v>
      </c>
      <c r="AD13" s="234">
        <f t="shared" si="9"/>
        <v>45</v>
      </c>
      <c r="AE13" s="468">
        <v>24</v>
      </c>
      <c r="AF13" s="463">
        <v>0</v>
      </c>
      <c r="AG13" s="81">
        <f t="shared" si="10"/>
        <v>24</v>
      </c>
      <c r="AH13" s="81">
        <v>0</v>
      </c>
      <c r="AI13" s="234">
        <f t="shared" si="11"/>
        <v>24</v>
      </c>
      <c r="AJ13" s="468">
        <v>18</v>
      </c>
      <c r="AK13" s="463">
        <v>0</v>
      </c>
      <c r="AL13" s="81">
        <f t="shared" si="12"/>
        <v>18</v>
      </c>
      <c r="AM13" s="81">
        <v>0</v>
      </c>
      <c r="AN13" s="234">
        <f t="shared" si="13"/>
        <v>18</v>
      </c>
      <c r="AO13" s="468">
        <v>53</v>
      </c>
      <c r="AP13" s="463">
        <v>0</v>
      </c>
      <c r="AQ13" s="81">
        <f t="shared" si="14"/>
        <v>53</v>
      </c>
      <c r="AR13" s="81">
        <v>32</v>
      </c>
      <c r="AS13" s="234">
        <f t="shared" si="15"/>
        <v>85</v>
      </c>
      <c r="AT13" s="468">
        <v>21</v>
      </c>
      <c r="AU13" s="463">
        <v>0</v>
      </c>
      <c r="AV13" s="81">
        <f t="shared" si="16"/>
        <v>21</v>
      </c>
      <c r="AW13" s="81">
        <v>9</v>
      </c>
      <c r="AX13" s="234">
        <f t="shared" si="17"/>
        <v>30</v>
      </c>
      <c r="AY13" s="468">
        <v>30</v>
      </c>
      <c r="AZ13" s="463">
        <v>0</v>
      </c>
      <c r="BA13" s="81">
        <f t="shared" si="18"/>
        <v>30</v>
      </c>
      <c r="BB13" s="81">
        <v>15</v>
      </c>
      <c r="BC13" s="234">
        <f t="shared" si="19"/>
        <v>45</v>
      </c>
      <c r="BD13" s="468">
        <v>237</v>
      </c>
      <c r="BE13" s="463">
        <v>0</v>
      </c>
      <c r="BF13" s="81">
        <f t="shared" si="20"/>
        <v>237</v>
      </c>
      <c r="BG13" s="81">
        <v>0</v>
      </c>
      <c r="BH13" s="234">
        <f t="shared" si="21"/>
        <v>237</v>
      </c>
      <c r="BI13" s="474"/>
      <c r="BJ13" s="475"/>
      <c r="BK13" s="81">
        <f t="shared" si="22"/>
        <v>0</v>
      </c>
      <c r="BL13" s="81"/>
      <c r="BM13" s="475"/>
      <c r="BN13" s="475"/>
      <c r="BO13" s="81">
        <f t="shared" si="23"/>
        <v>0</v>
      </c>
      <c r="BP13" s="81"/>
      <c r="BQ13" s="475"/>
      <c r="BR13" s="475"/>
      <c r="BS13" s="81">
        <f t="shared" si="24"/>
        <v>0</v>
      </c>
      <c r="BT13" s="81"/>
      <c r="BU13" s="475"/>
      <c r="BV13" s="475"/>
      <c r="BW13" s="79">
        <f t="shared" si="25"/>
        <v>0</v>
      </c>
      <c r="BX13" s="79"/>
      <c r="BY13" s="475"/>
      <c r="BZ13" s="475"/>
      <c r="CA13" s="79">
        <f t="shared" si="26"/>
        <v>0</v>
      </c>
      <c r="CB13" s="81"/>
      <c r="CC13" s="155"/>
      <c r="CD13" s="155"/>
    </row>
    <row r="14" spans="1:82" ht="52.9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77</v>
      </c>
      <c r="F14" s="315">
        <f t="shared" si="1"/>
        <v>35</v>
      </c>
      <c r="G14" s="317">
        <f t="shared" si="2"/>
        <v>42</v>
      </c>
      <c r="H14" s="255">
        <f t="shared" si="3"/>
        <v>0</v>
      </c>
      <c r="I14" s="232">
        <f t="shared" si="27"/>
        <v>77</v>
      </c>
      <c r="J14" s="308">
        <f t="shared" si="28"/>
        <v>42</v>
      </c>
      <c r="K14" s="117">
        <v>15</v>
      </c>
      <c r="L14" s="81">
        <v>3</v>
      </c>
      <c r="M14" s="81">
        <f>K14-L14</f>
        <v>12</v>
      </c>
      <c r="N14" s="50">
        <v>0</v>
      </c>
      <c r="O14" s="234">
        <f t="shared" si="30"/>
        <v>15</v>
      </c>
      <c r="P14" s="117">
        <v>0</v>
      </c>
      <c r="Q14" s="81">
        <v>2</v>
      </c>
      <c r="R14" s="81">
        <f t="shared" si="4"/>
        <v>-2</v>
      </c>
      <c r="S14" s="81">
        <v>0</v>
      </c>
      <c r="T14" s="234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4">
        <f t="shared" si="7"/>
        <v>0</v>
      </c>
      <c r="Z14" s="117">
        <v>0</v>
      </c>
      <c r="AA14" s="81">
        <v>3</v>
      </c>
      <c r="AB14" s="81">
        <f t="shared" si="8"/>
        <v>-3</v>
      </c>
      <c r="AC14" s="81">
        <v>0</v>
      </c>
      <c r="AD14" s="234">
        <f t="shared" si="9"/>
        <v>0</v>
      </c>
      <c r="AE14" s="117">
        <v>15</v>
      </c>
      <c r="AF14" s="81">
        <v>2</v>
      </c>
      <c r="AG14" s="81">
        <f t="shared" si="10"/>
        <v>13</v>
      </c>
      <c r="AH14" s="50">
        <v>0</v>
      </c>
      <c r="AI14" s="234">
        <f t="shared" si="11"/>
        <v>15</v>
      </c>
      <c r="AJ14" s="117">
        <v>0</v>
      </c>
      <c r="AK14" s="81">
        <v>2</v>
      </c>
      <c r="AL14" s="81">
        <f t="shared" si="12"/>
        <v>-2</v>
      </c>
      <c r="AM14" s="81">
        <v>0</v>
      </c>
      <c r="AN14" s="234">
        <f t="shared" si="13"/>
        <v>0</v>
      </c>
      <c r="AO14" s="117">
        <v>10</v>
      </c>
      <c r="AP14" s="81">
        <v>3</v>
      </c>
      <c r="AQ14" s="81">
        <f t="shared" si="14"/>
        <v>7</v>
      </c>
      <c r="AR14" s="50">
        <v>0</v>
      </c>
      <c r="AS14" s="234">
        <f t="shared" si="15"/>
        <v>10</v>
      </c>
      <c r="AT14" s="117">
        <v>0</v>
      </c>
      <c r="AU14" s="81">
        <v>1</v>
      </c>
      <c r="AV14" s="81">
        <f t="shared" si="16"/>
        <v>-1</v>
      </c>
      <c r="AW14" s="81">
        <v>0</v>
      </c>
      <c r="AX14" s="234">
        <f t="shared" si="17"/>
        <v>0</v>
      </c>
      <c r="AY14" s="117">
        <v>0</v>
      </c>
      <c r="AZ14" s="81">
        <v>1</v>
      </c>
      <c r="BA14" s="81">
        <f t="shared" si="18"/>
        <v>-1</v>
      </c>
      <c r="BB14" s="81">
        <v>0</v>
      </c>
      <c r="BC14" s="234">
        <f t="shared" si="19"/>
        <v>0</v>
      </c>
      <c r="BD14" s="117">
        <v>37</v>
      </c>
      <c r="BE14" s="81">
        <v>16</v>
      </c>
      <c r="BF14" s="81">
        <f t="shared" si="20"/>
        <v>21</v>
      </c>
      <c r="BG14" s="50">
        <v>0</v>
      </c>
      <c r="BH14" s="234">
        <f t="shared" si="21"/>
        <v>37</v>
      </c>
      <c r="BI14" s="399"/>
      <c r="BJ14" s="81"/>
      <c r="BK14" s="81">
        <f t="shared" si="22"/>
        <v>0</v>
      </c>
      <c r="BL14" s="81"/>
      <c r="BM14" s="81"/>
      <c r="BN14" s="81"/>
      <c r="BO14" s="81">
        <f t="shared" si="23"/>
        <v>0</v>
      </c>
      <c r="BP14" s="81"/>
      <c r="BQ14" s="81"/>
      <c r="BR14" s="81"/>
      <c r="BS14" s="81">
        <f t="shared" si="24"/>
        <v>0</v>
      </c>
      <c r="BT14" s="81"/>
      <c r="BU14" s="79"/>
      <c r="BV14" s="79"/>
      <c r="BW14" s="79">
        <f t="shared" si="25"/>
        <v>0</v>
      </c>
      <c r="BX14" s="79"/>
      <c r="BY14" s="79"/>
      <c r="BZ14" s="79"/>
      <c r="CA14" s="261">
        <f t="shared" si="26"/>
        <v>0</v>
      </c>
      <c r="CB14" s="79"/>
      <c r="CC14" s="155"/>
      <c r="CD14" s="155"/>
    </row>
    <row r="15" spans="1:82" ht="52.9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314">
        <f t="shared" si="0"/>
        <v>12</v>
      </c>
      <c r="F15" s="315">
        <f t="shared" si="1"/>
        <v>0</v>
      </c>
      <c r="G15" s="317">
        <f t="shared" si="2"/>
        <v>12</v>
      </c>
      <c r="H15" s="255">
        <f t="shared" si="3"/>
        <v>0</v>
      </c>
      <c r="I15" s="232">
        <f t="shared" si="27"/>
        <v>12</v>
      </c>
      <c r="J15" s="308">
        <f t="shared" si="28"/>
        <v>12</v>
      </c>
      <c r="K15" s="117">
        <v>6</v>
      </c>
      <c r="L15" s="81">
        <v>0</v>
      </c>
      <c r="M15" s="81">
        <f t="shared" ref="M15:M30" si="32">K15-L15</f>
        <v>6</v>
      </c>
      <c r="N15" s="50">
        <v>0</v>
      </c>
      <c r="O15" s="234">
        <f t="shared" si="30"/>
        <v>6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4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4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4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234">
        <f t="shared" si="11"/>
        <v>0</v>
      </c>
      <c r="AJ15" s="117">
        <v>0</v>
      </c>
      <c r="AK15" s="81">
        <v>0</v>
      </c>
      <c r="AL15" s="81">
        <f t="shared" si="12"/>
        <v>0</v>
      </c>
      <c r="AM15" s="50">
        <v>0</v>
      </c>
      <c r="AN15" s="234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234">
        <f t="shared" si="15"/>
        <v>0</v>
      </c>
      <c r="AT15" s="117">
        <v>0</v>
      </c>
      <c r="AU15" s="81">
        <v>0</v>
      </c>
      <c r="AV15" s="81">
        <f t="shared" si="16"/>
        <v>0</v>
      </c>
      <c r="AW15" s="50">
        <v>0</v>
      </c>
      <c r="AX15" s="234">
        <f t="shared" si="17"/>
        <v>0</v>
      </c>
      <c r="AY15" s="117">
        <v>0</v>
      </c>
      <c r="AZ15" s="81">
        <v>0</v>
      </c>
      <c r="BA15" s="81">
        <f t="shared" si="18"/>
        <v>0</v>
      </c>
      <c r="BB15" s="50">
        <v>0</v>
      </c>
      <c r="BC15" s="234">
        <f t="shared" si="19"/>
        <v>0</v>
      </c>
      <c r="BD15" s="117">
        <v>6</v>
      </c>
      <c r="BE15" s="81">
        <v>0</v>
      </c>
      <c r="BF15" s="81">
        <f t="shared" si="20"/>
        <v>6</v>
      </c>
      <c r="BG15" s="50">
        <v>0</v>
      </c>
      <c r="BH15" s="234">
        <f t="shared" si="21"/>
        <v>6</v>
      </c>
      <c r="BI15" s="399"/>
      <c r="BJ15" s="81"/>
      <c r="BK15" s="81">
        <f t="shared" si="22"/>
        <v>0</v>
      </c>
      <c r="BL15" s="81"/>
      <c r="BM15" s="81"/>
      <c r="BN15" s="81"/>
      <c r="BO15" s="81">
        <f t="shared" si="23"/>
        <v>0</v>
      </c>
      <c r="BP15" s="81"/>
      <c r="BQ15" s="81"/>
      <c r="BR15" s="81"/>
      <c r="BS15" s="81">
        <f t="shared" si="24"/>
        <v>0</v>
      </c>
      <c r="BT15" s="81"/>
      <c r="BU15" s="79"/>
      <c r="BV15" s="79"/>
      <c r="BW15" s="79">
        <f t="shared" si="25"/>
        <v>0</v>
      </c>
      <c r="BX15" s="79"/>
      <c r="BY15" s="79"/>
      <c r="BZ15" s="79"/>
      <c r="CA15" s="261">
        <f t="shared" si="26"/>
        <v>0</v>
      </c>
      <c r="CB15" s="81"/>
      <c r="CC15" s="155"/>
      <c r="CD15" s="155"/>
    </row>
    <row r="16" spans="1:82" ht="52.9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56</v>
      </c>
      <c r="F16" s="315">
        <f t="shared" si="1"/>
        <v>33</v>
      </c>
      <c r="G16" s="317">
        <f t="shared" si="2"/>
        <v>23</v>
      </c>
      <c r="H16" s="255">
        <f t="shared" si="3"/>
        <v>0</v>
      </c>
      <c r="I16" s="232">
        <f t="shared" si="27"/>
        <v>56</v>
      </c>
      <c r="J16" s="308">
        <f t="shared" si="28"/>
        <v>23</v>
      </c>
      <c r="K16" s="117">
        <v>0</v>
      </c>
      <c r="L16" s="81">
        <v>3</v>
      </c>
      <c r="M16" s="81">
        <f t="shared" si="32"/>
        <v>-3</v>
      </c>
      <c r="N16" s="81">
        <v>0</v>
      </c>
      <c r="O16" s="234">
        <f t="shared" si="30"/>
        <v>0</v>
      </c>
      <c r="P16" s="117">
        <v>0</v>
      </c>
      <c r="Q16" s="81">
        <v>2</v>
      </c>
      <c r="R16" s="81">
        <f t="shared" si="4"/>
        <v>-2</v>
      </c>
      <c r="S16" s="81">
        <v>0</v>
      </c>
      <c r="T16" s="234">
        <f t="shared" si="5"/>
        <v>0</v>
      </c>
      <c r="U16" s="117">
        <v>0</v>
      </c>
      <c r="V16" s="81">
        <v>2</v>
      </c>
      <c r="W16" s="81">
        <f t="shared" si="6"/>
        <v>-2</v>
      </c>
      <c r="X16" s="81">
        <v>0</v>
      </c>
      <c r="Y16" s="234">
        <f t="shared" si="7"/>
        <v>0</v>
      </c>
      <c r="Z16" s="117">
        <v>0</v>
      </c>
      <c r="AA16" s="81">
        <v>3</v>
      </c>
      <c r="AB16" s="81">
        <f t="shared" si="8"/>
        <v>-3</v>
      </c>
      <c r="AC16" s="81">
        <v>0</v>
      </c>
      <c r="AD16" s="234">
        <f t="shared" si="9"/>
        <v>0</v>
      </c>
      <c r="AE16" s="117">
        <v>0</v>
      </c>
      <c r="AF16" s="81">
        <v>2</v>
      </c>
      <c r="AG16" s="81">
        <f t="shared" si="10"/>
        <v>-2</v>
      </c>
      <c r="AH16" s="81">
        <v>0</v>
      </c>
      <c r="AI16" s="234">
        <f t="shared" si="11"/>
        <v>0</v>
      </c>
      <c r="AJ16" s="117">
        <v>0</v>
      </c>
      <c r="AK16" s="81">
        <v>2</v>
      </c>
      <c r="AL16" s="81">
        <f t="shared" si="12"/>
        <v>-2</v>
      </c>
      <c r="AM16" s="81">
        <v>0</v>
      </c>
      <c r="AN16" s="234">
        <f t="shared" si="13"/>
        <v>0</v>
      </c>
      <c r="AO16" s="117">
        <v>28</v>
      </c>
      <c r="AP16" s="81">
        <v>3</v>
      </c>
      <c r="AQ16" s="81">
        <f t="shared" si="14"/>
        <v>25</v>
      </c>
      <c r="AR16" s="50">
        <v>0</v>
      </c>
      <c r="AS16" s="234">
        <f t="shared" si="15"/>
        <v>28</v>
      </c>
      <c r="AT16" s="117">
        <v>0</v>
      </c>
      <c r="AU16" s="81">
        <v>1</v>
      </c>
      <c r="AV16" s="81">
        <f t="shared" si="16"/>
        <v>-1</v>
      </c>
      <c r="AW16" s="81">
        <v>0</v>
      </c>
      <c r="AX16" s="234">
        <f t="shared" si="17"/>
        <v>0</v>
      </c>
      <c r="AY16" s="117">
        <v>0</v>
      </c>
      <c r="AZ16" s="81">
        <v>1</v>
      </c>
      <c r="BA16" s="81">
        <f t="shared" si="18"/>
        <v>-1</v>
      </c>
      <c r="BB16" s="81">
        <v>0</v>
      </c>
      <c r="BC16" s="234">
        <f t="shared" si="19"/>
        <v>0</v>
      </c>
      <c r="BD16" s="117">
        <v>28</v>
      </c>
      <c r="BE16" s="81">
        <v>14</v>
      </c>
      <c r="BF16" s="81">
        <f t="shared" si="20"/>
        <v>14</v>
      </c>
      <c r="BG16" s="50">
        <v>0</v>
      </c>
      <c r="BH16" s="234">
        <f t="shared" si="21"/>
        <v>28</v>
      </c>
      <c r="BI16" s="399"/>
      <c r="BJ16" s="81"/>
      <c r="BK16" s="81">
        <f t="shared" si="22"/>
        <v>0</v>
      </c>
      <c r="BL16" s="81"/>
      <c r="BM16" s="81"/>
      <c r="BN16" s="81"/>
      <c r="BO16" s="81">
        <f t="shared" si="23"/>
        <v>0</v>
      </c>
      <c r="BP16" s="81"/>
      <c r="BQ16" s="81"/>
      <c r="BR16" s="81"/>
      <c r="BS16" s="81">
        <f t="shared" si="24"/>
        <v>0</v>
      </c>
      <c r="BT16" s="81"/>
      <c r="BU16" s="79"/>
      <c r="BV16" s="79"/>
      <c r="BW16" s="79">
        <f t="shared" si="25"/>
        <v>0</v>
      </c>
      <c r="BX16" s="79"/>
      <c r="BY16" s="79"/>
      <c r="BZ16" s="79"/>
      <c r="CA16" s="261">
        <f t="shared" si="26"/>
        <v>0</v>
      </c>
      <c r="CB16" s="81"/>
      <c r="CC16" s="155"/>
      <c r="CD16" s="155"/>
    </row>
    <row r="17" spans="1:82" ht="52.9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314">
        <f t="shared" si="0"/>
        <v>100</v>
      </c>
      <c r="F17" s="315">
        <f t="shared" si="1"/>
        <v>172</v>
      </c>
      <c r="G17" s="317">
        <f t="shared" si="2"/>
        <v>-72</v>
      </c>
      <c r="H17" s="255">
        <f t="shared" si="3"/>
        <v>72</v>
      </c>
      <c r="I17" s="232">
        <f t="shared" si="27"/>
        <v>172</v>
      </c>
      <c r="J17" s="308">
        <f t="shared" si="28"/>
        <v>0</v>
      </c>
      <c r="K17" s="117">
        <v>0</v>
      </c>
      <c r="L17" s="81">
        <v>11</v>
      </c>
      <c r="M17" s="81">
        <f t="shared" si="32"/>
        <v>-11</v>
      </c>
      <c r="N17" s="182">
        <v>11</v>
      </c>
      <c r="O17" s="234">
        <f t="shared" si="30"/>
        <v>11</v>
      </c>
      <c r="P17" s="117">
        <v>0</v>
      </c>
      <c r="Q17" s="81">
        <v>9</v>
      </c>
      <c r="R17" s="81">
        <f t="shared" si="4"/>
        <v>-9</v>
      </c>
      <c r="S17" s="50">
        <v>0</v>
      </c>
      <c r="T17" s="234">
        <f t="shared" si="5"/>
        <v>0</v>
      </c>
      <c r="U17" s="117">
        <v>0</v>
      </c>
      <c r="V17" s="81">
        <v>13</v>
      </c>
      <c r="W17" s="81">
        <f t="shared" si="6"/>
        <v>-13</v>
      </c>
      <c r="X17" s="50">
        <v>0</v>
      </c>
      <c r="Y17" s="234">
        <f t="shared" si="7"/>
        <v>0</v>
      </c>
      <c r="Z17" s="117">
        <v>0</v>
      </c>
      <c r="AA17" s="81">
        <v>8</v>
      </c>
      <c r="AB17" s="81">
        <f t="shared" si="8"/>
        <v>-8</v>
      </c>
      <c r="AC17" s="182">
        <v>8</v>
      </c>
      <c r="AD17" s="234">
        <f t="shared" si="9"/>
        <v>8</v>
      </c>
      <c r="AE17" s="117">
        <v>0</v>
      </c>
      <c r="AF17" s="81">
        <v>7</v>
      </c>
      <c r="AG17" s="81">
        <f t="shared" si="10"/>
        <v>-7</v>
      </c>
      <c r="AH17" s="50">
        <v>0</v>
      </c>
      <c r="AI17" s="234">
        <f t="shared" si="11"/>
        <v>0</v>
      </c>
      <c r="AJ17" s="117">
        <v>0</v>
      </c>
      <c r="AK17" s="81">
        <v>6</v>
      </c>
      <c r="AL17" s="81">
        <f t="shared" si="12"/>
        <v>-6</v>
      </c>
      <c r="AM17" s="50">
        <v>0</v>
      </c>
      <c r="AN17" s="234">
        <f t="shared" si="13"/>
        <v>0</v>
      </c>
      <c r="AO17" s="117">
        <v>0</v>
      </c>
      <c r="AP17" s="81">
        <v>20</v>
      </c>
      <c r="AQ17" s="81">
        <f t="shared" si="14"/>
        <v>-20</v>
      </c>
      <c r="AR17" s="50">
        <v>30</v>
      </c>
      <c r="AS17" s="234">
        <f t="shared" si="15"/>
        <v>30</v>
      </c>
      <c r="AT17" s="117">
        <v>92</v>
      </c>
      <c r="AU17" s="81">
        <v>17</v>
      </c>
      <c r="AV17" s="81">
        <f t="shared" si="16"/>
        <v>75</v>
      </c>
      <c r="AW17" s="50">
        <v>0</v>
      </c>
      <c r="AX17" s="234">
        <f t="shared" si="17"/>
        <v>92</v>
      </c>
      <c r="AY17" s="117">
        <v>0</v>
      </c>
      <c r="AZ17" s="81">
        <v>9</v>
      </c>
      <c r="BA17" s="81">
        <f t="shared" si="18"/>
        <v>-9</v>
      </c>
      <c r="BB17" s="50">
        <v>0</v>
      </c>
      <c r="BC17" s="234">
        <f t="shared" si="19"/>
        <v>0</v>
      </c>
      <c r="BD17" s="117">
        <v>8</v>
      </c>
      <c r="BE17" s="81">
        <v>72</v>
      </c>
      <c r="BF17" s="81">
        <f t="shared" si="20"/>
        <v>-64</v>
      </c>
      <c r="BG17" s="50">
        <v>23</v>
      </c>
      <c r="BH17" s="234">
        <f t="shared" si="21"/>
        <v>31</v>
      </c>
      <c r="BI17" s="399"/>
      <c r="BJ17" s="81"/>
      <c r="BK17" s="81">
        <f t="shared" si="22"/>
        <v>0</v>
      </c>
      <c r="BL17" s="81"/>
      <c r="BM17" s="81"/>
      <c r="BN17" s="81"/>
      <c r="BO17" s="81">
        <f t="shared" si="23"/>
        <v>0</v>
      </c>
      <c r="BP17" s="81"/>
      <c r="BQ17" s="81"/>
      <c r="BR17" s="81"/>
      <c r="BS17" s="81">
        <f t="shared" si="24"/>
        <v>0</v>
      </c>
      <c r="BT17" s="81"/>
      <c r="BU17" s="79"/>
      <c r="BV17" s="79"/>
      <c r="BW17" s="79">
        <f t="shared" si="25"/>
        <v>0</v>
      </c>
      <c r="BX17" s="79"/>
      <c r="BY17" s="79"/>
      <c r="BZ17" s="79"/>
      <c r="CA17" s="261">
        <f t="shared" si="26"/>
        <v>0</v>
      </c>
      <c r="CB17" s="81"/>
      <c r="CC17" s="155"/>
      <c r="CD17" s="155"/>
    </row>
    <row r="18" spans="1:82" ht="52.9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83</v>
      </c>
      <c r="F18" s="315">
        <f t="shared" si="1"/>
        <v>116</v>
      </c>
      <c r="G18" s="317">
        <f t="shared" si="2"/>
        <v>-33</v>
      </c>
      <c r="H18" s="255">
        <f t="shared" si="3"/>
        <v>33</v>
      </c>
      <c r="I18" s="232">
        <f t="shared" si="27"/>
        <v>116</v>
      </c>
      <c r="J18" s="308">
        <f t="shared" si="28"/>
        <v>0</v>
      </c>
      <c r="K18" s="124">
        <v>15</v>
      </c>
      <c r="L18" s="83">
        <v>9</v>
      </c>
      <c r="M18" s="81">
        <f t="shared" si="32"/>
        <v>6</v>
      </c>
      <c r="N18" s="50">
        <v>0</v>
      </c>
      <c r="O18" s="234">
        <f t="shared" si="30"/>
        <v>15</v>
      </c>
      <c r="P18" s="124">
        <v>0</v>
      </c>
      <c r="Q18" s="83">
        <v>8</v>
      </c>
      <c r="R18" s="81">
        <f t="shared" si="4"/>
        <v>-8</v>
      </c>
      <c r="S18" s="50">
        <v>15</v>
      </c>
      <c r="T18" s="234">
        <f t="shared" si="5"/>
        <v>15</v>
      </c>
      <c r="U18" s="124">
        <v>0</v>
      </c>
      <c r="V18" s="83">
        <v>9</v>
      </c>
      <c r="W18" s="81">
        <f t="shared" si="6"/>
        <v>-9</v>
      </c>
      <c r="X18" s="50">
        <v>0</v>
      </c>
      <c r="Y18" s="234">
        <f t="shared" si="7"/>
        <v>0</v>
      </c>
      <c r="Z18" s="124">
        <v>0</v>
      </c>
      <c r="AA18" s="83">
        <v>8</v>
      </c>
      <c r="AB18" s="81">
        <f t="shared" si="8"/>
        <v>-8</v>
      </c>
      <c r="AC18" s="50">
        <v>0</v>
      </c>
      <c r="AD18" s="234">
        <f t="shared" si="9"/>
        <v>0</v>
      </c>
      <c r="AE18" s="124">
        <v>0</v>
      </c>
      <c r="AF18" s="83">
        <v>5</v>
      </c>
      <c r="AG18" s="81">
        <f t="shared" si="10"/>
        <v>-5</v>
      </c>
      <c r="AH18" s="50">
        <v>0</v>
      </c>
      <c r="AI18" s="234">
        <f t="shared" si="11"/>
        <v>0</v>
      </c>
      <c r="AJ18" s="124">
        <v>0</v>
      </c>
      <c r="AK18" s="83">
        <v>3</v>
      </c>
      <c r="AL18" s="81">
        <f t="shared" si="12"/>
        <v>-3</v>
      </c>
      <c r="AM18" s="50">
        <v>0</v>
      </c>
      <c r="AN18" s="234">
        <f t="shared" si="13"/>
        <v>0</v>
      </c>
      <c r="AO18" s="124">
        <v>15</v>
      </c>
      <c r="AP18" s="83">
        <v>12</v>
      </c>
      <c r="AQ18" s="81">
        <f t="shared" si="14"/>
        <v>3</v>
      </c>
      <c r="AR18" s="50">
        <v>15</v>
      </c>
      <c r="AS18" s="234">
        <f t="shared" si="15"/>
        <v>30</v>
      </c>
      <c r="AT18" s="124">
        <v>23</v>
      </c>
      <c r="AU18" s="83">
        <v>6</v>
      </c>
      <c r="AV18" s="81">
        <f t="shared" si="16"/>
        <v>17</v>
      </c>
      <c r="AW18" s="50">
        <v>0</v>
      </c>
      <c r="AX18" s="234">
        <f t="shared" si="17"/>
        <v>23</v>
      </c>
      <c r="AY18" s="124">
        <v>0</v>
      </c>
      <c r="AZ18" s="83">
        <v>5</v>
      </c>
      <c r="BA18" s="81">
        <f t="shared" si="18"/>
        <v>-5</v>
      </c>
      <c r="BB18" s="182">
        <v>3</v>
      </c>
      <c r="BC18" s="234">
        <f t="shared" si="19"/>
        <v>3</v>
      </c>
      <c r="BD18" s="124">
        <v>30</v>
      </c>
      <c r="BE18" s="83">
        <v>51</v>
      </c>
      <c r="BF18" s="81">
        <f t="shared" si="20"/>
        <v>-21</v>
      </c>
      <c r="BG18" s="50">
        <v>0</v>
      </c>
      <c r="BH18" s="234">
        <f t="shared" si="21"/>
        <v>30</v>
      </c>
      <c r="BI18" s="289"/>
      <c r="BJ18" s="84"/>
      <c r="BK18" s="81">
        <f t="shared" si="22"/>
        <v>0</v>
      </c>
      <c r="BL18" s="81"/>
      <c r="BM18" s="84"/>
      <c r="BN18" s="84"/>
      <c r="BO18" s="81">
        <f t="shared" si="23"/>
        <v>0</v>
      </c>
      <c r="BP18" s="81"/>
      <c r="BQ18" s="84"/>
      <c r="BR18" s="84"/>
      <c r="BS18" s="81">
        <f t="shared" si="24"/>
        <v>0</v>
      </c>
      <c r="BT18" s="81"/>
      <c r="BU18" s="84"/>
      <c r="BV18" s="84"/>
      <c r="BW18" s="79">
        <f t="shared" si="25"/>
        <v>0</v>
      </c>
      <c r="BX18" s="79"/>
      <c r="BY18" s="84"/>
      <c r="BZ18" s="84"/>
      <c r="CA18" s="95">
        <f t="shared" si="26"/>
        <v>0</v>
      </c>
      <c r="CB18" s="81"/>
      <c r="CC18" s="155"/>
      <c r="CD18" s="155"/>
    </row>
    <row r="19" spans="1:82" ht="52.9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314">
        <f t="shared" si="0"/>
        <v>0</v>
      </c>
      <c r="F19" s="315">
        <f t="shared" si="1"/>
        <v>276</v>
      </c>
      <c r="G19" s="317">
        <f t="shared" si="2"/>
        <v>-276</v>
      </c>
      <c r="H19" s="255">
        <f t="shared" si="3"/>
        <v>276</v>
      </c>
      <c r="I19" s="232">
        <f t="shared" si="27"/>
        <v>276</v>
      </c>
      <c r="J19" s="308">
        <f t="shared" si="28"/>
        <v>0</v>
      </c>
      <c r="K19" s="124">
        <v>0</v>
      </c>
      <c r="L19" s="83">
        <v>35</v>
      </c>
      <c r="M19" s="81">
        <f t="shared" si="32"/>
        <v>-35</v>
      </c>
      <c r="N19" s="182">
        <v>35</v>
      </c>
      <c r="O19" s="234">
        <f t="shared" si="30"/>
        <v>35</v>
      </c>
      <c r="P19" s="124">
        <v>0</v>
      </c>
      <c r="Q19" s="83">
        <v>14</v>
      </c>
      <c r="R19" s="81">
        <f t="shared" si="4"/>
        <v>-14</v>
      </c>
      <c r="S19" s="50">
        <v>15</v>
      </c>
      <c r="T19" s="234">
        <f t="shared" si="5"/>
        <v>15</v>
      </c>
      <c r="U19" s="124">
        <v>0</v>
      </c>
      <c r="V19" s="83">
        <v>45</v>
      </c>
      <c r="W19" s="81">
        <f t="shared" si="6"/>
        <v>-45</v>
      </c>
      <c r="X19" s="182">
        <v>45</v>
      </c>
      <c r="Y19" s="234">
        <f t="shared" si="7"/>
        <v>45</v>
      </c>
      <c r="Z19" s="124">
        <v>0</v>
      </c>
      <c r="AA19" s="83">
        <v>10</v>
      </c>
      <c r="AB19" s="81">
        <f t="shared" si="8"/>
        <v>-10</v>
      </c>
      <c r="AC19" s="50">
        <v>15</v>
      </c>
      <c r="AD19" s="234">
        <f t="shared" si="9"/>
        <v>15</v>
      </c>
      <c r="AE19" s="124">
        <v>0</v>
      </c>
      <c r="AF19" s="83">
        <v>24</v>
      </c>
      <c r="AG19" s="81">
        <f t="shared" si="10"/>
        <v>-24</v>
      </c>
      <c r="AH19" s="50">
        <v>24</v>
      </c>
      <c r="AI19" s="234">
        <f t="shared" si="11"/>
        <v>24</v>
      </c>
      <c r="AJ19" s="124">
        <v>0</v>
      </c>
      <c r="AK19" s="83">
        <v>4</v>
      </c>
      <c r="AL19" s="81">
        <f t="shared" si="12"/>
        <v>-4</v>
      </c>
      <c r="AM19" s="182">
        <v>4</v>
      </c>
      <c r="AN19" s="234">
        <f t="shared" si="13"/>
        <v>4</v>
      </c>
      <c r="AO19" s="124">
        <v>0</v>
      </c>
      <c r="AP19" s="83">
        <v>58</v>
      </c>
      <c r="AQ19" s="81">
        <f t="shared" si="14"/>
        <v>-58</v>
      </c>
      <c r="AR19" s="182">
        <v>52</v>
      </c>
      <c r="AS19" s="234">
        <f t="shared" si="15"/>
        <v>52</v>
      </c>
      <c r="AT19" s="124">
        <v>0</v>
      </c>
      <c r="AU19" s="83">
        <v>19</v>
      </c>
      <c r="AV19" s="81">
        <f t="shared" si="16"/>
        <v>-19</v>
      </c>
      <c r="AW19" s="182">
        <v>19</v>
      </c>
      <c r="AX19" s="234">
        <f t="shared" si="17"/>
        <v>19</v>
      </c>
      <c r="AY19" s="124">
        <v>0</v>
      </c>
      <c r="AZ19" s="83">
        <v>9</v>
      </c>
      <c r="BA19" s="81">
        <f t="shared" si="18"/>
        <v>-9</v>
      </c>
      <c r="BB19" s="182">
        <v>9</v>
      </c>
      <c r="BC19" s="234">
        <f t="shared" si="19"/>
        <v>9</v>
      </c>
      <c r="BD19" s="124">
        <v>0</v>
      </c>
      <c r="BE19" s="83">
        <v>58</v>
      </c>
      <c r="BF19" s="81">
        <f t="shared" si="20"/>
        <v>-58</v>
      </c>
      <c r="BG19" s="182">
        <v>58</v>
      </c>
      <c r="BH19" s="234">
        <f t="shared" si="21"/>
        <v>58</v>
      </c>
      <c r="BI19" s="289"/>
      <c r="BJ19" s="84"/>
      <c r="BK19" s="81">
        <f t="shared" si="22"/>
        <v>0</v>
      </c>
      <c r="BL19" s="81"/>
      <c r="BM19" s="84"/>
      <c r="BN19" s="84"/>
      <c r="BO19" s="81">
        <f t="shared" si="23"/>
        <v>0</v>
      </c>
      <c r="BP19" s="81"/>
      <c r="BQ19" s="84"/>
      <c r="BR19" s="84"/>
      <c r="BS19" s="81">
        <f t="shared" si="24"/>
        <v>0</v>
      </c>
      <c r="BT19" s="81"/>
      <c r="BU19" s="84"/>
      <c r="BV19" s="84"/>
      <c r="BW19" s="79">
        <f t="shared" si="25"/>
        <v>0</v>
      </c>
      <c r="BX19" s="79"/>
      <c r="BY19" s="84"/>
      <c r="BZ19" s="84"/>
      <c r="CA19" s="261">
        <f t="shared" si="26"/>
        <v>0</v>
      </c>
      <c r="CB19" s="81"/>
      <c r="CC19" s="155"/>
      <c r="CD19" s="155"/>
    </row>
    <row r="20" spans="1:82" ht="52.9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30</v>
      </c>
      <c r="F20" s="315">
        <f t="shared" si="1"/>
        <v>49</v>
      </c>
      <c r="G20" s="317">
        <f t="shared" si="2"/>
        <v>-19</v>
      </c>
      <c r="H20" s="255">
        <f t="shared" si="3"/>
        <v>19</v>
      </c>
      <c r="I20" s="232">
        <f t="shared" si="27"/>
        <v>49</v>
      </c>
      <c r="J20" s="308">
        <f t="shared" si="28"/>
        <v>0</v>
      </c>
      <c r="K20" s="464">
        <v>0</v>
      </c>
      <c r="L20" s="463">
        <v>4</v>
      </c>
      <c r="M20" s="81">
        <f t="shared" si="32"/>
        <v>-4</v>
      </c>
      <c r="N20" s="50">
        <v>0</v>
      </c>
      <c r="O20" s="234">
        <f t="shared" si="30"/>
        <v>0</v>
      </c>
      <c r="P20" s="464">
        <v>0</v>
      </c>
      <c r="Q20" s="463">
        <v>3</v>
      </c>
      <c r="R20" s="81">
        <f t="shared" si="4"/>
        <v>-3</v>
      </c>
      <c r="S20" s="50">
        <v>0</v>
      </c>
      <c r="T20" s="234">
        <f t="shared" si="5"/>
        <v>0</v>
      </c>
      <c r="U20" s="464">
        <v>0</v>
      </c>
      <c r="V20" s="463">
        <v>3</v>
      </c>
      <c r="W20" s="81">
        <f t="shared" si="6"/>
        <v>-3</v>
      </c>
      <c r="X20" s="50">
        <v>0</v>
      </c>
      <c r="Y20" s="234">
        <f t="shared" si="7"/>
        <v>0</v>
      </c>
      <c r="Z20" s="464">
        <v>0</v>
      </c>
      <c r="AA20" s="463">
        <v>4</v>
      </c>
      <c r="AB20" s="81">
        <f t="shared" si="8"/>
        <v>-4</v>
      </c>
      <c r="AC20" s="50">
        <v>0</v>
      </c>
      <c r="AD20" s="234">
        <f t="shared" si="9"/>
        <v>0</v>
      </c>
      <c r="AE20" s="464">
        <v>0</v>
      </c>
      <c r="AF20" s="463">
        <v>2</v>
      </c>
      <c r="AG20" s="81">
        <f t="shared" si="10"/>
        <v>-2</v>
      </c>
      <c r="AH20" s="50">
        <v>12</v>
      </c>
      <c r="AI20" s="234">
        <f t="shared" si="11"/>
        <v>12</v>
      </c>
      <c r="AJ20" s="464">
        <v>0</v>
      </c>
      <c r="AK20" s="463">
        <v>2</v>
      </c>
      <c r="AL20" s="81">
        <f t="shared" si="12"/>
        <v>-2</v>
      </c>
      <c r="AM20" s="50">
        <v>0</v>
      </c>
      <c r="AN20" s="234">
        <f t="shared" si="13"/>
        <v>0</v>
      </c>
      <c r="AO20" s="464">
        <v>0</v>
      </c>
      <c r="AP20" s="463">
        <v>5</v>
      </c>
      <c r="AQ20" s="81">
        <f t="shared" si="14"/>
        <v>-5</v>
      </c>
      <c r="AR20" s="50">
        <v>0</v>
      </c>
      <c r="AS20" s="234">
        <f t="shared" si="15"/>
        <v>0</v>
      </c>
      <c r="AT20" s="464">
        <v>30</v>
      </c>
      <c r="AU20" s="463">
        <v>2</v>
      </c>
      <c r="AV20" s="81">
        <f t="shared" si="16"/>
        <v>28</v>
      </c>
      <c r="AW20" s="50">
        <v>0</v>
      </c>
      <c r="AX20" s="234">
        <f t="shared" si="17"/>
        <v>30</v>
      </c>
      <c r="AY20" s="464">
        <v>0</v>
      </c>
      <c r="AZ20" s="463">
        <v>2</v>
      </c>
      <c r="BA20" s="81">
        <f t="shared" si="18"/>
        <v>-2</v>
      </c>
      <c r="BB20" s="50">
        <v>0</v>
      </c>
      <c r="BC20" s="234">
        <f t="shared" si="19"/>
        <v>0</v>
      </c>
      <c r="BD20" s="464">
        <v>0</v>
      </c>
      <c r="BE20" s="463">
        <v>22</v>
      </c>
      <c r="BF20" s="81">
        <f t="shared" si="20"/>
        <v>-22</v>
      </c>
      <c r="BG20" s="182">
        <v>7</v>
      </c>
      <c r="BH20" s="234">
        <f t="shared" si="21"/>
        <v>7</v>
      </c>
      <c r="BI20" s="469"/>
      <c r="BJ20" s="470"/>
      <c r="BK20" s="81">
        <f t="shared" si="22"/>
        <v>0</v>
      </c>
      <c r="BL20" s="81"/>
      <c r="BM20" s="470"/>
      <c r="BN20" s="470"/>
      <c r="BO20" s="81">
        <f t="shared" si="23"/>
        <v>0</v>
      </c>
      <c r="BP20" s="81"/>
      <c r="BQ20" s="470"/>
      <c r="BR20" s="470"/>
      <c r="BS20" s="81">
        <f t="shared" si="24"/>
        <v>0</v>
      </c>
      <c r="BT20" s="81"/>
      <c r="BU20" s="470"/>
      <c r="BV20" s="470"/>
      <c r="BW20" s="79">
        <f t="shared" si="25"/>
        <v>0</v>
      </c>
      <c r="BX20" s="79"/>
      <c r="BY20" s="470"/>
      <c r="BZ20" s="470"/>
      <c r="CA20" s="261">
        <f t="shared" si="26"/>
        <v>0</v>
      </c>
      <c r="CB20" s="81"/>
      <c r="CC20" s="155"/>
      <c r="CD20" s="155"/>
    </row>
    <row r="21" spans="1:82" ht="52.9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315">
        <f t="shared" si="1"/>
        <v>23</v>
      </c>
      <c r="G21" s="317">
        <f t="shared" si="2"/>
        <v>-23</v>
      </c>
      <c r="H21" s="255">
        <f t="shared" si="3"/>
        <v>23</v>
      </c>
      <c r="I21" s="232">
        <f t="shared" si="27"/>
        <v>23</v>
      </c>
      <c r="J21" s="308">
        <f t="shared" si="28"/>
        <v>0</v>
      </c>
      <c r="K21" s="464">
        <v>0</v>
      </c>
      <c r="L21" s="463">
        <v>2</v>
      </c>
      <c r="M21" s="81">
        <f t="shared" si="32"/>
        <v>-2</v>
      </c>
      <c r="N21" s="182">
        <v>2</v>
      </c>
      <c r="O21" s="234">
        <f t="shared" si="30"/>
        <v>2</v>
      </c>
      <c r="P21" s="464">
        <v>0</v>
      </c>
      <c r="Q21" s="463">
        <v>2</v>
      </c>
      <c r="R21" s="81">
        <f t="shared" si="4"/>
        <v>-2</v>
      </c>
      <c r="S21" s="182">
        <v>2</v>
      </c>
      <c r="T21" s="234">
        <f t="shared" si="5"/>
        <v>2</v>
      </c>
      <c r="U21" s="464">
        <v>0</v>
      </c>
      <c r="V21" s="463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63">
        <v>2</v>
      </c>
      <c r="AB21" s="81">
        <f t="shared" si="8"/>
        <v>-2</v>
      </c>
      <c r="AC21" s="182">
        <v>2</v>
      </c>
      <c r="AD21" s="234">
        <f t="shared" si="9"/>
        <v>2</v>
      </c>
      <c r="AE21" s="464">
        <v>0</v>
      </c>
      <c r="AF21" s="463">
        <v>1</v>
      </c>
      <c r="AG21" s="81">
        <f t="shared" si="10"/>
        <v>-1</v>
      </c>
      <c r="AH21" s="182">
        <v>1</v>
      </c>
      <c r="AI21" s="234">
        <f t="shared" si="11"/>
        <v>1</v>
      </c>
      <c r="AJ21" s="464">
        <v>0</v>
      </c>
      <c r="AK21" s="463">
        <v>1</v>
      </c>
      <c r="AL21" s="81">
        <f t="shared" si="12"/>
        <v>-1</v>
      </c>
      <c r="AM21" s="182">
        <v>1</v>
      </c>
      <c r="AN21" s="234">
        <f t="shared" si="13"/>
        <v>1</v>
      </c>
      <c r="AO21" s="464">
        <v>0</v>
      </c>
      <c r="AP21" s="463">
        <v>2</v>
      </c>
      <c r="AQ21" s="81">
        <f t="shared" si="14"/>
        <v>-2</v>
      </c>
      <c r="AR21" s="182">
        <v>2</v>
      </c>
      <c r="AS21" s="234">
        <f t="shared" si="15"/>
        <v>2</v>
      </c>
      <c r="AT21" s="464">
        <v>0</v>
      </c>
      <c r="AU21" s="463">
        <v>1</v>
      </c>
      <c r="AV21" s="81">
        <f t="shared" si="16"/>
        <v>-1</v>
      </c>
      <c r="AW21" s="182">
        <v>1</v>
      </c>
      <c r="AX21" s="234">
        <f t="shared" si="17"/>
        <v>1</v>
      </c>
      <c r="AY21" s="464">
        <v>0</v>
      </c>
      <c r="AZ21" s="463">
        <v>1</v>
      </c>
      <c r="BA21" s="81">
        <f t="shared" si="18"/>
        <v>-1</v>
      </c>
      <c r="BB21" s="182">
        <v>1</v>
      </c>
      <c r="BC21" s="234">
        <f t="shared" si="19"/>
        <v>1</v>
      </c>
      <c r="BD21" s="464">
        <v>0</v>
      </c>
      <c r="BE21" s="463">
        <v>9</v>
      </c>
      <c r="BF21" s="81">
        <f t="shared" si="20"/>
        <v>-9</v>
      </c>
      <c r="BG21" s="182">
        <v>9</v>
      </c>
      <c r="BH21" s="234">
        <f t="shared" si="21"/>
        <v>9</v>
      </c>
      <c r="BI21" s="469"/>
      <c r="BJ21" s="470"/>
      <c r="BK21" s="81">
        <f t="shared" si="22"/>
        <v>0</v>
      </c>
      <c r="BL21" s="81"/>
      <c r="BM21" s="470"/>
      <c r="BN21" s="470"/>
      <c r="BO21" s="81">
        <f t="shared" si="23"/>
        <v>0</v>
      </c>
      <c r="BP21" s="81"/>
      <c r="BQ21" s="470"/>
      <c r="BR21" s="470"/>
      <c r="BS21" s="81">
        <f t="shared" si="24"/>
        <v>0</v>
      </c>
      <c r="BT21" s="81"/>
      <c r="BU21" s="470"/>
      <c r="BV21" s="470"/>
      <c r="BW21" s="81">
        <f t="shared" si="25"/>
        <v>0</v>
      </c>
      <c r="BX21" s="81"/>
      <c r="BY21" s="470"/>
      <c r="BZ21" s="470"/>
      <c r="CA21" s="95">
        <f t="shared" si="26"/>
        <v>0</v>
      </c>
      <c r="CB21" s="81"/>
      <c r="CC21" s="155"/>
      <c r="CD21" s="155"/>
    </row>
    <row r="22" spans="1:82" ht="52.9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175</v>
      </c>
      <c r="F22" s="315">
        <f t="shared" si="1"/>
        <v>241</v>
      </c>
      <c r="G22" s="317">
        <f t="shared" si="2"/>
        <v>-66</v>
      </c>
      <c r="H22" s="255">
        <f t="shared" si="3"/>
        <v>66</v>
      </c>
      <c r="I22" s="232">
        <f t="shared" si="27"/>
        <v>241</v>
      </c>
      <c r="J22" s="308">
        <f t="shared" si="28"/>
        <v>0</v>
      </c>
      <c r="K22" s="464">
        <v>0</v>
      </c>
      <c r="L22" s="463">
        <v>16</v>
      </c>
      <c r="M22" s="81">
        <f t="shared" si="32"/>
        <v>-16</v>
      </c>
      <c r="N22" s="182">
        <v>0</v>
      </c>
      <c r="O22" s="234">
        <f t="shared" si="30"/>
        <v>0</v>
      </c>
      <c r="P22" s="464">
        <v>0</v>
      </c>
      <c r="Q22" s="463">
        <v>19</v>
      </c>
      <c r="R22" s="81">
        <f t="shared" si="4"/>
        <v>-19</v>
      </c>
      <c r="S22" s="50">
        <v>0</v>
      </c>
      <c r="T22" s="234">
        <f t="shared" si="5"/>
        <v>0</v>
      </c>
      <c r="U22" s="464">
        <v>0</v>
      </c>
      <c r="V22" s="463">
        <v>14</v>
      </c>
      <c r="W22" s="81">
        <f t="shared" si="6"/>
        <v>-14</v>
      </c>
      <c r="X22" s="50">
        <v>0</v>
      </c>
      <c r="Y22" s="234">
        <f t="shared" si="7"/>
        <v>0</v>
      </c>
      <c r="Z22" s="464">
        <v>0</v>
      </c>
      <c r="AA22" s="463">
        <v>18</v>
      </c>
      <c r="AB22" s="81">
        <f t="shared" si="8"/>
        <v>-18</v>
      </c>
      <c r="AC22" s="50">
        <v>0</v>
      </c>
      <c r="AD22" s="234">
        <f t="shared" si="9"/>
        <v>0</v>
      </c>
      <c r="AE22" s="464">
        <v>0</v>
      </c>
      <c r="AF22" s="463">
        <v>11</v>
      </c>
      <c r="AG22" s="81">
        <f t="shared" si="10"/>
        <v>-11</v>
      </c>
      <c r="AH22" s="182">
        <v>21</v>
      </c>
      <c r="AI22" s="234">
        <f t="shared" si="11"/>
        <v>21</v>
      </c>
      <c r="AJ22" s="464">
        <v>0</v>
      </c>
      <c r="AK22" s="463">
        <v>7</v>
      </c>
      <c r="AL22" s="81">
        <f t="shared" si="12"/>
        <v>-7</v>
      </c>
      <c r="AM22" s="182">
        <v>15</v>
      </c>
      <c r="AN22" s="234">
        <f t="shared" si="13"/>
        <v>15</v>
      </c>
      <c r="AO22" s="464">
        <v>65</v>
      </c>
      <c r="AP22" s="463">
        <v>29</v>
      </c>
      <c r="AQ22" s="81">
        <f t="shared" si="14"/>
        <v>36</v>
      </c>
      <c r="AR22" s="50">
        <v>0</v>
      </c>
      <c r="AS22" s="234">
        <f t="shared" si="15"/>
        <v>65</v>
      </c>
      <c r="AT22" s="464">
        <v>0</v>
      </c>
      <c r="AU22" s="463">
        <v>8</v>
      </c>
      <c r="AV22" s="81">
        <f t="shared" si="16"/>
        <v>-8</v>
      </c>
      <c r="AW22" s="50">
        <v>15</v>
      </c>
      <c r="AX22" s="234">
        <f t="shared" si="17"/>
        <v>15</v>
      </c>
      <c r="AY22" s="464">
        <v>0</v>
      </c>
      <c r="AZ22" s="463">
        <v>13</v>
      </c>
      <c r="BA22" s="81">
        <f t="shared" si="18"/>
        <v>-13</v>
      </c>
      <c r="BB22" s="50">
        <v>15</v>
      </c>
      <c r="BC22" s="234">
        <f t="shared" si="19"/>
        <v>15</v>
      </c>
      <c r="BD22" s="464">
        <v>110</v>
      </c>
      <c r="BE22" s="463">
        <v>106</v>
      </c>
      <c r="BF22" s="81">
        <f t="shared" si="20"/>
        <v>4</v>
      </c>
      <c r="BG22" s="50">
        <v>0</v>
      </c>
      <c r="BH22" s="234">
        <f t="shared" si="21"/>
        <v>110</v>
      </c>
      <c r="BI22" s="474"/>
      <c r="BJ22" s="475"/>
      <c r="BK22" s="81">
        <f t="shared" si="22"/>
        <v>0</v>
      </c>
      <c r="BL22" s="81"/>
      <c r="BM22" s="475"/>
      <c r="BN22" s="475"/>
      <c r="BO22" s="81">
        <f t="shared" si="23"/>
        <v>0</v>
      </c>
      <c r="BP22" s="81"/>
      <c r="BQ22" s="475"/>
      <c r="BR22" s="475"/>
      <c r="BS22" s="81">
        <f t="shared" si="24"/>
        <v>0</v>
      </c>
      <c r="BT22" s="81"/>
      <c r="BU22" s="475"/>
      <c r="BV22" s="475"/>
      <c r="BW22" s="81">
        <f t="shared" si="25"/>
        <v>0</v>
      </c>
      <c r="BX22" s="81"/>
      <c r="BY22" s="475"/>
      <c r="BZ22" s="475"/>
      <c r="CA22" s="95">
        <f t="shared" si="26"/>
        <v>0</v>
      </c>
      <c r="CB22" s="81"/>
      <c r="CC22" s="155"/>
      <c r="CD22" s="155"/>
    </row>
    <row r="23" spans="1:82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14">
        <f t="shared" si="0"/>
        <v>0</v>
      </c>
      <c r="F23" s="315">
        <f t="shared" si="1"/>
        <v>13</v>
      </c>
      <c r="G23" s="317">
        <f t="shared" si="2"/>
        <v>-13</v>
      </c>
      <c r="H23" s="255">
        <f t="shared" si="3"/>
        <v>13</v>
      </c>
      <c r="I23" s="232">
        <f t="shared" si="27"/>
        <v>13</v>
      </c>
      <c r="J23" s="308">
        <f t="shared" si="28"/>
        <v>0</v>
      </c>
      <c r="K23" s="464">
        <v>0</v>
      </c>
      <c r="L23" s="463">
        <v>1</v>
      </c>
      <c r="M23" s="81">
        <f t="shared" si="32"/>
        <v>-1</v>
      </c>
      <c r="N23" s="182">
        <v>1</v>
      </c>
      <c r="O23" s="234">
        <f t="shared" si="30"/>
        <v>1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63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63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63">
        <v>1</v>
      </c>
      <c r="BA23" s="81">
        <f t="shared" si="18"/>
        <v>-1</v>
      </c>
      <c r="BB23" s="182">
        <v>1</v>
      </c>
      <c r="BC23" s="234">
        <f t="shared" si="19"/>
        <v>1</v>
      </c>
      <c r="BD23" s="464">
        <v>0</v>
      </c>
      <c r="BE23" s="463">
        <v>4</v>
      </c>
      <c r="BF23" s="81">
        <f t="shared" si="20"/>
        <v>-4</v>
      </c>
      <c r="BG23" s="182">
        <v>4</v>
      </c>
      <c r="BH23" s="234">
        <f t="shared" si="21"/>
        <v>4</v>
      </c>
      <c r="BI23" s="477"/>
      <c r="BJ23" s="478"/>
      <c r="BK23" s="81">
        <f t="shared" si="22"/>
        <v>0</v>
      </c>
      <c r="BL23" s="81"/>
      <c r="BM23" s="478"/>
      <c r="BN23" s="478"/>
      <c r="BO23" s="81">
        <f t="shared" si="23"/>
        <v>0</v>
      </c>
      <c r="BP23" s="81"/>
      <c r="BQ23" s="478"/>
      <c r="BR23" s="478"/>
      <c r="BS23" s="81">
        <f t="shared" si="24"/>
        <v>0</v>
      </c>
      <c r="BT23" s="81"/>
      <c r="BU23" s="478"/>
      <c r="BV23" s="478"/>
      <c r="BW23" s="81">
        <f t="shared" si="25"/>
        <v>0</v>
      </c>
      <c r="BX23" s="81"/>
      <c r="BY23" s="478"/>
      <c r="BZ23" s="478"/>
      <c r="CA23" s="95">
        <f t="shared" si="26"/>
        <v>0</v>
      </c>
      <c r="CB23" s="81"/>
      <c r="CC23" s="155"/>
      <c r="CD23" s="155"/>
    </row>
    <row r="24" spans="1:82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19</v>
      </c>
      <c r="F24" s="315">
        <f t="shared" si="1"/>
        <v>49</v>
      </c>
      <c r="G24" s="317">
        <f t="shared" si="2"/>
        <v>-30</v>
      </c>
      <c r="H24" s="255">
        <f t="shared" si="3"/>
        <v>30</v>
      </c>
      <c r="I24" s="232">
        <f t="shared" si="27"/>
        <v>49</v>
      </c>
      <c r="J24" s="308">
        <f t="shared" si="28"/>
        <v>0</v>
      </c>
      <c r="K24" s="464">
        <v>0</v>
      </c>
      <c r="L24" s="463">
        <v>5</v>
      </c>
      <c r="M24" s="81">
        <f t="shared" si="32"/>
        <v>-5</v>
      </c>
      <c r="N24" s="50">
        <v>0</v>
      </c>
      <c r="O24" s="234">
        <f t="shared" si="30"/>
        <v>0</v>
      </c>
      <c r="P24" s="464">
        <v>0</v>
      </c>
      <c r="Q24" s="463">
        <v>3</v>
      </c>
      <c r="R24" s="81">
        <f t="shared" si="4"/>
        <v>-3</v>
      </c>
      <c r="S24" s="50">
        <v>0</v>
      </c>
      <c r="T24" s="234">
        <f t="shared" si="5"/>
        <v>0</v>
      </c>
      <c r="U24" s="464">
        <v>0</v>
      </c>
      <c r="V24" s="463">
        <v>3</v>
      </c>
      <c r="W24" s="81">
        <f t="shared" si="6"/>
        <v>-3</v>
      </c>
      <c r="X24" s="50">
        <v>0</v>
      </c>
      <c r="Y24" s="234">
        <f t="shared" si="7"/>
        <v>0</v>
      </c>
      <c r="Z24" s="464">
        <v>0</v>
      </c>
      <c r="AA24" s="463">
        <v>4</v>
      </c>
      <c r="AB24" s="81">
        <f t="shared" si="8"/>
        <v>-4</v>
      </c>
      <c r="AC24" s="182">
        <v>4</v>
      </c>
      <c r="AD24" s="234">
        <f t="shared" si="9"/>
        <v>4</v>
      </c>
      <c r="AE24" s="464">
        <v>0</v>
      </c>
      <c r="AF24" s="463">
        <v>3</v>
      </c>
      <c r="AG24" s="81">
        <f t="shared" si="10"/>
        <v>-3</v>
      </c>
      <c r="AH24" s="50">
        <v>0</v>
      </c>
      <c r="AI24" s="234">
        <f t="shared" si="11"/>
        <v>0</v>
      </c>
      <c r="AJ24" s="464">
        <v>0</v>
      </c>
      <c r="AK24" s="463">
        <v>2</v>
      </c>
      <c r="AL24" s="81">
        <f t="shared" si="12"/>
        <v>-2</v>
      </c>
      <c r="AM24" s="50">
        <v>0</v>
      </c>
      <c r="AN24" s="234">
        <f t="shared" si="13"/>
        <v>0</v>
      </c>
      <c r="AO24" s="464">
        <v>0</v>
      </c>
      <c r="AP24" s="463">
        <v>6</v>
      </c>
      <c r="AQ24" s="81">
        <f t="shared" si="14"/>
        <v>-6</v>
      </c>
      <c r="AR24" s="182">
        <v>6</v>
      </c>
      <c r="AS24" s="234">
        <f t="shared" si="15"/>
        <v>6</v>
      </c>
      <c r="AT24" s="464">
        <v>19</v>
      </c>
      <c r="AU24" s="463">
        <v>3</v>
      </c>
      <c r="AV24" s="81">
        <f t="shared" si="16"/>
        <v>16</v>
      </c>
      <c r="AW24" s="50">
        <v>0</v>
      </c>
      <c r="AX24" s="234">
        <f t="shared" si="17"/>
        <v>19</v>
      </c>
      <c r="AY24" s="464">
        <v>0</v>
      </c>
      <c r="AZ24" s="463">
        <v>4</v>
      </c>
      <c r="BA24" s="81">
        <f t="shared" si="18"/>
        <v>-4</v>
      </c>
      <c r="BB24" s="182">
        <v>4</v>
      </c>
      <c r="BC24" s="234">
        <f t="shared" si="19"/>
        <v>4</v>
      </c>
      <c r="BD24" s="464">
        <v>0</v>
      </c>
      <c r="BE24" s="463">
        <v>16</v>
      </c>
      <c r="BF24" s="81">
        <f t="shared" si="20"/>
        <v>-16</v>
      </c>
      <c r="BG24" s="182">
        <v>16</v>
      </c>
      <c r="BH24" s="234">
        <f t="shared" si="21"/>
        <v>16</v>
      </c>
      <c r="BI24" s="474"/>
      <c r="BJ24" s="475"/>
      <c r="BK24" s="81">
        <f t="shared" si="22"/>
        <v>0</v>
      </c>
      <c r="BL24" s="81"/>
      <c r="BM24" s="475"/>
      <c r="BN24" s="475"/>
      <c r="BO24" s="81">
        <f t="shared" si="23"/>
        <v>0</v>
      </c>
      <c r="BP24" s="81"/>
      <c r="BQ24" s="475"/>
      <c r="BR24" s="475"/>
      <c r="BS24" s="81">
        <f t="shared" si="24"/>
        <v>0</v>
      </c>
      <c r="BT24" s="81"/>
      <c r="BU24" s="475"/>
      <c r="BV24" s="475"/>
      <c r="BW24" s="81">
        <f t="shared" si="25"/>
        <v>0</v>
      </c>
      <c r="BX24" s="81"/>
      <c r="BY24" s="475"/>
      <c r="BZ24" s="475"/>
      <c r="CA24" s="95">
        <f t="shared" si="26"/>
        <v>0</v>
      </c>
      <c r="CB24" s="81"/>
      <c r="CC24" s="155"/>
      <c r="CD24" s="155"/>
    </row>
    <row r="25" spans="1:82" ht="120" customHeight="1" thickBot="1" x14ac:dyDescent="0.3">
      <c r="A25" s="471">
        <v>23</v>
      </c>
      <c r="B25" s="40" t="s">
        <v>126</v>
      </c>
      <c r="C25" s="479">
        <v>8</v>
      </c>
      <c r="D25" s="481">
        <v>15</v>
      </c>
      <c r="E25" s="314">
        <f t="shared" si="0"/>
        <v>0</v>
      </c>
      <c r="F25" s="315">
        <f t="shared" si="1"/>
        <v>65</v>
      </c>
      <c r="G25" s="317">
        <f t="shared" si="2"/>
        <v>-65</v>
      </c>
      <c r="H25" s="255">
        <f t="shared" si="3"/>
        <v>65</v>
      </c>
      <c r="I25" s="232">
        <f t="shared" si="27"/>
        <v>65</v>
      </c>
      <c r="J25" s="308">
        <f t="shared" si="28"/>
        <v>0</v>
      </c>
      <c r="K25" s="464">
        <v>0</v>
      </c>
      <c r="L25" s="463">
        <v>8</v>
      </c>
      <c r="M25" s="81">
        <f t="shared" si="32"/>
        <v>-8</v>
      </c>
      <c r="N25" s="182">
        <v>8</v>
      </c>
      <c r="O25" s="234">
        <f t="shared" si="30"/>
        <v>8</v>
      </c>
      <c r="P25" s="464">
        <v>0</v>
      </c>
      <c r="Q25" s="463">
        <v>6</v>
      </c>
      <c r="R25" s="81">
        <f t="shared" si="4"/>
        <v>-6</v>
      </c>
      <c r="S25" s="182">
        <v>6</v>
      </c>
      <c r="T25" s="234">
        <f t="shared" si="5"/>
        <v>6</v>
      </c>
      <c r="U25" s="464">
        <v>0</v>
      </c>
      <c r="V25" s="463">
        <v>5</v>
      </c>
      <c r="W25" s="81">
        <f t="shared" si="6"/>
        <v>-5</v>
      </c>
      <c r="X25" s="50">
        <v>0</v>
      </c>
      <c r="Y25" s="234">
        <f t="shared" si="7"/>
        <v>0</v>
      </c>
      <c r="Z25" s="464">
        <v>0</v>
      </c>
      <c r="AA25" s="463">
        <v>10</v>
      </c>
      <c r="AB25" s="81">
        <f t="shared" si="8"/>
        <v>-10</v>
      </c>
      <c r="AC25" s="50">
        <v>15</v>
      </c>
      <c r="AD25" s="234">
        <f t="shared" si="9"/>
        <v>15</v>
      </c>
      <c r="AE25" s="464">
        <v>0</v>
      </c>
      <c r="AF25" s="463">
        <v>5</v>
      </c>
      <c r="AG25" s="81">
        <f t="shared" si="10"/>
        <v>-5</v>
      </c>
      <c r="AH25" s="50">
        <v>0</v>
      </c>
      <c r="AI25" s="234">
        <f t="shared" si="11"/>
        <v>0</v>
      </c>
      <c r="AJ25" s="464">
        <v>0</v>
      </c>
      <c r="AK25" s="463">
        <v>1</v>
      </c>
      <c r="AL25" s="81">
        <f t="shared" si="12"/>
        <v>-1</v>
      </c>
      <c r="AM25" s="50">
        <v>0</v>
      </c>
      <c r="AN25" s="234">
        <f t="shared" si="13"/>
        <v>0</v>
      </c>
      <c r="AO25" s="464">
        <v>0</v>
      </c>
      <c r="AP25" s="463">
        <v>15</v>
      </c>
      <c r="AQ25" s="81">
        <f t="shared" si="14"/>
        <v>-15</v>
      </c>
      <c r="AR25" s="50">
        <v>30</v>
      </c>
      <c r="AS25" s="234">
        <f t="shared" si="15"/>
        <v>30</v>
      </c>
      <c r="AT25" s="464">
        <v>0</v>
      </c>
      <c r="AU25" s="463">
        <v>3</v>
      </c>
      <c r="AV25" s="81">
        <f t="shared" si="16"/>
        <v>-3</v>
      </c>
      <c r="AW25" s="50">
        <v>0</v>
      </c>
      <c r="AX25" s="234">
        <f t="shared" si="17"/>
        <v>0</v>
      </c>
      <c r="AY25" s="464">
        <v>0</v>
      </c>
      <c r="AZ25" s="463">
        <v>6</v>
      </c>
      <c r="BA25" s="81">
        <f t="shared" si="18"/>
        <v>-6</v>
      </c>
      <c r="BB25" s="50">
        <v>0</v>
      </c>
      <c r="BC25" s="234">
        <f t="shared" si="19"/>
        <v>0</v>
      </c>
      <c r="BD25" s="464">
        <v>0</v>
      </c>
      <c r="BE25" s="463">
        <v>6</v>
      </c>
      <c r="BF25" s="81">
        <f t="shared" si="20"/>
        <v>-6</v>
      </c>
      <c r="BG25" s="182">
        <v>6</v>
      </c>
      <c r="BH25" s="234">
        <f t="shared" si="21"/>
        <v>6</v>
      </c>
      <c r="BI25" s="477"/>
      <c r="BJ25" s="478"/>
      <c r="BK25" s="81">
        <f t="shared" si="22"/>
        <v>0</v>
      </c>
      <c r="BL25" s="81"/>
      <c r="BM25" s="478"/>
      <c r="BN25" s="478"/>
      <c r="BO25" s="81">
        <f t="shared" si="23"/>
        <v>0</v>
      </c>
      <c r="BP25" s="81"/>
      <c r="BQ25" s="478"/>
      <c r="BR25" s="478"/>
      <c r="BS25" s="81">
        <f t="shared" si="24"/>
        <v>0</v>
      </c>
      <c r="BT25" s="81"/>
      <c r="BU25" s="478"/>
      <c r="BV25" s="478"/>
      <c r="BW25" s="81">
        <f t="shared" si="25"/>
        <v>0</v>
      </c>
      <c r="BX25" s="81"/>
      <c r="BY25" s="478"/>
      <c r="BZ25" s="478"/>
      <c r="CA25" s="95">
        <f t="shared" si="26"/>
        <v>0</v>
      </c>
      <c r="CB25" s="81"/>
      <c r="CC25" s="155"/>
      <c r="CD25" s="155"/>
    </row>
    <row r="26" spans="1:82" ht="75.599999999999994" customHeight="1" x14ac:dyDescent="0.25">
      <c r="A26" s="9">
        <v>24</v>
      </c>
      <c r="B26" s="138" t="s">
        <v>322</v>
      </c>
      <c r="C26" s="121" t="s">
        <v>52</v>
      </c>
      <c r="D26" s="122" t="s">
        <v>53</v>
      </c>
      <c r="E26" s="314">
        <f t="shared" ref="E26:E30" si="33">K26+P26+U26+Z26+AE26+AJ26+AO26+AT26+AY26+BD26+BI26+BM26+BQ26+BU26+BY26</f>
        <v>15</v>
      </c>
      <c r="F26" s="315">
        <f t="shared" ref="F26:F30" si="34">L26+Q26+V26+AA26+AF26+AK26+AP26+AU26+AZ26+BE26+BJ26+BN26+BR26+BV26+BZ26</f>
        <v>0</v>
      </c>
      <c r="G26" s="317">
        <f t="shared" ref="G26:G30" si="35">M26+R26+W26+AB26+AG26+AL26+AQ26+AV26+BA26+BF26+BK26+BO26+BS26+BW26+CA26</f>
        <v>15</v>
      </c>
      <c r="H26" s="255">
        <f t="shared" ref="H26:H30" si="36">N26+S26+X26+AC26+AH26+AM26+AR26+AW26+BB26+BG26+BL26+BP26+BT26+BX26+CB26</f>
        <v>0</v>
      </c>
      <c r="I26" s="232">
        <f t="shared" si="27"/>
        <v>15</v>
      </c>
      <c r="J26" s="308">
        <f t="shared" si="28"/>
        <v>15</v>
      </c>
      <c r="K26" s="117">
        <v>0</v>
      </c>
      <c r="L26" s="81">
        <v>0</v>
      </c>
      <c r="M26" s="81">
        <f t="shared" si="32"/>
        <v>0</v>
      </c>
      <c r="N26" s="50">
        <v>0</v>
      </c>
      <c r="O26" s="234">
        <f t="shared" si="30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4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234">
        <f t="shared" si="7"/>
        <v>0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234">
        <f t="shared" si="9"/>
        <v>0</v>
      </c>
      <c r="AE26" s="117">
        <v>0</v>
      </c>
      <c r="AF26" s="81">
        <v>0</v>
      </c>
      <c r="AG26" s="81">
        <f t="shared" si="10"/>
        <v>0</v>
      </c>
      <c r="AH26" s="26">
        <v>0</v>
      </c>
      <c r="AI26" s="234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234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234">
        <f t="shared" si="15"/>
        <v>0</v>
      </c>
      <c r="AT26" s="117">
        <v>0</v>
      </c>
      <c r="AU26" s="81">
        <v>0</v>
      </c>
      <c r="AV26" s="81">
        <f t="shared" si="16"/>
        <v>0</v>
      </c>
      <c r="AW26" s="26">
        <v>0</v>
      </c>
      <c r="AX26" s="234">
        <f t="shared" si="17"/>
        <v>0</v>
      </c>
      <c r="AY26" s="117">
        <v>0</v>
      </c>
      <c r="AZ26" s="81">
        <v>0</v>
      </c>
      <c r="BA26" s="81">
        <f t="shared" si="18"/>
        <v>0</v>
      </c>
      <c r="BB26" s="26">
        <v>0</v>
      </c>
      <c r="BC26" s="234">
        <f t="shared" si="19"/>
        <v>0</v>
      </c>
      <c r="BD26" s="117">
        <v>15</v>
      </c>
      <c r="BE26" s="81">
        <v>0</v>
      </c>
      <c r="BF26" s="81">
        <f t="shared" si="20"/>
        <v>15</v>
      </c>
      <c r="BG26" s="26">
        <v>0</v>
      </c>
      <c r="BH26" s="234">
        <f t="shared" si="21"/>
        <v>15</v>
      </c>
      <c r="BI26" s="399"/>
      <c r="BJ26" s="81"/>
      <c r="BK26" s="81">
        <f t="shared" si="22"/>
        <v>0</v>
      </c>
      <c r="BL26" s="81"/>
      <c r="BM26" s="81"/>
      <c r="BN26" s="81"/>
      <c r="BO26" s="81">
        <f t="shared" si="23"/>
        <v>0</v>
      </c>
      <c r="BP26" s="81"/>
      <c r="BQ26" s="81"/>
      <c r="BR26" s="81"/>
      <c r="BS26" s="81">
        <f t="shared" si="24"/>
        <v>0</v>
      </c>
      <c r="BT26" s="81"/>
      <c r="BU26" s="79"/>
      <c r="BV26" s="79"/>
      <c r="BW26" s="79">
        <f t="shared" si="25"/>
        <v>0</v>
      </c>
      <c r="BX26" s="79"/>
      <c r="BY26" s="79"/>
      <c r="BZ26" s="79"/>
      <c r="CA26" s="79">
        <f t="shared" si="26"/>
        <v>0</v>
      </c>
      <c r="CB26" s="95"/>
      <c r="CC26" s="155"/>
      <c r="CD26" s="155"/>
    </row>
    <row r="27" spans="1:82" ht="82.15" customHeight="1" thickBot="1" x14ac:dyDescent="0.3">
      <c r="A27" s="471">
        <v>25</v>
      </c>
      <c r="B27" s="25" t="s">
        <v>54</v>
      </c>
      <c r="C27" s="26">
        <v>10</v>
      </c>
      <c r="D27" s="65">
        <v>15</v>
      </c>
      <c r="E27" s="314">
        <f t="shared" si="33"/>
        <v>0</v>
      </c>
      <c r="F27" s="315">
        <f t="shared" si="34"/>
        <v>18</v>
      </c>
      <c r="G27" s="317">
        <f t="shared" si="35"/>
        <v>-18</v>
      </c>
      <c r="H27" s="255">
        <f t="shared" si="36"/>
        <v>18</v>
      </c>
      <c r="I27" s="232">
        <f t="shared" si="27"/>
        <v>18</v>
      </c>
      <c r="J27" s="308">
        <f t="shared" si="28"/>
        <v>0</v>
      </c>
      <c r="K27" s="117">
        <v>0</v>
      </c>
      <c r="L27" s="81">
        <v>1</v>
      </c>
      <c r="M27" s="81">
        <f t="shared" si="32"/>
        <v>-1</v>
      </c>
      <c r="N27" s="182">
        <v>1</v>
      </c>
      <c r="O27" s="234">
        <f t="shared" si="30"/>
        <v>1</v>
      </c>
      <c r="P27" s="117">
        <v>0</v>
      </c>
      <c r="Q27" s="81">
        <v>1</v>
      </c>
      <c r="R27" s="81">
        <f t="shared" si="4"/>
        <v>-1</v>
      </c>
      <c r="S27" s="182">
        <v>1</v>
      </c>
      <c r="T27" s="234">
        <f t="shared" si="5"/>
        <v>1</v>
      </c>
      <c r="U27" s="117">
        <v>0</v>
      </c>
      <c r="V27" s="81">
        <v>1</v>
      </c>
      <c r="W27" s="81">
        <f t="shared" si="6"/>
        <v>-1</v>
      </c>
      <c r="X27" s="182">
        <v>1</v>
      </c>
      <c r="Y27" s="234">
        <f t="shared" si="7"/>
        <v>1</v>
      </c>
      <c r="Z27" s="117">
        <v>0</v>
      </c>
      <c r="AA27" s="81">
        <v>2</v>
      </c>
      <c r="AB27" s="81">
        <f t="shared" si="8"/>
        <v>-2</v>
      </c>
      <c r="AC27" s="26">
        <v>8</v>
      </c>
      <c r="AD27" s="234">
        <f t="shared" si="9"/>
        <v>8</v>
      </c>
      <c r="AE27" s="117">
        <v>0</v>
      </c>
      <c r="AF27" s="81">
        <v>1</v>
      </c>
      <c r="AG27" s="81">
        <f t="shared" si="10"/>
        <v>-1</v>
      </c>
      <c r="AH27" s="50">
        <v>0</v>
      </c>
      <c r="AI27" s="234">
        <f t="shared" si="11"/>
        <v>0</v>
      </c>
      <c r="AJ27" s="117">
        <v>0</v>
      </c>
      <c r="AK27" s="81">
        <v>1</v>
      </c>
      <c r="AL27" s="81">
        <f t="shared" si="12"/>
        <v>-1</v>
      </c>
      <c r="AM27" s="50">
        <v>0</v>
      </c>
      <c r="AN27" s="234">
        <f t="shared" si="13"/>
        <v>0</v>
      </c>
      <c r="AO27" s="117">
        <v>0</v>
      </c>
      <c r="AP27" s="81">
        <v>2</v>
      </c>
      <c r="AQ27" s="81">
        <f t="shared" si="14"/>
        <v>-2</v>
      </c>
      <c r="AR27" s="50">
        <v>0</v>
      </c>
      <c r="AS27" s="234">
        <f t="shared" si="15"/>
        <v>0</v>
      </c>
      <c r="AT27" s="117">
        <v>0</v>
      </c>
      <c r="AU27" s="81">
        <v>1</v>
      </c>
      <c r="AV27" s="81">
        <f t="shared" si="16"/>
        <v>-1</v>
      </c>
      <c r="AW27" s="50">
        <v>0</v>
      </c>
      <c r="AX27" s="234">
        <f t="shared" si="17"/>
        <v>0</v>
      </c>
      <c r="AY27" s="117">
        <v>0</v>
      </c>
      <c r="AZ27" s="81">
        <v>1</v>
      </c>
      <c r="BA27" s="81">
        <f t="shared" si="18"/>
        <v>-1</v>
      </c>
      <c r="BB27" s="50">
        <v>0</v>
      </c>
      <c r="BC27" s="234">
        <f t="shared" si="19"/>
        <v>0</v>
      </c>
      <c r="BD27" s="117">
        <v>0</v>
      </c>
      <c r="BE27" s="81">
        <v>7</v>
      </c>
      <c r="BF27" s="81">
        <f t="shared" si="20"/>
        <v>-7</v>
      </c>
      <c r="BG27" s="182">
        <v>7</v>
      </c>
      <c r="BH27" s="234">
        <f t="shared" si="21"/>
        <v>7</v>
      </c>
      <c r="BI27" s="399"/>
      <c r="BJ27" s="81"/>
      <c r="BK27" s="81">
        <f t="shared" si="22"/>
        <v>0</v>
      </c>
      <c r="BL27" s="81"/>
      <c r="BM27" s="81"/>
      <c r="BN27" s="81"/>
      <c r="BO27" s="81">
        <f t="shared" si="23"/>
        <v>0</v>
      </c>
      <c r="BP27" s="81"/>
      <c r="BQ27" s="81"/>
      <c r="BR27" s="81"/>
      <c r="BS27" s="81">
        <f t="shared" si="24"/>
        <v>0</v>
      </c>
      <c r="BT27" s="81"/>
      <c r="BU27" s="79"/>
      <c r="BV27" s="79"/>
      <c r="BW27" s="79">
        <f t="shared" si="25"/>
        <v>0</v>
      </c>
      <c r="BX27" s="79"/>
      <c r="BY27" s="79"/>
      <c r="BZ27" s="79"/>
      <c r="CA27" s="79">
        <f t="shared" si="26"/>
        <v>0</v>
      </c>
      <c r="CB27" s="95"/>
      <c r="CC27" s="155"/>
      <c r="CD27" s="155"/>
    </row>
    <row r="28" spans="1:82" ht="82.15" customHeight="1" x14ac:dyDescent="0.25">
      <c r="A28" s="9">
        <v>26</v>
      </c>
      <c r="B28" s="25" t="s">
        <v>321</v>
      </c>
      <c r="C28" s="26">
        <v>4</v>
      </c>
      <c r="D28" s="65">
        <v>6</v>
      </c>
      <c r="E28" s="314">
        <f t="shared" si="33"/>
        <v>6</v>
      </c>
      <c r="F28" s="315">
        <f t="shared" si="34"/>
        <v>0</v>
      </c>
      <c r="G28" s="317">
        <f t="shared" si="35"/>
        <v>6</v>
      </c>
      <c r="H28" s="255">
        <f t="shared" si="36"/>
        <v>0</v>
      </c>
      <c r="I28" s="232">
        <f t="shared" si="27"/>
        <v>6</v>
      </c>
      <c r="J28" s="308">
        <f t="shared" si="28"/>
        <v>6</v>
      </c>
      <c r="K28" s="117">
        <v>0</v>
      </c>
      <c r="L28" s="81">
        <v>0</v>
      </c>
      <c r="M28" s="81">
        <f t="shared" si="32"/>
        <v>0</v>
      </c>
      <c r="N28" s="50">
        <v>0</v>
      </c>
      <c r="O28" s="234">
        <f t="shared" si="30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4">
        <f t="shared" si="5"/>
        <v>0</v>
      </c>
      <c r="U28" s="117">
        <v>0</v>
      </c>
      <c r="V28" s="81">
        <v>0</v>
      </c>
      <c r="W28" s="81">
        <f t="shared" si="6"/>
        <v>0</v>
      </c>
      <c r="X28" s="26">
        <v>0</v>
      </c>
      <c r="Y28" s="234">
        <f t="shared" si="7"/>
        <v>0</v>
      </c>
      <c r="Z28" s="117">
        <v>0</v>
      </c>
      <c r="AA28" s="81">
        <v>0</v>
      </c>
      <c r="AB28" s="81">
        <f t="shared" si="8"/>
        <v>0</v>
      </c>
      <c r="AC28" s="26">
        <v>0</v>
      </c>
      <c r="AD28" s="234">
        <f t="shared" si="9"/>
        <v>0</v>
      </c>
      <c r="AE28" s="117">
        <v>0</v>
      </c>
      <c r="AF28" s="81">
        <v>0</v>
      </c>
      <c r="AG28" s="81">
        <f t="shared" si="10"/>
        <v>0</v>
      </c>
      <c r="AH28" s="26">
        <v>0</v>
      </c>
      <c r="AI28" s="234">
        <f t="shared" si="11"/>
        <v>0</v>
      </c>
      <c r="AJ28" s="117">
        <v>0</v>
      </c>
      <c r="AK28" s="81">
        <v>0</v>
      </c>
      <c r="AL28" s="81">
        <f t="shared" si="12"/>
        <v>0</v>
      </c>
      <c r="AM28" s="26">
        <v>0</v>
      </c>
      <c r="AN28" s="234">
        <f t="shared" si="13"/>
        <v>0</v>
      </c>
      <c r="AO28" s="117">
        <v>0</v>
      </c>
      <c r="AP28" s="81">
        <v>0</v>
      </c>
      <c r="AQ28" s="81">
        <f t="shared" si="14"/>
        <v>0</v>
      </c>
      <c r="AR28" s="26">
        <v>0</v>
      </c>
      <c r="AS28" s="234">
        <f t="shared" si="15"/>
        <v>0</v>
      </c>
      <c r="AT28" s="117">
        <v>0</v>
      </c>
      <c r="AU28" s="81">
        <v>0</v>
      </c>
      <c r="AV28" s="81">
        <f t="shared" si="16"/>
        <v>0</v>
      </c>
      <c r="AW28" s="26">
        <v>0</v>
      </c>
      <c r="AX28" s="234">
        <f t="shared" si="17"/>
        <v>0</v>
      </c>
      <c r="AY28" s="117">
        <v>0</v>
      </c>
      <c r="AZ28" s="81">
        <v>0</v>
      </c>
      <c r="BA28" s="81">
        <f t="shared" si="18"/>
        <v>0</v>
      </c>
      <c r="BB28" s="26">
        <v>0</v>
      </c>
      <c r="BC28" s="234">
        <f t="shared" si="19"/>
        <v>0</v>
      </c>
      <c r="BD28" s="117">
        <v>6</v>
      </c>
      <c r="BE28" s="81">
        <v>0</v>
      </c>
      <c r="BF28" s="81">
        <f t="shared" si="20"/>
        <v>6</v>
      </c>
      <c r="BG28" s="26">
        <v>0</v>
      </c>
      <c r="BH28" s="234">
        <f t="shared" si="21"/>
        <v>6</v>
      </c>
      <c r="BI28" s="399"/>
      <c r="BJ28" s="81"/>
      <c r="BK28" s="81">
        <f t="shared" si="22"/>
        <v>0</v>
      </c>
      <c r="BL28" s="81"/>
      <c r="BM28" s="81"/>
      <c r="BN28" s="81"/>
      <c r="BO28" s="81">
        <f t="shared" si="23"/>
        <v>0</v>
      </c>
      <c r="BP28" s="81"/>
      <c r="BQ28" s="81"/>
      <c r="BR28" s="81"/>
      <c r="BS28" s="81">
        <f t="shared" si="24"/>
        <v>0</v>
      </c>
      <c r="BT28" s="81"/>
      <c r="BU28" s="79"/>
      <c r="BV28" s="79"/>
      <c r="BW28" s="79">
        <f t="shared" si="25"/>
        <v>0</v>
      </c>
      <c r="BX28" s="79"/>
      <c r="BY28" s="79"/>
      <c r="BZ28" s="79"/>
      <c r="CA28" s="79">
        <f t="shared" si="26"/>
        <v>0</v>
      </c>
      <c r="CB28" s="95"/>
      <c r="CC28" s="155"/>
      <c r="CD28" s="155"/>
    </row>
    <row r="29" spans="1:82" ht="84" customHeight="1" thickBot="1" x14ac:dyDescent="0.3">
      <c r="A29" s="471">
        <v>27</v>
      </c>
      <c r="B29" s="25" t="s">
        <v>55</v>
      </c>
      <c r="C29" s="26">
        <v>6</v>
      </c>
      <c r="D29" s="65">
        <v>10</v>
      </c>
      <c r="E29" s="314">
        <f t="shared" si="33"/>
        <v>14</v>
      </c>
      <c r="F29" s="315">
        <f t="shared" si="34"/>
        <v>15</v>
      </c>
      <c r="G29" s="317">
        <f t="shared" si="35"/>
        <v>-1</v>
      </c>
      <c r="H29" s="255">
        <f t="shared" si="36"/>
        <v>1</v>
      </c>
      <c r="I29" s="232">
        <f t="shared" si="27"/>
        <v>15</v>
      </c>
      <c r="J29" s="308">
        <f t="shared" si="28"/>
        <v>0</v>
      </c>
      <c r="K29" s="124">
        <v>4</v>
      </c>
      <c r="L29" s="83">
        <v>1</v>
      </c>
      <c r="M29" s="81">
        <f t="shared" si="32"/>
        <v>3</v>
      </c>
      <c r="N29" s="50">
        <v>0</v>
      </c>
      <c r="O29" s="234">
        <f t="shared" si="30"/>
        <v>4</v>
      </c>
      <c r="P29" s="124">
        <v>0</v>
      </c>
      <c r="Q29" s="83">
        <v>1</v>
      </c>
      <c r="R29" s="81">
        <f t="shared" si="4"/>
        <v>-1</v>
      </c>
      <c r="S29" s="81">
        <v>0</v>
      </c>
      <c r="T29" s="234">
        <f t="shared" si="5"/>
        <v>0</v>
      </c>
      <c r="U29" s="124">
        <v>0</v>
      </c>
      <c r="V29" s="83">
        <v>1</v>
      </c>
      <c r="W29" s="81">
        <f t="shared" si="6"/>
        <v>-1</v>
      </c>
      <c r="X29" s="81">
        <v>0</v>
      </c>
      <c r="Y29" s="234">
        <f t="shared" si="7"/>
        <v>0</v>
      </c>
      <c r="Z29" s="124">
        <v>0</v>
      </c>
      <c r="AA29" s="83">
        <v>1</v>
      </c>
      <c r="AB29" s="81">
        <f t="shared" si="8"/>
        <v>-1</v>
      </c>
      <c r="AC29" s="182">
        <v>1</v>
      </c>
      <c r="AD29" s="234">
        <f t="shared" si="9"/>
        <v>1</v>
      </c>
      <c r="AE29" s="124">
        <v>0</v>
      </c>
      <c r="AF29" s="83">
        <v>1</v>
      </c>
      <c r="AG29" s="81">
        <f t="shared" si="10"/>
        <v>-1</v>
      </c>
      <c r="AH29" s="81">
        <v>0</v>
      </c>
      <c r="AI29" s="234">
        <f t="shared" si="11"/>
        <v>0</v>
      </c>
      <c r="AJ29" s="124">
        <v>0</v>
      </c>
      <c r="AK29" s="83">
        <v>1</v>
      </c>
      <c r="AL29" s="81">
        <f t="shared" si="12"/>
        <v>-1</v>
      </c>
      <c r="AM29" s="81">
        <v>0</v>
      </c>
      <c r="AN29" s="234">
        <f t="shared" si="13"/>
        <v>0</v>
      </c>
      <c r="AO29" s="124">
        <v>0</v>
      </c>
      <c r="AP29" s="83">
        <v>1</v>
      </c>
      <c r="AQ29" s="81">
        <f t="shared" si="14"/>
        <v>-1</v>
      </c>
      <c r="AR29" s="81">
        <v>0</v>
      </c>
      <c r="AS29" s="234">
        <f t="shared" si="15"/>
        <v>0</v>
      </c>
      <c r="AT29" s="124">
        <v>0</v>
      </c>
      <c r="AU29" s="83">
        <v>1</v>
      </c>
      <c r="AV29" s="81">
        <f t="shared" si="16"/>
        <v>-1</v>
      </c>
      <c r="AW29" s="81">
        <v>0</v>
      </c>
      <c r="AX29" s="234">
        <f t="shared" si="17"/>
        <v>0</v>
      </c>
      <c r="AY29" s="124">
        <v>0</v>
      </c>
      <c r="AZ29" s="83">
        <v>1</v>
      </c>
      <c r="BA29" s="81">
        <f t="shared" si="18"/>
        <v>-1</v>
      </c>
      <c r="BB29" s="81">
        <v>0</v>
      </c>
      <c r="BC29" s="234">
        <f t="shared" si="19"/>
        <v>0</v>
      </c>
      <c r="BD29" s="124">
        <v>10</v>
      </c>
      <c r="BE29" s="83">
        <v>6</v>
      </c>
      <c r="BF29" s="81">
        <f t="shared" si="20"/>
        <v>4</v>
      </c>
      <c r="BG29" s="26">
        <v>0</v>
      </c>
      <c r="BH29" s="234">
        <f t="shared" si="21"/>
        <v>10</v>
      </c>
      <c r="BI29" s="245"/>
      <c r="BJ29" s="83"/>
      <c r="BK29" s="81">
        <f t="shared" si="22"/>
        <v>0</v>
      </c>
      <c r="BL29" s="81"/>
      <c r="BM29" s="83"/>
      <c r="BN29" s="83"/>
      <c r="BO29" s="81">
        <f t="shared" si="23"/>
        <v>0</v>
      </c>
      <c r="BP29" s="81"/>
      <c r="BQ29" s="83"/>
      <c r="BR29" s="83"/>
      <c r="BS29" s="81">
        <f t="shared" si="24"/>
        <v>0</v>
      </c>
      <c r="BT29" s="81"/>
      <c r="BU29" s="83"/>
      <c r="BV29" s="83"/>
      <c r="BW29" s="79">
        <f t="shared" si="25"/>
        <v>0</v>
      </c>
      <c r="BX29" s="79"/>
      <c r="BY29" s="83"/>
      <c r="BZ29" s="83"/>
      <c r="CA29" s="79">
        <f t="shared" si="26"/>
        <v>0</v>
      </c>
      <c r="CB29" s="95"/>
      <c r="CC29" s="155"/>
      <c r="CD29" s="155"/>
    </row>
    <row r="30" spans="1:82" ht="105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318">
        <f t="shared" si="33"/>
        <v>0</v>
      </c>
      <c r="F30" s="319">
        <f t="shared" si="34"/>
        <v>20</v>
      </c>
      <c r="G30" s="320">
        <f t="shared" si="35"/>
        <v>-20</v>
      </c>
      <c r="H30" s="347">
        <f t="shared" si="36"/>
        <v>20</v>
      </c>
      <c r="I30" s="232">
        <f t="shared" si="27"/>
        <v>20</v>
      </c>
      <c r="J30" s="309">
        <f t="shared" si="28"/>
        <v>0</v>
      </c>
      <c r="K30" s="169">
        <v>0</v>
      </c>
      <c r="L30" s="392">
        <v>2</v>
      </c>
      <c r="M30" s="294">
        <f t="shared" si="32"/>
        <v>-2</v>
      </c>
      <c r="N30" s="294">
        <v>0</v>
      </c>
      <c r="O30" s="234">
        <f t="shared" si="30"/>
        <v>0</v>
      </c>
      <c r="P30" s="169">
        <v>0</v>
      </c>
      <c r="Q30" s="392">
        <v>1</v>
      </c>
      <c r="R30" s="294">
        <f t="shared" si="4"/>
        <v>-1</v>
      </c>
      <c r="S30" s="294">
        <v>0</v>
      </c>
      <c r="T30" s="234">
        <f t="shared" si="5"/>
        <v>0</v>
      </c>
      <c r="U30" s="169">
        <v>0</v>
      </c>
      <c r="V30" s="392">
        <v>1</v>
      </c>
      <c r="W30" s="294">
        <f t="shared" si="6"/>
        <v>-1</v>
      </c>
      <c r="X30" s="166">
        <v>10</v>
      </c>
      <c r="Y30" s="234">
        <f t="shared" si="7"/>
        <v>10</v>
      </c>
      <c r="Z30" s="169">
        <v>0</v>
      </c>
      <c r="AA30" s="392">
        <v>2</v>
      </c>
      <c r="AB30" s="294">
        <f t="shared" si="8"/>
        <v>-2</v>
      </c>
      <c r="AC30" s="240">
        <v>10</v>
      </c>
      <c r="AD30" s="234">
        <f t="shared" si="9"/>
        <v>10</v>
      </c>
      <c r="AE30" s="169">
        <v>0</v>
      </c>
      <c r="AF30" s="392">
        <v>1</v>
      </c>
      <c r="AG30" s="294">
        <f t="shared" si="10"/>
        <v>-1</v>
      </c>
      <c r="AH30" s="294">
        <v>0</v>
      </c>
      <c r="AI30" s="234">
        <f t="shared" si="11"/>
        <v>0</v>
      </c>
      <c r="AJ30" s="169">
        <v>0</v>
      </c>
      <c r="AK30" s="392">
        <v>1</v>
      </c>
      <c r="AL30" s="294">
        <f t="shared" si="12"/>
        <v>-1</v>
      </c>
      <c r="AM30" s="294">
        <v>0</v>
      </c>
      <c r="AN30" s="234">
        <f t="shared" si="13"/>
        <v>0</v>
      </c>
      <c r="AO30" s="169">
        <v>0</v>
      </c>
      <c r="AP30" s="392">
        <v>2</v>
      </c>
      <c r="AQ30" s="294">
        <f t="shared" si="14"/>
        <v>-2</v>
      </c>
      <c r="AR30" s="294">
        <v>0</v>
      </c>
      <c r="AS30" s="234">
        <f t="shared" si="15"/>
        <v>0</v>
      </c>
      <c r="AT30" s="169">
        <v>0</v>
      </c>
      <c r="AU30" s="392">
        <v>1</v>
      </c>
      <c r="AV30" s="294">
        <f t="shared" si="16"/>
        <v>-1</v>
      </c>
      <c r="AW30" s="294">
        <v>0</v>
      </c>
      <c r="AX30" s="234">
        <f t="shared" si="17"/>
        <v>0</v>
      </c>
      <c r="AY30" s="169">
        <v>0</v>
      </c>
      <c r="AZ30" s="392">
        <v>1</v>
      </c>
      <c r="BA30" s="294">
        <f t="shared" si="18"/>
        <v>-1</v>
      </c>
      <c r="BB30" s="294">
        <v>0</v>
      </c>
      <c r="BC30" s="234">
        <f t="shared" si="19"/>
        <v>0</v>
      </c>
      <c r="BD30" s="169">
        <v>0</v>
      </c>
      <c r="BE30" s="392">
        <v>8</v>
      </c>
      <c r="BF30" s="294">
        <f t="shared" si="20"/>
        <v>-8</v>
      </c>
      <c r="BG30" s="294">
        <v>0</v>
      </c>
      <c r="BH30" s="234">
        <f t="shared" si="21"/>
        <v>0</v>
      </c>
      <c r="BI30" s="267"/>
      <c r="BJ30" s="107"/>
      <c r="BK30" s="81">
        <f t="shared" si="22"/>
        <v>0</v>
      </c>
      <c r="BL30" s="81"/>
      <c r="BM30" s="107"/>
      <c r="BN30" s="107"/>
      <c r="BO30" s="81">
        <f t="shared" si="23"/>
        <v>0</v>
      </c>
      <c r="BP30" s="81"/>
      <c r="BQ30" s="107"/>
      <c r="BR30" s="107"/>
      <c r="BS30" s="81">
        <f t="shared" si="24"/>
        <v>0</v>
      </c>
      <c r="BT30" s="81"/>
      <c r="BU30" s="107"/>
      <c r="BV30" s="107"/>
      <c r="BW30" s="79">
        <f t="shared" si="25"/>
        <v>0</v>
      </c>
      <c r="BX30" s="79"/>
      <c r="BY30" s="107"/>
      <c r="BZ30" s="107"/>
      <c r="CA30" s="79">
        <f t="shared" si="26"/>
        <v>0</v>
      </c>
      <c r="CB30" s="95"/>
      <c r="CC30" s="155"/>
      <c r="CD30" s="155"/>
    </row>
    <row r="31" spans="1:82" ht="52.9" customHeight="1" x14ac:dyDescent="0.25"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</row>
  </sheetData>
  <sheetProtection password="C611" sheet="1" objects="1" scenarios="1" selectLockedCells="1" selectUnlockedCells="1"/>
  <customSheetViews>
    <customSheetView guid="{F2E46030-49F3-46E6-9036-40A255D924CC}" scale="80">
      <selection sqref="A1:D1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1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activeCell="E25" sqref="E25:H30"/>
      <pageMargins left="0.7" right="0.7" top="0.75" bottom="0.75" header="0.3" footer="0.3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2"/>
    </customSheetView>
    <customSheetView guid="{9CEE0026-06FE-43C5-B7E2-4C27C1B1B851}" scale="70">
      <pane xSplit="9" ySplit="2" topLeftCell="J22" activePane="bottomRight" state="frozen"/>
      <selection pane="bottomRight" activeCell="AT22" sqref="AT22"/>
      <pageMargins left="0.7" right="0.7" top="0.75" bottom="0.75" header="0.3" footer="0.3"/>
    </customSheetView>
  </customSheetViews>
  <mergeCells count="18">
    <mergeCell ref="AY1:BC1"/>
    <mergeCell ref="BD1:BH1"/>
    <mergeCell ref="E1:I1"/>
    <mergeCell ref="Z1:AD1"/>
    <mergeCell ref="AE1:AI1"/>
    <mergeCell ref="AJ1:AN1"/>
    <mergeCell ref="AO1:AS1"/>
    <mergeCell ref="AT1:AX1"/>
    <mergeCell ref="BI1:BL1"/>
    <mergeCell ref="BM1:BP1"/>
    <mergeCell ref="BQ1:BT1"/>
    <mergeCell ref="BU1:BX1"/>
    <mergeCell ref="BY1:CB1"/>
    <mergeCell ref="A1:D1"/>
    <mergeCell ref="J1:J2"/>
    <mergeCell ref="K1:O1"/>
    <mergeCell ref="P1:T1"/>
    <mergeCell ref="U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F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9" sqref="B29"/>
    </sheetView>
  </sheetViews>
  <sheetFormatPr defaultRowHeight="46.15" customHeight="1" x14ac:dyDescent="0.25"/>
  <cols>
    <col min="1" max="1" width="4.42578125" customWidth="1"/>
    <col min="2" max="2" width="25.7109375" style="258" customWidth="1"/>
    <col min="3" max="3" width="7.85546875" customWidth="1"/>
    <col min="4" max="4" width="9.85546875" customWidth="1"/>
    <col min="5" max="6" width="6" customWidth="1"/>
    <col min="7" max="9" width="5.7109375" customWidth="1"/>
    <col min="10" max="10" width="14.140625" style="249" bestFit="1" customWidth="1"/>
    <col min="11" max="12" width="5" customWidth="1"/>
    <col min="13" max="22" width="5.7109375" customWidth="1"/>
    <col min="23" max="23" width="5.85546875" bestFit="1" customWidth="1"/>
    <col min="24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1" width="5.42578125" customWidth="1"/>
    <col min="72" max="72" width="6.7109375" customWidth="1"/>
    <col min="73" max="75" width="5.85546875" customWidth="1"/>
    <col min="76" max="77" width="5.42578125" customWidth="1"/>
    <col min="78" max="80" width="6.140625" customWidth="1"/>
    <col min="81" max="82" width="5.42578125" style="155" customWidth="1"/>
    <col min="83" max="84" width="5.85546875" style="155" customWidth="1"/>
  </cols>
  <sheetData>
    <row r="1" spans="1:84" s="31" customFormat="1" ht="46.15" customHeight="1" thickBot="1" x14ac:dyDescent="0.3">
      <c r="A1" s="662" t="s">
        <v>0</v>
      </c>
      <c r="B1" s="663"/>
      <c r="C1" s="663"/>
      <c r="D1" s="664"/>
      <c r="E1" s="667" t="s">
        <v>236</v>
      </c>
      <c r="F1" s="668"/>
      <c r="G1" s="668"/>
      <c r="H1" s="668"/>
      <c r="I1" s="669"/>
      <c r="J1" s="665" t="s">
        <v>359</v>
      </c>
      <c r="K1" s="654" t="s">
        <v>237</v>
      </c>
      <c r="L1" s="655"/>
      <c r="M1" s="655"/>
      <c r="N1" s="655"/>
      <c r="O1" s="656"/>
      <c r="P1" s="654" t="s">
        <v>238</v>
      </c>
      <c r="Q1" s="655"/>
      <c r="R1" s="655"/>
      <c r="S1" s="655"/>
      <c r="T1" s="656"/>
      <c r="U1" s="657" t="s">
        <v>239</v>
      </c>
      <c r="V1" s="660"/>
      <c r="W1" s="660"/>
      <c r="X1" s="660"/>
      <c r="Y1" s="661"/>
      <c r="Z1" s="670" t="s">
        <v>240</v>
      </c>
      <c r="AA1" s="671"/>
      <c r="AB1" s="671"/>
      <c r="AC1" s="671"/>
      <c r="AD1" s="672"/>
      <c r="AE1" s="673" t="s">
        <v>241</v>
      </c>
      <c r="AF1" s="674"/>
      <c r="AG1" s="674"/>
      <c r="AH1" s="674"/>
      <c r="AI1" s="675"/>
      <c r="AJ1" s="673" t="s">
        <v>242</v>
      </c>
      <c r="AK1" s="674"/>
      <c r="AL1" s="674"/>
      <c r="AM1" s="674"/>
      <c r="AN1" s="675"/>
      <c r="AO1" s="657" t="s">
        <v>243</v>
      </c>
      <c r="AP1" s="660"/>
      <c r="AQ1" s="660"/>
      <c r="AR1" s="660"/>
      <c r="AS1" s="661"/>
      <c r="AT1" s="654" t="s">
        <v>244</v>
      </c>
      <c r="AU1" s="655"/>
      <c r="AV1" s="655"/>
      <c r="AW1" s="655"/>
      <c r="AX1" s="656"/>
      <c r="AY1" s="654" t="s">
        <v>245</v>
      </c>
      <c r="AZ1" s="655"/>
      <c r="BA1" s="655"/>
      <c r="BB1" s="655"/>
      <c r="BC1" s="656"/>
      <c r="BD1" s="657" t="s">
        <v>246</v>
      </c>
      <c r="BE1" s="658"/>
      <c r="BF1" s="658"/>
      <c r="BG1" s="658"/>
      <c r="BH1" s="659"/>
      <c r="BI1" s="654" t="s">
        <v>247</v>
      </c>
      <c r="BJ1" s="655"/>
      <c r="BK1" s="655"/>
      <c r="BL1" s="655"/>
      <c r="BM1" s="656"/>
      <c r="BN1" s="657" t="s">
        <v>248</v>
      </c>
      <c r="BO1" s="660"/>
      <c r="BP1" s="660"/>
      <c r="BQ1" s="660"/>
      <c r="BR1" s="661"/>
      <c r="BS1" s="657" t="s">
        <v>249</v>
      </c>
      <c r="BT1" s="660"/>
      <c r="BU1" s="660"/>
      <c r="BV1" s="660"/>
      <c r="BW1" s="661"/>
      <c r="BX1" s="657" t="s">
        <v>250</v>
      </c>
      <c r="BY1" s="660"/>
      <c r="BZ1" s="660"/>
      <c r="CA1" s="660"/>
      <c r="CB1" s="661"/>
      <c r="CC1" s="657" t="s">
        <v>16</v>
      </c>
      <c r="CD1" s="660"/>
      <c r="CE1" s="660"/>
      <c r="CF1" s="661"/>
    </row>
    <row r="2" spans="1:84" ht="46.15" customHeight="1" thickBot="1" x14ac:dyDescent="0.3">
      <c r="A2" s="1" t="s">
        <v>17</v>
      </c>
      <c r="B2" s="2" t="s">
        <v>18</v>
      </c>
      <c r="C2" s="5" t="s">
        <v>19</v>
      </c>
      <c r="D2" s="5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366</v>
      </c>
      <c r="J2" s="666"/>
      <c r="K2" s="4" t="s">
        <v>21</v>
      </c>
      <c r="L2" s="4" t="s">
        <v>22</v>
      </c>
      <c r="M2" s="5" t="s">
        <v>23</v>
      </c>
      <c r="N2" s="4" t="s">
        <v>24</v>
      </c>
      <c r="O2" s="4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4" t="s">
        <v>366</v>
      </c>
      <c r="Z2" s="5" t="s">
        <v>21</v>
      </c>
      <c r="AA2" s="6" t="s">
        <v>22</v>
      </c>
      <c r="AB2" s="5" t="s">
        <v>23</v>
      </c>
      <c r="AC2" s="5" t="s">
        <v>24</v>
      </c>
      <c r="AD2" s="5" t="s">
        <v>366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4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4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4" t="s">
        <v>366</v>
      </c>
      <c r="BD2" s="4" t="s">
        <v>21</v>
      </c>
      <c r="BE2" s="5" t="s">
        <v>22</v>
      </c>
      <c r="BF2" s="5" t="s">
        <v>23</v>
      </c>
      <c r="BG2" s="5" t="s">
        <v>24</v>
      </c>
      <c r="BH2" s="5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4" t="s">
        <v>366</v>
      </c>
      <c r="BN2" s="5" t="s">
        <v>21</v>
      </c>
      <c r="BO2" s="5" t="s">
        <v>22</v>
      </c>
      <c r="BP2" s="5" t="s">
        <v>23</v>
      </c>
      <c r="BQ2" s="5" t="s">
        <v>24</v>
      </c>
      <c r="BR2" s="5" t="s">
        <v>366</v>
      </c>
      <c r="BS2" s="7" t="s">
        <v>21</v>
      </c>
      <c r="BT2" s="5" t="s">
        <v>22</v>
      </c>
      <c r="BU2" s="5" t="s">
        <v>23</v>
      </c>
      <c r="BV2" s="5" t="s">
        <v>24</v>
      </c>
      <c r="BW2" s="5" t="s">
        <v>366</v>
      </c>
      <c r="BX2" s="7" t="s">
        <v>21</v>
      </c>
      <c r="BY2" s="5" t="s">
        <v>22</v>
      </c>
      <c r="BZ2" s="4" t="s">
        <v>23</v>
      </c>
      <c r="CA2" s="4" t="s">
        <v>24</v>
      </c>
      <c r="CB2" s="4" t="s">
        <v>366</v>
      </c>
      <c r="CC2" s="259" t="s">
        <v>21</v>
      </c>
      <c r="CD2" s="259" t="s">
        <v>22</v>
      </c>
      <c r="CE2" s="260" t="s">
        <v>23</v>
      </c>
      <c r="CF2" s="259" t="s">
        <v>24</v>
      </c>
    </row>
    <row r="3" spans="1:84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E30" si="0">K3+P3+U3+Z3+AE3+AJ3+AO3+AT3+AY3+BD3+BI3+BN3+BS3+BX3+CC3</f>
        <v>0</v>
      </c>
      <c r="F3" s="315">
        <f t="shared" ref="F3:F30" si="1">L3+Q3+V3+AA3+AF3+AK3+AP3+AU3+AZ3+BE3+BJ3+BO3+BT3+BY3+CD3</f>
        <v>102</v>
      </c>
      <c r="G3" s="255">
        <f t="shared" ref="G3:G30" si="2">M3+R3+W3+AB3+AG3+AL3+AQ3+AV3+BA3+BF3+BK3+BP3+BU3+BZ3+CE3</f>
        <v>-102</v>
      </c>
      <c r="H3" s="255">
        <f t="shared" ref="H3:H30" si="3">N3+S3+X3+AC3+AH3+AM3+AR3+AW3+BB3+BG3+BL3+BQ3+BV3+CA3+CF3</f>
        <v>102</v>
      </c>
      <c r="I3" s="251">
        <f>SUM(O3+T3+Y3+AD3+AI3+AN3+AS3+AX3+BC3+BH3+BM3+BR3+BW3+CB3)</f>
        <v>102</v>
      </c>
      <c r="J3" s="308">
        <f>E3+H3-F3</f>
        <v>0</v>
      </c>
      <c r="K3" s="228">
        <v>0</v>
      </c>
      <c r="L3" s="229">
        <v>5</v>
      </c>
      <c r="M3" s="247">
        <f>K3-L3</f>
        <v>-5</v>
      </c>
      <c r="N3" s="230">
        <v>5</v>
      </c>
      <c r="O3" s="231">
        <f>SUM(K3+N3)</f>
        <v>5</v>
      </c>
      <c r="P3" s="228">
        <v>0</v>
      </c>
      <c r="Q3" s="237">
        <v>4</v>
      </c>
      <c r="R3" s="141">
        <f t="shared" ref="R3:R30" si="4">P3-Q3</f>
        <v>-4</v>
      </c>
      <c r="S3" s="238">
        <v>4</v>
      </c>
      <c r="T3" s="239">
        <f>SUM(P3+S3)</f>
        <v>4</v>
      </c>
      <c r="U3" s="228">
        <v>0</v>
      </c>
      <c r="V3" s="222">
        <v>20</v>
      </c>
      <c r="W3" s="141">
        <f t="shared" ref="W3:W25" si="5">U3-V3</f>
        <v>-20</v>
      </c>
      <c r="X3" s="257">
        <v>20</v>
      </c>
      <c r="Y3" s="231">
        <f>SUM(U3+X3)</f>
        <v>20</v>
      </c>
      <c r="Z3" s="228">
        <v>0</v>
      </c>
      <c r="AA3" s="229">
        <v>11</v>
      </c>
      <c r="AB3" s="141">
        <f t="shared" ref="AB3:AB30" si="6">Z3-AA3</f>
        <v>-11</v>
      </c>
      <c r="AC3" s="230">
        <v>11</v>
      </c>
      <c r="AD3" s="231">
        <f>SUM(Z3+AC3)</f>
        <v>11</v>
      </c>
      <c r="AE3" s="228">
        <v>0</v>
      </c>
      <c r="AF3" s="229">
        <v>5</v>
      </c>
      <c r="AG3" s="141">
        <f t="shared" ref="AG3:AG22" si="7">AE3-AF3</f>
        <v>-5</v>
      </c>
      <c r="AH3" s="230">
        <v>5</v>
      </c>
      <c r="AI3" s="231">
        <f>SUM(AE3+AH3)</f>
        <v>5</v>
      </c>
      <c r="AJ3" s="228">
        <v>0</v>
      </c>
      <c r="AK3" s="229">
        <v>2</v>
      </c>
      <c r="AL3" s="141">
        <f t="shared" ref="AL3:AL30" si="8">AJ3-AK3</f>
        <v>-2</v>
      </c>
      <c r="AM3" s="230">
        <v>2</v>
      </c>
      <c r="AN3" s="231">
        <f>SUM(AJ3+AM3)</f>
        <v>2</v>
      </c>
      <c r="AO3" s="228">
        <v>0</v>
      </c>
      <c r="AP3" s="229">
        <v>17</v>
      </c>
      <c r="AQ3" s="141">
        <f>AO3-AP3</f>
        <v>-17</v>
      </c>
      <c r="AR3" s="238">
        <v>17</v>
      </c>
      <c r="AS3" s="231">
        <f>SUM(AO3+AR3)</f>
        <v>17</v>
      </c>
      <c r="AT3" s="228">
        <v>0</v>
      </c>
      <c r="AU3" s="229">
        <v>7</v>
      </c>
      <c r="AV3" s="141">
        <f t="shared" ref="AV3:AV30" si="9">AT3-AU3</f>
        <v>-7</v>
      </c>
      <c r="AW3" s="230">
        <v>7</v>
      </c>
      <c r="AX3" s="231">
        <f>SUM(AT3+AW3)</f>
        <v>7</v>
      </c>
      <c r="AY3" s="228">
        <v>0</v>
      </c>
      <c r="AZ3" s="229">
        <v>12</v>
      </c>
      <c r="BA3" s="141">
        <f t="shared" ref="BA3:BA30" si="10">AY3-AZ3</f>
        <v>-12</v>
      </c>
      <c r="BB3" s="230">
        <v>12</v>
      </c>
      <c r="BC3" s="231">
        <f t="shared" ref="BC3:BC30" si="11">SUM(AY3+BB3)</f>
        <v>12</v>
      </c>
      <c r="BD3" s="228">
        <v>0</v>
      </c>
      <c r="BE3" s="237">
        <v>6</v>
      </c>
      <c r="BF3" s="141">
        <f t="shared" ref="BF3:BF25" si="12">BD3-BE3</f>
        <v>-6</v>
      </c>
      <c r="BG3" s="238">
        <v>6</v>
      </c>
      <c r="BH3" s="239">
        <f t="shared" ref="BH3:BH30" si="13">SUM(BD3+BG3)</f>
        <v>6</v>
      </c>
      <c r="BI3" s="228">
        <v>0</v>
      </c>
      <c r="BJ3" s="222">
        <v>4</v>
      </c>
      <c r="BK3" s="141">
        <f t="shared" ref="BK3:BK30" si="14">BI3-BJ3</f>
        <v>-4</v>
      </c>
      <c r="BL3" s="238">
        <v>4</v>
      </c>
      <c r="BM3" s="239">
        <f t="shared" ref="BM3:BM30" si="15">SUM(BI3+BL3)</f>
        <v>4</v>
      </c>
      <c r="BN3" s="228">
        <v>0</v>
      </c>
      <c r="BO3" s="222">
        <v>2</v>
      </c>
      <c r="BP3" s="141">
        <f t="shared" ref="BP3:BP30" si="16">BN3-BO3</f>
        <v>-2</v>
      </c>
      <c r="BQ3" s="238">
        <v>2</v>
      </c>
      <c r="BR3" s="239">
        <f t="shared" ref="BR3:BR30" si="17">SUM(BN3+BQ3)</f>
        <v>2</v>
      </c>
      <c r="BS3" s="228">
        <v>0</v>
      </c>
      <c r="BT3" s="222">
        <v>4</v>
      </c>
      <c r="BU3" s="141">
        <f t="shared" ref="BU3:BU30" si="18">BS3-BT3</f>
        <v>-4</v>
      </c>
      <c r="BV3" s="238">
        <v>4</v>
      </c>
      <c r="BW3" s="239">
        <f t="shared" ref="BW3:BW30" si="19">SUM(BS3+BV3)</f>
        <v>4</v>
      </c>
      <c r="BX3" s="228">
        <v>0</v>
      </c>
      <c r="BY3" s="222">
        <v>3</v>
      </c>
      <c r="BZ3" s="141">
        <f t="shared" ref="BZ3:BZ30" si="20">BX3-BY3</f>
        <v>-3</v>
      </c>
      <c r="CA3" s="238">
        <v>3</v>
      </c>
      <c r="CB3" s="239">
        <f t="shared" ref="CB3:CB30" si="21">SUM(BX3+CA3)</f>
        <v>3</v>
      </c>
      <c r="CC3" s="77"/>
      <c r="CD3" s="79"/>
      <c r="CE3" s="261">
        <f t="shared" ref="CE3:CE30" si="22">CC3-CD3</f>
        <v>0</v>
      </c>
      <c r="CF3" s="79"/>
    </row>
    <row r="4" spans="1:84" ht="46.15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139</v>
      </c>
      <c r="G4" s="255">
        <f t="shared" si="2"/>
        <v>-139</v>
      </c>
      <c r="H4" s="255">
        <f t="shared" si="3"/>
        <v>139</v>
      </c>
      <c r="I4" s="251">
        <f>SUM(O4+T4+Y4+AD4+AI4+AN4+AS4+AX4+BC4+BH4+BM4+BR4+BW4+CB4)</f>
        <v>139</v>
      </c>
      <c r="J4" s="308">
        <f t="shared" ref="J4:J30" si="23">E4+H4-F4</f>
        <v>0</v>
      </c>
      <c r="K4" s="9">
        <v>0</v>
      </c>
      <c r="L4" s="13">
        <v>6</v>
      </c>
      <c r="M4" s="43">
        <f t="shared" ref="M4:M11" si="24">K4-L4</f>
        <v>-6</v>
      </c>
      <c r="N4" s="180">
        <v>6</v>
      </c>
      <c r="O4" s="232">
        <f t="shared" ref="O4:O30" si="25">SUM(K4+N4)</f>
        <v>6</v>
      </c>
      <c r="P4" s="9">
        <v>0</v>
      </c>
      <c r="Q4" s="15">
        <v>5</v>
      </c>
      <c r="R4" s="79">
        <f t="shared" si="4"/>
        <v>-5</v>
      </c>
      <c r="S4" s="181">
        <v>5</v>
      </c>
      <c r="T4" s="233">
        <f t="shared" ref="T4:T30" si="26">SUM(P4+S4)</f>
        <v>5</v>
      </c>
      <c r="U4" s="9">
        <v>0</v>
      </c>
      <c r="V4" s="11">
        <v>27</v>
      </c>
      <c r="W4" s="79">
        <f t="shared" si="5"/>
        <v>-27</v>
      </c>
      <c r="X4" s="77">
        <v>27</v>
      </c>
      <c r="Y4" s="232">
        <f t="shared" ref="Y4:Y30" si="27">SUM(U4+X4)</f>
        <v>27</v>
      </c>
      <c r="Z4" s="9">
        <v>0</v>
      </c>
      <c r="AA4" s="13">
        <v>15</v>
      </c>
      <c r="AB4" s="79">
        <f t="shared" si="6"/>
        <v>-15</v>
      </c>
      <c r="AC4" s="180">
        <v>15</v>
      </c>
      <c r="AD4" s="232">
        <f t="shared" ref="AD4:AD30" si="28">SUM(Z4+AC4)</f>
        <v>15</v>
      </c>
      <c r="AE4" s="9">
        <v>0</v>
      </c>
      <c r="AF4" s="13">
        <v>7</v>
      </c>
      <c r="AG4" s="79">
        <f t="shared" si="7"/>
        <v>-7</v>
      </c>
      <c r="AH4" s="180">
        <v>7</v>
      </c>
      <c r="AI4" s="232">
        <f t="shared" ref="AI4:AI30" si="29">SUM(AE4+AH4)</f>
        <v>7</v>
      </c>
      <c r="AJ4" s="9">
        <v>0</v>
      </c>
      <c r="AK4" s="13">
        <v>3</v>
      </c>
      <c r="AL4" s="79">
        <f t="shared" si="8"/>
        <v>-3</v>
      </c>
      <c r="AM4" s="180">
        <v>3</v>
      </c>
      <c r="AN4" s="232">
        <f t="shared" ref="AN4:AN30" si="30">SUM(AJ4+AM4)</f>
        <v>3</v>
      </c>
      <c r="AO4" s="9">
        <v>0</v>
      </c>
      <c r="AP4" s="13">
        <v>23</v>
      </c>
      <c r="AQ4" s="79">
        <f t="shared" ref="AQ4:AQ30" si="31">AO4-AP4</f>
        <v>-23</v>
      </c>
      <c r="AR4" s="182">
        <v>23</v>
      </c>
      <c r="AS4" s="232">
        <f t="shared" ref="AS4:AS30" si="32">SUM(AO4+AR4)</f>
        <v>23</v>
      </c>
      <c r="AT4" s="9">
        <v>0</v>
      </c>
      <c r="AU4" s="13">
        <v>9</v>
      </c>
      <c r="AV4" s="79">
        <f t="shared" si="9"/>
        <v>-9</v>
      </c>
      <c r="AW4" s="180">
        <v>9</v>
      </c>
      <c r="AX4" s="232">
        <f t="shared" ref="AX4:AX30" si="33">SUM(AT4+AW4)</f>
        <v>9</v>
      </c>
      <c r="AY4" s="9">
        <v>0</v>
      </c>
      <c r="AZ4" s="13">
        <v>17</v>
      </c>
      <c r="BA4" s="79">
        <f t="shared" si="10"/>
        <v>-17</v>
      </c>
      <c r="BB4" s="180">
        <v>17</v>
      </c>
      <c r="BC4" s="232">
        <f t="shared" si="11"/>
        <v>17</v>
      </c>
      <c r="BD4" s="9">
        <v>0</v>
      </c>
      <c r="BE4" s="15">
        <v>8</v>
      </c>
      <c r="BF4" s="79">
        <f t="shared" si="12"/>
        <v>-8</v>
      </c>
      <c r="BG4" s="181">
        <v>8</v>
      </c>
      <c r="BH4" s="233">
        <f t="shared" si="13"/>
        <v>8</v>
      </c>
      <c r="BI4" s="9">
        <v>0</v>
      </c>
      <c r="BJ4" s="11">
        <v>6</v>
      </c>
      <c r="BK4" s="79">
        <f t="shared" si="14"/>
        <v>-6</v>
      </c>
      <c r="BL4" s="181">
        <v>6</v>
      </c>
      <c r="BM4" s="233">
        <f t="shared" si="15"/>
        <v>6</v>
      </c>
      <c r="BN4" s="9">
        <v>0</v>
      </c>
      <c r="BO4" s="11">
        <v>3</v>
      </c>
      <c r="BP4" s="79">
        <f t="shared" si="16"/>
        <v>-3</v>
      </c>
      <c r="BQ4" s="181">
        <v>3</v>
      </c>
      <c r="BR4" s="233">
        <f t="shared" si="17"/>
        <v>3</v>
      </c>
      <c r="BS4" s="9">
        <v>0</v>
      </c>
      <c r="BT4" s="11">
        <v>5</v>
      </c>
      <c r="BU4" s="79">
        <f t="shared" si="18"/>
        <v>-5</v>
      </c>
      <c r="BV4" s="181">
        <v>5</v>
      </c>
      <c r="BW4" s="233">
        <f t="shared" si="19"/>
        <v>5</v>
      </c>
      <c r="BX4" s="9">
        <v>0</v>
      </c>
      <c r="BY4" s="11">
        <v>5</v>
      </c>
      <c r="BZ4" s="79">
        <f t="shared" si="20"/>
        <v>-5</v>
      </c>
      <c r="CA4" s="181">
        <v>5</v>
      </c>
      <c r="CB4" s="233">
        <f t="shared" si="21"/>
        <v>5</v>
      </c>
      <c r="CC4" s="77"/>
      <c r="CD4" s="79"/>
      <c r="CE4" s="261">
        <f t="shared" si="22"/>
        <v>0</v>
      </c>
      <c r="CF4" s="81"/>
    </row>
    <row r="5" spans="1:84" ht="46.15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362</v>
      </c>
      <c r="F5" s="315">
        <f t="shared" si="1"/>
        <v>426</v>
      </c>
      <c r="G5" s="255">
        <f t="shared" si="2"/>
        <v>-64</v>
      </c>
      <c r="H5" s="255">
        <f t="shared" si="3"/>
        <v>117</v>
      </c>
      <c r="I5" s="251">
        <f t="shared" ref="I5:I30" si="34">SUM(O5+T5+Y5+AD5+AI5+AN5+AS5+AX5+BC5+BH5+BM5+BR5+BW5+CB5)</f>
        <v>479</v>
      </c>
      <c r="J5" s="308">
        <f t="shared" si="23"/>
        <v>53</v>
      </c>
      <c r="K5" s="9">
        <v>29</v>
      </c>
      <c r="L5" s="13">
        <v>16</v>
      </c>
      <c r="M5" s="43">
        <f t="shared" si="24"/>
        <v>13</v>
      </c>
      <c r="N5" s="42">
        <v>0</v>
      </c>
      <c r="O5" s="232">
        <f t="shared" si="25"/>
        <v>29</v>
      </c>
      <c r="P5" s="9">
        <v>20</v>
      </c>
      <c r="Q5" s="15">
        <v>14</v>
      </c>
      <c r="R5" s="79">
        <f t="shared" si="4"/>
        <v>6</v>
      </c>
      <c r="S5" s="79">
        <v>0</v>
      </c>
      <c r="T5" s="233">
        <f t="shared" si="26"/>
        <v>20</v>
      </c>
      <c r="U5" s="242">
        <v>99</v>
      </c>
      <c r="V5" s="11">
        <v>95</v>
      </c>
      <c r="W5" s="79">
        <f t="shared" si="5"/>
        <v>4</v>
      </c>
      <c r="X5" s="77">
        <v>0</v>
      </c>
      <c r="Y5" s="232">
        <f t="shared" si="27"/>
        <v>99</v>
      </c>
      <c r="Z5" s="9">
        <v>43</v>
      </c>
      <c r="AA5" s="13">
        <v>45</v>
      </c>
      <c r="AB5" s="79">
        <f t="shared" si="6"/>
        <v>-2</v>
      </c>
      <c r="AC5" s="180">
        <v>2</v>
      </c>
      <c r="AD5" s="232">
        <f t="shared" si="28"/>
        <v>45</v>
      </c>
      <c r="AE5" s="9">
        <v>3</v>
      </c>
      <c r="AF5" s="13">
        <v>24</v>
      </c>
      <c r="AG5" s="79">
        <f t="shared" si="7"/>
        <v>-21</v>
      </c>
      <c r="AH5" s="180">
        <v>21</v>
      </c>
      <c r="AI5" s="232">
        <f t="shared" si="29"/>
        <v>24</v>
      </c>
      <c r="AJ5" s="9">
        <v>16</v>
      </c>
      <c r="AK5" s="13">
        <v>6</v>
      </c>
      <c r="AL5" s="79">
        <f t="shared" si="8"/>
        <v>10</v>
      </c>
      <c r="AM5" s="180">
        <v>0</v>
      </c>
      <c r="AN5" s="232">
        <f t="shared" si="30"/>
        <v>16</v>
      </c>
      <c r="AO5" s="9">
        <v>37</v>
      </c>
      <c r="AP5" s="13">
        <v>73</v>
      </c>
      <c r="AQ5" s="79">
        <f t="shared" si="31"/>
        <v>-36</v>
      </c>
      <c r="AR5" s="182">
        <v>36</v>
      </c>
      <c r="AS5" s="232">
        <f t="shared" si="32"/>
        <v>73</v>
      </c>
      <c r="AT5" s="9">
        <v>21</v>
      </c>
      <c r="AU5" s="13">
        <v>26</v>
      </c>
      <c r="AV5" s="79">
        <f t="shared" si="9"/>
        <v>-5</v>
      </c>
      <c r="AW5" s="77">
        <v>5</v>
      </c>
      <c r="AX5" s="232">
        <f t="shared" si="33"/>
        <v>26</v>
      </c>
      <c r="AY5" s="9">
        <v>25</v>
      </c>
      <c r="AZ5" s="13">
        <v>50</v>
      </c>
      <c r="BA5" s="79">
        <f t="shared" si="10"/>
        <v>-25</v>
      </c>
      <c r="BB5" s="180">
        <v>25</v>
      </c>
      <c r="BC5" s="232">
        <f t="shared" si="11"/>
        <v>50</v>
      </c>
      <c r="BD5" s="9">
        <v>9</v>
      </c>
      <c r="BE5" s="15">
        <v>25</v>
      </c>
      <c r="BF5" s="79">
        <f t="shared" si="12"/>
        <v>-16</v>
      </c>
      <c r="BG5" s="181">
        <v>16</v>
      </c>
      <c r="BH5" s="233">
        <f t="shared" si="13"/>
        <v>25</v>
      </c>
      <c r="BI5" s="167">
        <v>28</v>
      </c>
      <c r="BJ5" s="11">
        <v>16</v>
      </c>
      <c r="BK5" s="79">
        <f t="shared" si="14"/>
        <v>12</v>
      </c>
      <c r="BL5" s="79">
        <v>0</v>
      </c>
      <c r="BM5" s="233">
        <f t="shared" si="15"/>
        <v>28</v>
      </c>
      <c r="BN5" s="9">
        <v>13</v>
      </c>
      <c r="BO5" s="11">
        <v>7</v>
      </c>
      <c r="BP5" s="79">
        <f t="shared" si="16"/>
        <v>6</v>
      </c>
      <c r="BQ5" s="79">
        <v>0</v>
      </c>
      <c r="BR5" s="233">
        <f t="shared" si="17"/>
        <v>13</v>
      </c>
      <c r="BS5" s="167">
        <v>3</v>
      </c>
      <c r="BT5" s="11">
        <v>15</v>
      </c>
      <c r="BU5" s="79">
        <f t="shared" si="18"/>
        <v>-12</v>
      </c>
      <c r="BV5" s="181">
        <v>12</v>
      </c>
      <c r="BW5" s="233">
        <f t="shared" si="19"/>
        <v>15</v>
      </c>
      <c r="BX5" s="167">
        <v>16</v>
      </c>
      <c r="BY5" s="11">
        <v>14</v>
      </c>
      <c r="BZ5" s="79">
        <f t="shared" si="20"/>
        <v>2</v>
      </c>
      <c r="CA5" s="181">
        <v>0</v>
      </c>
      <c r="CB5" s="233">
        <f t="shared" si="21"/>
        <v>16</v>
      </c>
      <c r="CC5" s="77"/>
      <c r="CD5" s="79"/>
      <c r="CE5" s="261">
        <f t="shared" si="22"/>
        <v>0</v>
      </c>
      <c r="CF5" s="81"/>
    </row>
    <row r="6" spans="1:84" ht="46.15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344</v>
      </c>
      <c r="F6" s="315">
        <f t="shared" si="1"/>
        <v>301</v>
      </c>
      <c r="G6" s="255">
        <f t="shared" si="2"/>
        <v>43</v>
      </c>
      <c r="H6" s="255">
        <f t="shared" si="3"/>
        <v>49</v>
      </c>
      <c r="I6" s="251">
        <f t="shared" si="34"/>
        <v>393</v>
      </c>
      <c r="J6" s="308">
        <f t="shared" si="23"/>
        <v>92</v>
      </c>
      <c r="K6" s="9">
        <v>21</v>
      </c>
      <c r="L6" s="13">
        <v>13</v>
      </c>
      <c r="M6" s="43">
        <f t="shared" si="24"/>
        <v>8</v>
      </c>
      <c r="N6" s="42">
        <v>0</v>
      </c>
      <c r="O6" s="232">
        <f t="shared" si="25"/>
        <v>21</v>
      </c>
      <c r="P6" s="9">
        <v>25</v>
      </c>
      <c r="Q6" s="15">
        <v>10</v>
      </c>
      <c r="R6" s="79">
        <f t="shared" si="4"/>
        <v>15</v>
      </c>
      <c r="S6" s="79">
        <v>0</v>
      </c>
      <c r="T6" s="233">
        <f t="shared" si="26"/>
        <v>25</v>
      </c>
      <c r="U6" s="9">
        <v>100</v>
      </c>
      <c r="V6" s="11">
        <v>64</v>
      </c>
      <c r="W6" s="79">
        <f t="shared" si="5"/>
        <v>36</v>
      </c>
      <c r="X6" s="77">
        <v>0</v>
      </c>
      <c r="Y6" s="232">
        <f t="shared" si="27"/>
        <v>100</v>
      </c>
      <c r="Z6" s="9">
        <v>34</v>
      </c>
      <c r="AA6" s="13">
        <v>31</v>
      </c>
      <c r="AB6" s="79">
        <f t="shared" si="6"/>
        <v>3</v>
      </c>
      <c r="AC6" s="77">
        <v>0</v>
      </c>
      <c r="AD6" s="232">
        <f t="shared" si="28"/>
        <v>34</v>
      </c>
      <c r="AE6" s="9">
        <v>3</v>
      </c>
      <c r="AF6" s="13">
        <v>15</v>
      </c>
      <c r="AG6" s="79">
        <f t="shared" si="7"/>
        <v>-12</v>
      </c>
      <c r="AH6" s="180">
        <v>12</v>
      </c>
      <c r="AI6" s="232">
        <f t="shared" si="29"/>
        <v>15</v>
      </c>
      <c r="AJ6" s="9">
        <v>16</v>
      </c>
      <c r="AK6" s="13">
        <v>6</v>
      </c>
      <c r="AL6" s="79">
        <f t="shared" si="8"/>
        <v>10</v>
      </c>
      <c r="AM6" s="180">
        <v>0</v>
      </c>
      <c r="AN6" s="232">
        <f t="shared" si="30"/>
        <v>16</v>
      </c>
      <c r="AO6" s="9">
        <v>46</v>
      </c>
      <c r="AP6" s="13">
        <v>50</v>
      </c>
      <c r="AQ6" s="79">
        <f t="shared" si="31"/>
        <v>-4</v>
      </c>
      <c r="AR6" s="182">
        <v>4</v>
      </c>
      <c r="AS6" s="232">
        <f t="shared" si="32"/>
        <v>50</v>
      </c>
      <c r="AT6" s="167">
        <v>19</v>
      </c>
      <c r="AU6" s="13">
        <v>20</v>
      </c>
      <c r="AV6" s="79">
        <f t="shared" si="9"/>
        <v>-1</v>
      </c>
      <c r="AW6" s="77">
        <v>1</v>
      </c>
      <c r="AX6" s="232">
        <f t="shared" si="33"/>
        <v>20</v>
      </c>
      <c r="AY6" s="167">
        <v>24</v>
      </c>
      <c r="AZ6" s="13">
        <v>38</v>
      </c>
      <c r="BA6" s="79">
        <f t="shared" si="10"/>
        <v>-14</v>
      </c>
      <c r="BB6" s="180">
        <v>14</v>
      </c>
      <c r="BC6" s="232">
        <f t="shared" si="11"/>
        <v>38</v>
      </c>
      <c r="BD6" s="9">
        <v>7</v>
      </c>
      <c r="BE6" s="15">
        <v>17</v>
      </c>
      <c r="BF6" s="79">
        <f t="shared" si="12"/>
        <v>-10</v>
      </c>
      <c r="BG6" s="181">
        <v>10</v>
      </c>
      <c r="BH6" s="233">
        <f t="shared" si="13"/>
        <v>17</v>
      </c>
      <c r="BI6" s="167">
        <v>17</v>
      </c>
      <c r="BJ6" s="11">
        <v>12</v>
      </c>
      <c r="BK6" s="79">
        <f t="shared" si="14"/>
        <v>5</v>
      </c>
      <c r="BL6" s="79">
        <v>0</v>
      </c>
      <c r="BM6" s="233">
        <f t="shared" si="15"/>
        <v>17</v>
      </c>
      <c r="BN6" s="9">
        <v>9</v>
      </c>
      <c r="BO6" s="11">
        <v>5</v>
      </c>
      <c r="BP6" s="79">
        <f t="shared" si="16"/>
        <v>4</v>
      </c>
      <c r="BQ6" s="79">
        <v>0</v>
      </c>
      <c r="BR6" s="233">
        <f t="shared" si="17"/>
        <v>9</v>
      </c>
      <c r="BS6" s="167">
        <v>2</v>
      </c>
      <c r="BT6" s="11">
        <v>10</v>
      </c>
      <c r="BU6" s="79">
        <f t="shared" si="18"/>
        <v>-8</v>
      </c>
      <c r="BV6" s="181">
        <v>8</v>
      </c>
      <c r="BW6" s="233">
        <f t="shared" si="19"/>
        <v>10</v>
      </c>
      <c r="BX6" s="167">
        <v>21</v>
      </c>
      <c r="BY6" s="11">
        <v>10</v>
      </c>
      <c r="BZ6" s="79">
        <f t="shared" si="20"/>
        <v>11</v>
      </c>
      <c r="CA6" s="79">
        <v>0</v>
      </c>
      <c r="CB6" s="233">
        <f t="shared" si="21"/>
        <v>21</v>
      </c>
      <c r="CC6" s="77"/>
      <c r="CD6" s="79"/>
      <c r="CE6" s="261">
        <f t="shared" si="22"/>
        <v>0</v>
      </c>
      <c r="CF6" s="81"/>
    </row>
    <row r="7" spans="1:84" ht="46.15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526</v>
      </c>
      <c r="F7" s="315">
        <f t="shared" si="1"/>
        <v>532</v>
      </c>
      <c r="G7" s="255">
        <f t="shared" si="2"/>
        <v>-6</v>
      </c>
      <c r="H7" s="255">
        <f t="shared" si="3"/>
        <v>107</v>
      </c>
      <c r="I7" s="251">
        <f t="shared" si="34"/>
        <v>633</v>
      </c>
      <c r="J7" s="308">
        <f t="shared" si="23"/>
        <v>101</v>
      </c>
      <c r="K7" s="124">
        <v>37</v>
      </c>
      <c r="L7" s="75">
        <v>20</v>
      </c>
      <c r="M7" s="43">
        <f t="shared" si="24"/>
        <v>17</v>
      </c>
      <c r="N7" s="43">
        <v>0</v>
      </c>
      <c r="O7" s="233">
        <f t="shared" si="25"/>
        <v>37</v>
      </c>
      <c r="P7" s="124">
        <v>34</v>
      </c>
      <c r="Q7" s="75">
        <v>18</v>
      </c>
      <c r="R7" s="79">
        <f t="shared" si="4"/>
        <v>16</v>
      </c>
      <c r="S7" s="79">
        <v>0</v>
      </c>
      <c r="T7" s="233">
        <f t="shared" si="26"/>
        <v>34</v>
      </c>
      <c r="U7" s="124">
        <v>120</v>
      </c>
      <c r="V7" s="75">
        <v>119</v>
      </c>
      <c r="W7" s="79">
        <f t="shared" si="5"/>
        <v>1</v>
      </c>
      <c r="X7" s="77">
        <v>0</v>
      </c>
      <c r="Y7" s="232">
        <f t="shared" si="27"/>
        <v>120</v>
      </c>
      <c r="Z7" s="124">
        <v>68</v>
      </c>
      <c r="AA7" s="75">
        <v>55</v>
      </c>
      <c r="AB7" s="79">
        <f t="shared" si="6"/>
        <v>13</v>
      </c>
      <c r="AC7" s="79">
        <v>0</v>
      </c>
      <c r="AD7" s="233">
        <f t="shared" si="28"/>
        <v>68</v>
      </c>
      <c r="AE7" s="124">
        <v>11</v>
      </c>
      <c r="AF7" s="75">
        <v>28</v>
      </c>
      <c r="AG7" s="79">
        <f t="shared" si="7"/>
        <v>-17</v>
      </c>
      <c r="AH7" s="181">
        <v>17</v>
      </c>
      <c r="AI7" s="233">
        <f t="shared" si="29"/>
        <v>28</v>
      </c>
      <c r="AJ7" s="124">
        <v>33</v>
      </c>
      <c r="AK7" s="75">
        <v>7</v>
      </c>
      <c r="AL7" s="79">
        <f t="shared" si="8"/>
        <v>26</v>
      </c>
      <c r="AM7" s="79">
        <v>0</v>
      </c>
      <c r="AN7" s="233">
        <f t="shared" si="30"/>
        <v>33</v>
      </c>
      <c r="AO7" s="124">
        <v>49</v>
      </c>
      <c r="AP7" s="75">
        <v>90</v>
      </c>
      <c r="AQ7" s="79">
        <f t="shared" si="31"/>
        <v>-41</v>
      </c>
      <c r="AR7" s="182">
        <v>41</v>
      </c>
      <c r="AS7" s="234">
        <f t="shared" si="32"/>
        <v>90</v>
      </c>
      <c r="AT7" s="124">
        <v>31</v>
      </c>
      <c r="AU7" s="75">
        <v>34</v>
      </c>
      <c r="AV7" s="79">
        <f t="shared" si="9"/>
        <v>-3</v>
      </c>
      <c r="AW7" s="181">
        <v>3</v>
      </c>
      <c r="AX7" s="233">
        <f t="shared" si="33"/>
        <v>34</v>
      </c>
      <c r="AY7" s="188">
        <v>46</v>
      </c>
      <c r="AZ7" s="75">
        <v>64</v>
      </c>
      <c r="BA7" s="79">
        <f t="shared" si="10"/>
        <v>-18</v>
      </c>
      <c r="BB7" s="181">
        <v>18</v>
      </c>
      <c r="BC7" s="233">
        <f t="shared" si="11"/>
        <v>64</v>
      </c>
      <c r="BD7" s="124">
        <v>22</v>
      </c>
      <c r="BE7" s="75">
        <v>30</v>
      </c>
      <c r="BF7" s="79">
        <f t="shared" si="12"/>
        <v>-8</v>
      </c>
      <c r="BG7" s="181">
        <v>8</v>
      </c>
      <c r="BH7" s="233">
        <f t="shared" si="13"/>
        <v>30</v>
      </c>
      <c r="BI7" s="188">
        <v>40</v>
      </c>
      <c r="BJ7" s="75">
        <v>21</v>
      </c>
      <c r="BK7" s="79">
        <f t="shared" si="14"/>
        <v>19</v>
      </c>
      <c r="BL7" s="79">
        <v>0</v>
      </c>
      <c r="BM7" s="233">
        <f t="shared" si="15"/>
        <v>40</v>
      </c>
      <c r="BN7" s="124">
        <v>12</v>
      </c>
      <c r="BO7" s="75">
        <v>8</v>
      </c>
      <c r="BP7" s="79">
        <f t="shared" si="16"/>
        <v>4</v>
      </c>
      <c r="BQ7" s="79">
        <v>0</v>
      </c>
      <c r="BR7" s="233">
        <f t="shared" si="17"/>
        <v>12</v>
      </c>
      <c r="BS7" s="124">
        <v>0</v>
      </c>
      <c r="BT7" s="75">
        <v>20</v>
      </c>
      <c r="BU7" s="79">
        <f t="shared" si="18"/>
        <v>-20</v>
      </c>
      <c r="BV7" s="181">
        <v>20</v>
      </c>
      <c r="BW7" s="233">
        <f t="shared" si="19"/>
        <v>20</v>
      </c>
      <c r="BX7" s="188">
        <v>23</v>
      </c>
      <c r="BY7" s="75">
        <v>18</v>
      </c>
      <c r="BZ7" s="79">
        <f t="shared" si="20"/>
        <v>5</v>
      </c>
      <c r="CA7" s="79">
        <v>0</v>
      </c>
      <c r="CB7" s="233">
        <f t="shared" si="21"/>
        <v>23</v>
      </c>
      <c r="CC7" s="615"/>
      <c r="CD7" s="524"/>
      <c r="CE7" s="261">
        <f t="shared" si="22"/>
        <v>0</v>
      </c>
      <c r="CF7" s="81"/>
    </row>
    <row r="8" spans="1:84" ht="46.15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523</v>
      </c>
      <c r="F8" s="315">
        <f t="shared" si="1"/>
        <v>364</v>
      </c>
      <c r="G8" s="255">
        <f t="shared" si="2"/>
        <v>159</v>
      </c>
      <c r="H8" s="255">
        <f t="shared" si="3"/>
        <v>41</v>
      </c>
      <c r="I8" s="251">
        <f t="shared" si="34"/>
        <v>564</v>
      </c>
      <c r="J8" s="308">
        <f t="shared" si="23"/>
        <v>200</v>
      </c>
      <c r="K8" s="124">
        <v>40</v>
      </c>
      <c r="L8" s="75">
        <v>14</v>
      </c>
      <c r="M8" s="43">
        <f t="shared" si="24"/>
        <v>26</v>
      </c>
      <c r="N8" s="43">
        <v>0</v>
      </c>
      <c r="O8" s="233">
        <f t="shared" si="25"/>
        <v>40</v>
      </c>
      <c r="P8" s="124">
        <v>28</v>
      </c>
      <c r="Q8" s="75">
        <v>13</v>
      </c>
      <c r="R8" s="79">
        <f t="shared" si="4"/>
        <v>15</v>
      </c>
      <c r="S8" s="79">
        <v>0</v>
      </c>
      <c r="T8" s="233">
        <f t="shared" si="26"/>
        <v>28</v>
      </c>
      <c r="U8" s="124">
        <v>141</v>
      </c>
      <c r="V8" s="75">
        <v>80</v>
      </c>
      <c r="W8" s="79">
        <f t="shared" si="5"/>
        <v>61</v>
      </c>
      <c r="X8" s="79">
        <v>0</v>
      </c>
      <c r="Y8" s="233">
        <f t="shared" si="27"/>
        <v>141</v>
      </c>
      <c r="Z8" s="124">
        <v>60</v>
      </c>
      <c r="AA8" s="75">
        <v>39</v>
      </c>
      <c r="AB8" s="79">
        <f t="shared" si="6"/>
        <v>21</v>
      </c>
      <c r="AC8" s="79">
        <v>0</v>
      </c>
      <c r="AD8" s="233">
        <f t="shared" si="28"/>
        <v>60</v>
      </c>
      <c r="AE8" s="124">
        <v>10</v>
      </c>
      <c r="AF8" s="75">
        <v>19</v>
      </c>
      <c r="AG8" s="79">
        <f t="shared" si="7"/>
        <v>-9</v>
      </c>
      <c r="AH8" s="181">
        <v>9</v>
      </c>
      <c r="AI8" s="233">
        <f t="shared" si="29"/>
        <v>19</v>
      </c>
      <c r="AJ8" s="124">
        <v>24</v>
      </c>
      <c r="AK8" s="75">
        <v>5</v>
      </c>
      <c r="AL8" s="79">
        <f t="shared" si="8"/>
        <v>19</v>
      </c>
      <c r="AM8" s="79">
        <v>0</v>
      </c>
      <c r="AN8" s="233">
        <f t="shared" si="30"/>
        <v>24</v>
      </c>
      <c r="AO8" s="124">
        <v>51</v>
      </c>
      <c r="AP8" s="75">
        <v>61</v>
      </c>
      <c r="AQ8" s="79">
        <f t="shared" si="31"/>
        <v>-10</v>
      </c>
      <c r="AR8" s="182">
        <v>10</v>
      </c>
      <c r="AS8" s="234">
        <f t="shared" si="32"/>
        <v>61</v>
      </c>
      <c r="AT8" s="124">
        <v>28</v>
      </c>
      <c r="AU8" s="75">
        <v>23</v>
      </c>
      <c r="AV8" s="79">
        <f t="shared" si="9"/>
        <v>5</v>
      </c>
      <c r="AW8" s="79">
        <v>0</v>
      </c>
      <c r="AX8" s="233">
        <f t="shared" si="33"/>
        <v>28</v>
      </c>
      <c r="AY8" s="124">
        <v>38</v>
      </c>
      <c r="AZ8" s="75">
        <v>44</v>
      </c>
      <c r="BA8" s="79">
        <f t="shared" si="10"/>
        <v>-6</v>
      </c>
      <c r="BB8" s="181">
        <v>6</v>
      </c>
      <c r="BC8" s="233">
        <f t="shared" si="11"/>
        <v>44</v>
      </c>
      <c r="BD8" s="124">
        <v>13</v>
      </c>
      <c r="BE8" s="75">
        <v>21</v>
      </c>
      <c r="BF8" s="79">
        <f t="shared" si="12"/>
        <v>-8</v>
      </c>
      <c r="BG8" s="181">
        <v>8</v>
      </c>
      <c r="BH8" s="233">
        <f t="shared" si="13"/>
        <v>21</v>
      </c>
      <c r="BI8" s="124">
        <v>41</v>
      </c>
      <c r="BJ8" s="75">
        <v>14</v>
      </c>
      <c r="BK8" s="79">
        <f t="shared" si="14"/>
        <v>27</v>
      </c>
      <c r="BL8" s="79">
        <v>0</v>
      </c>
      <c r="BM8" s="233">
        <f t="shared" si="15"/>
        <v>41</v>
      </c>
      <c r="BN8" s="124">
        <v>22</v>
      </c>
      <c r="BO8" s="75">
        <v>6</v>
      </c>
      <c r="BP8" s="79">
        <f t="shared" si="16"/>
        <v>16</v>
      </c>
      <c r="BQ8" s="79">
        <v>0</v>
      </c>
      <c r="BR8" s="233">
        <f t="shared" si="17"/>
        <v>22</v>
      </c>
      <c r="BS8" s="124">
        <v>4</v>
      </c>
      <c r="BT8" s="75">
        <v>12</v>
      </c>
      <c r="BU8" s="79">
        <f t="shared" si="18"/>
        <v>-8</v>
      </c>
      <c r="BV8" s="181">
        <v>8</v>
      </c>
      <c r="BW8" s="233">
        <f t="shared" si="19"/>
        <v>12</v>
      </c>
      <c r="BX8" s="188">
        <v>23</v>
      </c>
      <c r="BY8" s="75">
        <v>13</v>
      </c>
      <c r="BZ8" s="79">
        <f t="shared" si="20"/>
        <v>10</v>
      </c>
      <c r="CA8" s="79">
        <v>0</v>
      </c>
      <c r="CB8" s="233">
        <f t="shared" si="21"/>
        <v>23</v>
      </c>
      <c r="CC8" s="615"/>
      <c r="CD8" s="524"/>
      <c r="CE8" s="261">
        <f t="shared" si="22"/>
        <v>0</v>
      </c>
      <c r="CF8" s="81"/>
    </row>
    <row r="9" spans="1:84" ht="46.15" customHeight="1" x14ac:dyDescent="0.25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182</v>
      </c>
      <c r="F9" s="315">
        <f t="shared" si="1"/>
        <v>194</v>
      </c>
      <c r="G9" s="255">
        <f t="shared" si="2"/>
        <v>-12</v>
      </c>
      <c r="H9" s="255">
        <f t="shared" si="3"/>
        <v>67</v>
      </c>
      <c r="I9" s="251">
        <f t="shared" si="34"/>
        <v>249</v>
      </c>
      <c r="J9" s="308">
        <f t="shared" si="23"/>
        <v>55</v>
      </c>
      <c r="K9" s="464">
        <v>21</v>
      </c>
      <c r="L9" s="479">
        <v>7</v>
      </c>
      <c r="M9" s="43">
        <f t="shared" si="24"/>
        <v>14</v>
      </c>
      <c r="N9" s="43">
        <v>0</v>
      </c>
      <c r="O9" s="233">
        <f t="shared" si="25"/>
        <v>21</v>
      </c>
      <c r="P9" s="464">
        <v>11</v>
      </c>
      <c r="Q9" s="479">
        <v>6</v>
      </c>
      <c r="R9" s="79">
        <f t="shared" si="4"/>
        <v>5</v>
      </c>
      <c r="S9" s="79">
        <v>0</v>
      </c>
      <c r="T9" s="233">
        <f t="shared" si="26"/>
        <v>11</v>
      </c>
      <c r="U9" s="464">
        <v>35</v>
      </c>
      <c r="V9" s="479">
        <v>57</v>
      </c>
      <c r="W9" s="79">
        <f t="shared" si="5"/>
        <v>-22</v>
      </c>
      <c r="X9" s="79">
        <v>22</v>
      </c>
      <c r="Y9" s="233">
        <f t="shared" si="27"/>
        <v>57</v>
      </c>
      <c r="Z9" s="464">
        <v>11</v>
      </c>
      <c r="AA9" s="479">
        <v>18</v>
      </c>
      <c r="AB9" s="79">
        <f t="shared" si="6"/>
        <v>-7</v>
      </c>
      <c r="AC9" s="181">
        <v>7</v>
      </c>
      <c r="AD9" s="233">
        <f t="shared" si="28"/>
        <v>18</v>
      </c>
      <c r="AE9" s="464">
        <v>1</v>
      </c>
      <c r="AF9" s="479">
        <v>8</v>
      </c>
      <c r="AG9" s="79">
        <f t="shared" si="7"/>
        <v>-7</v>
      </c>
      <c r="AH9" s="181">
        <v>7</v>
      </c>
      <c r="AI9" s="233">
        <f t="shared" si="29"/>
        <v>8</v>
      </c>
      <c r="AJ9" s="464">
        <v>16</v>
      </c>
      <c r="AK9" s="479">
        <v>4</v>
      </c>
      <c r="AL9" s="79">
        <f t="shared" si="8"/>
        <v>12</v>
      </c>
      <c r="AM9" s="79">
        <v>0</v>
      </c>
      <c r="AN9" s="233">
        <f t="shared" si="30"/>
        <v>16</v>
      </c>
      <c r="AO9" s="464">
        <v>8</v>
      </c>
      <c r="AP9" s="479">
        <v>28</v>
      </c>
      <c r="AQ9" s="79">
        <f t="shared" si="31"/>
        <v>-20</v>
      </c>
      <c r="AR9" s="182">
        <v>20</v>
      </c>
      <c r="AS9" s="234">
        <f t="shared" si="32"/>
        <v>28</v>
      </c>
      <c r="AT9" s="464">
        <v>14</v>
      </c>
      <c r="AU9" s="479">
        <v>11</v>
      </c>
      <c r="AV9" s="79">
        <f t="shared" si="9"/>
        <v>3</v>
      </c>
      <c r="AW9" s="79">
        <v>0</v>
      </c>
      <c r="AX9" s="233">
        <f t="shared" si="33"/>
        <v>14</v>
      </c>
      <c r="AY9" s="464">
        <v>20</v>
      </c>
      <c r="AZ9" s="479">
        <v>20</v>
      </c>
      <c r="BA9" s="79">
        <f t="shared" si="10"/>
        <v>0</v>
      </c>
      <c r="BB9" s="79">
        <v>0</v>
      </c>
      <c r="BC9" s="233">
        <f t="shared" si="11"/>
        <v>20</v>
      </c>
      <c r="BD9" s="464">
        <v>13</v>
      </c>
      <c r="BE9" s="479">
        <v>8</v>
      </c>
      <c r="BF9" s="79">
        <f t="shared" si="12"/>
        <v>5</v>
      </c>
      <c r="BG9" s="79">
        <v>0</v>
      </c>
      <c r="BH9" s="233">
        <f t="shared" si="13"/>
        <v>13</v>
      </c>
      <c r="BI9" s="464">
        <v>23</v>
      </c>
      <c r="BJ9" s="479">
        <v>8</v>
      </c>
      <c r="BK9" s="79">
        <f t="shared" si="14"/>
        <v>15</v>
      </c>
      <c r="BL9" s="79">
        <v>0</v>
      </c>
      <c r="BM9" s="233">
        <f t="shared" si="15"/>
        <v>23</v>
      </c>
      <c r="BN9" s="464">
        <v>5</v>
      </c>
      <c r="BO9" s="479">
        <v>4</v>
      </c>
      <c r="BP9" s="79">
        <f t="shared" si="16"/>
        <v>1</v>
      </c>
      <c r="BQ9" s="79">
        <v>0</v>
      </c>
      <c r="BR9" s="233">
        <f t="shared" si="17"/>
        <v>5</v>
      </c>
      <c r="BS9" s="464">
        <v>0</v>
      </c>
      <c r="BT9" s="479">
        <v>5</v>
      </c>
      <c r="BU9" s="79">
        <f t="shared" si="18"/>
        <v>-5</v>
      </c>
      <c r="BV9" s="181">
        <v>5</v>
      </c>
      <c r="BW9" s="233">
        <f t="shared" si="19"/>
        <v>5</v>
      </c>
      <c r="BX9" s="464">
        <v>4</v>
      </c>
      <c r="BY9" s="479">
        <v>10</v>
      </c>
      <c r="BZ9" s="79">
        <f t="shared" si="20"/>
        <v>-6</v>
      </c>
      <c r="CA9" s="181">
        <v>6</v>
      </c>
      <c r="CB9" s="233">
        <f t="shared" si="21"/>
        <v>10</v>
      </c>
      <c r="CC9" s="511"/>
      <c r="CD9" s="473"/>
      <c r="CE9" s="261">
        <f t="shared" si="22"/>
        <v>0</v>
      </c>
      <c r="CF9" s="81"/>
    </row>
    <row r="10" spans="1:84" ht="46.15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337</v>
      </c>
      <c r="F10" s="315">
        <f t="shared" si="1"/>
        <v>198</v>
      </c>
      <c r="G10" s="255">
        <f t="shared" si="2"/>
        <v>139</v>
      </c>
      <c r="H10" s="255">
        <f t="shared" si="3"/>
        <v>48</v>
      </c>
      <c r="I10" s="251">
        <f t="shared" si="34"/>
        <v>385</v>
      </c>
      <c r="J10" s="308">
        <f t="shared" si="23"/>
        <v>187</v>
      </c>
      <c r="K10" s="464">
        <v>20</v>
      </c>
      <c r="L10" s="479">
        <v>7</v>
      </c>
      <c r="M10" s="43">
        <f t="shared" si="24"/>
        <v>13</v>
      </c>
      <c r="N10" s="43">
        <v>0</v>
      </c>
      <c r="O10" s="233">
        <f t="shared" si="25"/>
        <v>20</v>
      </c>
      <c r="P10" s="464">
        <v>25</v>
      </c>
      <c r="Q10" s="479">
        <v>6</v>
      </c>
      <c r="R10" s="79">
        <f t="shared" si="4"/>
        <v>19</v>
      </c>
      <c r="S10" s="79">
        <v>0</v>
      </c>
      <c r="T10" s="233">
        <f t="shared" si="26"/>
        <v>25</v>
      </c>
      <c r="U10" s="464">
        <v>96</v>
      </c>
      <c r="V10" s="479">
        <v>43</v>
      </c>
      <c r="W10" s="79">
        <f t="shared" si="5"/>
        <v>53</v>
      </c>
      <c r="X10" s="79">
        <v>0</v>
      </c>
      <c r="Y10" s="233">
        <f t="shared" si="27"/>
        <v>96</v>
      </c>
      <c r="Z10" s="464">
        <v>50</v>
      </c>
      <c r="AA10" s="479">
        <v>21</v>
      </c>
      <c r="AB10" s="79">
        <f t="shared" si="6"/>
        <v>29</v>
      </c>
      <c r="AC10" s="79">
        <v>0</v>
      </c>
      <c r="AD10" s="233">
        <f t="shared" si="28"/>
        <v>50</v>
      </c>
      <c r="AE10" s="464">
        <v>0</v>
      </c>
      <c r="AF10" s="479">
        <v>12</v>
      </c>
      <c r="AG10" s="79">
        <f t="shared" si="7"/>
        <v>-12</v>
      </c>
      <c r="AH10" s="181">
        <v>12</v>
      </c>
      <c r="AI10" s="233">
        <f t="shared" si="29"/>
        <v>12</v>
      </c>
      <c r="AJ10" s="464">
        <v>0</v>
      </c>
      <c r="AK10" s="479">
        <v>3</v>
      </c>
      <c r="AL10" s="79">
        <f t="shared" si="8"/>
        <v>-3</v>
      </c>
      <c r="AM10" s="181">
        <v>3</v>
      </c>
      <c r="AN10" s="233">
        <f t="shared" si="30"/>
        <v>3</v>
      </c>
      <c r="AO10" s="464">
        <v>30</v>
      </c>
      <c r="AP10" s="479">
        <v>36</v>
      </c>
      <c r="AQ10" s="79">
        <f t="shared" si="31"/>
        <v>-6</v>
      </c>
      <c r="AR10" s="182">
        <v>6</v>
      </c>
      <c r="AS10" s="234">
        <f t="shared" si="32"/>
        <v>36</v>
      </c>
      <c r="AT10" s="464">
        <v>16</v>
      </c>
      <c r="AU10" s="479">
        <v>12</v>
      </c>
      <c r="AV10" s="79">
        <f t="shared" si="9"/>
        <v>4</v>
      </c>
      <c r="AW10" s="181">
        <v>16</v>
      </c>
      <c r="AX10" s="233">
        <f t="shared" si="33"/>
        <v>32</v>
      </c>
      <c r="AY10" s="464">
        <v>36</v>
      </c>
      <c r="AZ10" s="479">
        <v>21</v>
      </c>
      <c r="BA10" s="79">
        <f t="shared" si="10"/>
        <v>15</v>
      </c>
      <c r="BB10" s="79">
        <v>0</v>
      </c>
      <c r="BC10" s="233">
        <f t="shared" si="11"/>
        <v>36</v>
      </c>
      <c r="BD10" s="464">
        <v>20</v>
      </c>
      <c r="BE10" s="479">
        <v>11</v>
      </c>
      <c r="BF10" s="79">
        <f t="shared" si="12"/>
        <v>9</v>
      </c>
      <c r="BG10" s="79">
        <v>0</v>
      </c>
      <c r="BH10" s="233">
        <f t="shared" si="13"/>
        <v>20</v>
      </c>
      <c r="BI10" s="464">
        <v>24</v>
      </c>
      <c r="BJ10" s="479">
        <v>8</v>
      </c>
      <c r="BK10" s="79">
        <f t="shared" si="14"/>
        <v>16</v>
      </c>
      <c r="BL10" s="79">
        <v>0</v>
      </c>
      <c r="BM10" s="233">
        <f t="shared" si="15"/>
        <v>24</v>
      </c>
      <c r="BN10" s="464">
        <v>0</v>
      </c>
      <c r="BO10" s="479">
        <v>2</v>
      </c>
      <c r="BP10" s="79">
        <f t="shared" si="16"/>
        <v>-2</v>
      </c>
      <c r="BQ10" s="181">
        <v>2</v>
      </c>
      <c r="BR10" s="233">
        <f t="shared" si="17"/>
        <v>2</v>
      </c>
      <c r="BS10" s="464">
        <v>0</v>
      </c>
      <c r="BT10" s="479">
        <v>9</v>
      </c>
      <c r="BU10" s="79">
        <f t="shared" si="18"/>
        <v>-9</v>
      </c>
      <c r="BV10" s="181">
        <v>9</v>
      </c>
      <c r="BW10" s="233">
        <f t="shared" si="19"/>
        <v>9</v>
      </c>
      <c r="BX10" s="464">
        <v>20</v>
      </c>
      <c r="BY10" s="479">
        <v>7</v>
      </c>
      <c r="BZ10" s="79">
        <f t="shared" si="20"/>
        <v>13</v>
      </c>
      <c r="CA10" s="79">
        <v>0</v>
      </c>
      <c r="CB10" s="233">
        <f t="shared" si="21"/>
        <v>20</v>
      </c>
      <c r="CC10" s="526"/>
      <c r="CD10" s="463"/>
      <c r="CE10" s="261">
        <f t="shared" si="22"/>
        <v>0</v>
      </c>
      <c r="CF10" s="81"/>
    </row>
    <row r="11" spans="1:84" ht="46.15" customHeight="1" x14ac:dyDescent="0.25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257</v>
      </c>
      <c r="F11" s="315">
        <f t="shared" si="1"/>
        <v>595</v>
      </c>
      <c r="G11" s="255">
        <f t="shared" si="2"/>
        <v>-338</v>
      </c>
      <c r="H11" s="255">
        <f t="shared" si="3"/>
        <v>374</v>
      </c>
      <c r="I11" s="251">
        <f t="shared" si="34"/>
        <v>631</v>
      </c>
      <c r="J11" s="308">
        <f t="shared" si="23"/>
        <v>36</v>
      </c>
      <c r="K11" s="464">
        <v>40</v>
      </c>
      <c r="L11" s="479">
        <v>19</v>
      </c>
      <c r="M11" s="43">
        <f t="shared" si="24"/>
        <v>21</v>
      </c>
      <c r="N11" s="43">
        <v>0</v>
      </c>
      <c r="O11" s="233">
        <f t="shared" si="25"/>
        <v>40</v>
      </c>
      <c r="P11" s="464">
        <v>0</v>
      </c>
      <c r="Q11" s="479">
        <v>17</v>
      </c>
      <c r="R11" s="79">
        <f t="shared" si="4"/>
        <v>-17</v>
      </c>
      <c r="S11" s="79">
        <v>20</v>
      </c>
      <c r="T11" s="233">
        <f t="shared" si="26"/>
        <v>20</v>
      </c>
      <c r="U11" s="464">
        <v>45</v>
      </c>
      <c r="V11" s="479">
        <v>111</v>
      </c>
      <c r="W11" s="79">
        <f t="shared" si="5"/>
        <v>-66</v>
      </c>
      <c r="X11" s="181">
        <v>66</v>
      </c>
      <c r="Y11" s="233">
        <f t="shared" si="27"/>
        <v>111</v>
      </c>
      <c r="Z11" s="464">
        <v>35</v>
      </c>
      <c r="AA11" s="479">
        <v>104</v>
      </c>
      <c r="AB11" s="79">
        <f t="shared" si="6"/>
        <v>-69</v>
      </c>
      <c r="AC11" s="79">
        <v>69</v>
      </c>
      <c r="AD11" s="233">
        <f t="shared" si="28"/>
        <v>104</v>
      </c>
      <c r="AE11" s="464">
        <v>20</v>
      </c>
      <c r="AF11" s="479">
        <v>23</v>
      </c>
      <c r="AG11" s="79">
        <f t="shared" si="7"/>
        <v>-3</v>
      </c>
      <c r="AH11" s="181">
        <v>3</v>
      </c>
      <c r="AI11" s="233">
        <f t="shared" si="29"/>
        <v>23</v>
      </c>
      <c r="AJ11" s="487">
        <v>25</v>
      </c>
      <c r="AK11" s="479">
        <v>8</v>
      </c>
      <c r="AL11" s="79">
        <f t="shared" si="8"/>
        <v>17</v>
      </c>
      <c r="AM11" s="79">
        <v>0</v>
      </c>
      <c r="AN11" s="233">
        <f t="shared" si="30"/>
        <v>25</v>
      </c>
      <c r="AO11" s="464">
        <v>12</v>
      </c>
      <c r="AP11" s="479">
        <v>74</v>
      </c>
      <c r="AQ11" s="79">
        <f t="shared" si="31"/>
        <v>-62</v>
      </c>
      <c r="AR11" s="182">
        <v>62</v>
      </c>
      <c r="AS11" s="234">
        <f t="shared" si="32"/>
        <v>74</v>
      </c>
      <c r="AT11" s="464">
        <v>20</v>
      </c>
      <c r="AU11" s="479">
        <v>33</v>
      </c>
      <c r="AV11" s="79">
        <f t="shared" si="9"/>
        <v>-13</v>
      </c>
      <c r="AW11" s="181">
        <v>13</v>
      </c>
      <c r="AX11" s="233">
        <f t="shared" si="33"/>
        <v>33</v>
      </c>
      <c r="AY11" s="464">
        <v>35</v>
      </c>
      <c r="AZ11" s="479">
        <v>90</v>
      </c>
      <c r="BA11" s="79">
        <f t="shared" si="10"/>
        <v>-55</v>
      </c>
      <c r="BB11" s="181">
        <v>55</v>
      </c>
      <c r="BC11" s="233">
        <f t="shared" si="11"/>
        <v>90</v>
      </c>
      <c r="BD11" s="464">
        <v>0</v>
      </c>
      <c r="BE11" s="479">
        <v>29</v>
      </c>
      <c r="BF11" s="79">
        <f t="shared" si="12"/>
        <v>-29</v>
      </c>
      <c r="BG11" s="79">
        <v>20</v>
      </c>
      <c r="BH11" s="233">
        <f t="shared" si="13"/>
        <v>20</v>
      </c>
      <c r="BI11" s="464">
        <v>25</v>
      </c>
      <c r="BJ11" s="479">
        <v>21</v>
      </c>
      <c r="BK11" s="79">
        <f t="shared" si="14"/>
        <v>4</v>
      </c>
      <c r="BL11" s="79">
        <v>0</v>
      </c>
      <c r="BM11" s="233">
        <f t="shared" si="15"/>
        <v>25</v>
      </c>
      <c r="BN11" s="464">
        <v>0</v>
      </c>
      <c r="BO11" s="479">
        <v>16</v>
      </c>
      <c r="BP11" s="79">
        <f t="shared" si="16"/>
        <v>-16</v>
      </c>
      <c r="BQ11" s="181">
        <v>16</v>
      </c>
      <c r="BR11" s="233">
        <f t="shared" si="17"/>
        <v>16</v>
      </c>
      <c r="BS11" s="464">
        <v>0</v>
      </c>
      <c r="BT11" s="479">
        <v>15</v>
      </c>
      <c r="BU11" s="79">
        <f t="shared" si="18"/>
        <v>-15</v>
      </c>
      <c r="BV11" s="181">
        <v>15</v>
      </c>
      <c r="BW11" s="233">
        <f t="shared" si="19"/>
        <v>15</v>
      </c>
      <c r="BX11" s="464">
        <v>0</v>
      </c>
      <c r="BY11" s="479">
        <v>35</v>
      </c>
      <c r="BZ11" s="79">
        <f t="shared" si="20"/>
        <v>-35</v>
      </c>
      <c r="CA11" s="181">
        <v>35</v>
      </c>
      <c r="CB11" s="233">
        <f t="shared" si="21"/>
        <v>35</v>
      </c>
      <c r="CC11" s="511"/>
      <c r="CD11" s="473"/>
      <c r="CE11" s="261">
        <f t="shared" si="22"/>
        <v>0</v>
      </c>
      <c r="CF11" s="81"/>
    </row>
    <row r="12" spans="1:84" ht="46.15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10</v>
      </c>
      <c r="F12" s="315">
        <f t="shared" si="1"/>
        <v>20</v>
      </c>
      <c r="G12" s="255">
        <f t="shared" si="2"/>
        <v>-10</v>
      </c>
      <c r="H12" s="255">
        <f t="shared" si="3"/>
        <v>16</v>
      </c>
      <c r="I12" s="251">
        <f t="shared" si="34"/>
        <v>26</v>
      </c>
      <c r="J12" s="308">
        <f t="shared" si="23"/>
        <v>6</v>
      </c>
      <c r="K12" s="9">
        <v>0</v>
      </c>
      <c r="L12" s="13">
        <v>1</v>
      </c>
      <c r="M12" s="43">
        <f>K12-L12</f>
        <v>-1</v>
      </c>
      <c r="N12" s="181">
        <v>1</v>
      </c>
      <c r="O12" s="232">
        <f t="shared" si="25"/>
        <v>1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26"/>
        <v>0</v>
      </c>
      <c r="U12" s="9">
        <v>10</v>
      </c>
      <c r="V12" s="11">
        <v>3</v>
      </c>
      <c r="W12" s="79">
        <f t="shared" si="5"/>
        <v>7</v>
      </c>
      <c r="X12" s="79">
        <v>0</v>
      </c>
      <c r="Y12" s="232">
        <f t="shared" si="27"/>
        <v>10</v>
      </c>
      <c r="Z12" s="9">
        <v>0</v>
      </c>
      <c r="AA12" s="13">
        <v>2</v>
      </c>
      <c r="AB12" s="79">
        <f t="shared" si="6"/>
        <v>-2</v>
      </c>
      <c r="AC12" s="79">
        <v>2</v>
      </c>
      <c r="AD12" s="232">
        <f t="shared" si="28"/>
        <v>2</v>
      </c>
      <c r="AE12" s="9">
        <v>0</v>
      </c>
      <c r="AF12" s="13">
        <v>1</v>
      </c>
      <c r="AG12" s="79">
        <f t="shared" si="7"/>
        <v>-1</v>
      </c>
      <c r="AH12" s="181">
        <v>1</v>
      </c>
      <c r="AI12" s="232">
        <f t="shared" si="29"/>
        <v>1</v>
      </c>
      <c r="AJ12" s="9">
        <v>0</v>
      </c>
      <c r="AK12" s="13">
        <v>1</v>
      </c>
      <c r="AL12" s="79">
        <f t="shared" si="8"/>
        <v>-1</v>
      </c>
      <c r="AM12" s="181">
        <v>1</v>
      </c>
      <c r="AN12" s="232">
        <f t="shared" si="30"/>
        <v>1</v>
      </c>
      <c r="AO12" s="9">
        <v>0</v>
      </c>
      <c r="AP12" s="13">
        <v>3</v>
      </c>
      <c r="AQ12" s="79">
        <f t="shared" si="31"/>
        <v>-3</v>
      </c>
      <c r="AR12" s="181">
        <v>3</v>
      </c>
      <c r="AS12" s="232">
        <f t="shared" si="32"/>
        <v>3</v>
      </c>
      <c r="AT12" s="9">
        <v>0</v>
      </c>
      <c r="AU12" s="13">
        <v>1</v>
      </c>
      <c r="AV12" s="79">
        <f t="shared" si="9"/>
        <v>-1</v>
      </c>
      <c r="AW12" s="181">
        <v>1</v>
      </c>
      <c r="AX12" s="232">
        <f t="shared" si="33"/>
        <v>1</v>
      </c>
      <c r="AY12" s="9">
        <v>0</v>
      </c>
      <c r="AZ12" s="13">
        <v>2</v>
      </c>
      <c r="BA12" s="79">
        <f t="shared" si="10"/>
        <v>-2</v>
      </c>
      <c r="BB12" s="180">
        <v>2</v>
      </c>
      <c r="BC12" s="232">
        <f t="shared" si="11"/>
        <v>2</v>
      </c>
      <c r="BD12" s="9">
        <v>0</v>
      </c>
      <c r="BE12" s="15">
        <v>1</v>
      </c>
      <c r="BF12" s="79">
        <f t="shared" si="12"/>
        <v>-1</v>
      </c>
      <c r="BG12" s="181">
        <v>1</v>
      </c>
      <c r="BH12" s="233">
        <f t="shared" si="13"/>
        <v>1</v>
      </c>
      <c r="BI12" s="9">
        <v>0</v>
      </c>
      <c r="BJ12" s="11">
        <v>1</v>
      </c>
      <c r="BK12" s="79">
        <f t="shared" si="14"/>
        <v>-1</v>
      </c>
      <c r="BL12" s="181">
        <v>1</v>
      </c>
      <c r="BM12" s="233">
        <f t="shared" si="15"/>
        <v>1</v>
      </c>
      <c r="BN12" s="9">
        <v>0</v>
      </c>
      <c r="BO12" s="11">
        <v>1</v>
      </c>
      <c r="BP12" s="79">
        <f t="shared" si="16"/>
        <v>-1</v>
      </c>
      <c r="BQ12" s="181">
        <v>1</v>
      </c>
      <c r="BR12" s="233">
        <f t="shared" si="17"/>
        <v>1</v>
      </c>
      <c r="BS12" s="9">
        <v>0</v>
      </c>
      <c r="BT12" s="11">
        <v>1</v>
      </c>
      <c r="BU12" s="79">
        <f t="shared" si="18"/>
        <v>-1</v>
      </c>
      <c r="BV12" s="181">
        <v>1</v>
      </c>
      <c r="BW12" s="233">
        <f t="shared" si="19"/>
        <v>1</v>
      </c>
      <c r="BX12" s="9">
        <v>0</v>
      </c>
      <c r="BY12" s="11">
        <v>1</v>
      </c>
      <c r="BZ12" s="79">
        <f t="shared" si="20"/>
        <v>-1</v>
      </c>
      <c r="CA12" s="181">
        <v>1</v>
      </c>
      <c r="CB12" s="233">
        <f t="shared" si="21"/>
        <v>1</v>
      </c>
      <c r="CC12" s="77"/>
      <c r="CD12" s="79"/>
      <c r="CE12" s="79">
        <f t="shared" si="22"/>
        <v>0</v>
      </c>
      <c r="CF12" s="81"/>
    </row>
    <row r="13" spans="1:84" ht="46.15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758</v>
      </c>
      <c r="F13" s="315">
        <f t="shared" si="1"/>
        <v>0</v>
      </c>
      <c r="G13" s="255">
        <f t="shared" si="2"/>
        <v>758</v>
      </c>
      <c r="H13" s="255">
        <f t="shared" si="3"/>
        <v>205</v>
      </c>
      <c r="I13" s="251">
        <f t="shared" si="34"/>
        <v>963</v>
      </c>
      <c r="J13" s="308">
        <f t="shared" si="23"/>
        <v>963</v>
      </c>
      <c r="K13" s="464">
        <v>49</v>
      </c>
      <c r="L13" s="479">
        <v>0</v>
      </c>
      <c r="M13" s="43">
        <f>K13-L13</f>
        <v>49</v>
      </c>
      <c r="N13" s="43">
        <v>0</v>
      </c>
      <c r="O13" s="233">
        <f t="shared" si="25"/>
        <v>49</v>
      </c>
      <c r="P13" s="464">
        <v>41</v>
      </c>
      <c r="Q13" s="479">
        <v>0</v>
      </c>
      <c r="R13" s="79">
        <f t="shared" si="4"/>
        <v>41</v>
      </c>
      <c r="S13" s="79">
        <v>0</v>
      </c>
      <c r="T13" s="233">
        <f t="shared" si="26"/>
        <v>41</v>
      </c>
      <c r="U13" s="464">
        <v>152</v>
      </c>
      <c r="V13" s="479">
        <v>0</v>
      </c>
      <c r="W13" s="79">
        <f t="shared" si="5"/>
        <v>152</v>
      </c>
      <c r="X13" s="79">
        <v>0</v>
      </c>
      <c r="Y13" s="233">
        <f t="shared" si="27"/>
        <v>152</v>
      </c>
      <c r="Z13" s="464">
        <v>58</v>
      </c>
      <c r="AA13" s="479">
        <v>0</v>
      </c>
      <c r="AB13" s="79">
        <f t="shared" si="6"/>
        <v>58</v>
      </c>
      <c r="AC13" s="79">
        <v>0</v>
      </c>
      <c r="AD13" s="233">
        <f t="shared" si="28"/>
        <v>58</v>
      </c>
      <c r="AE13" s="464">
        <v>27</v>
      </c>
      <c r="AF13" s="479">
        <v>0</v>
      </c>
      <c r="AG13" s="79">
        <f t="shared" si="7"/>
        <v>27</v>
      </c>
      <c r="AH13" s="181">
        <v>80</v>
      </c>
      <c r="AI13" s="233">
        <f t="shared" si="29"/>
        <v>107</v>
      </c>
      <c r="AJ13" s="487">
        <v>30</v>
      </c>
      <c r="AK13" s="479"/>
      <c r="AL13" s="79">
        <f t="shared" si="8"/>
        <v>30</v>
      </c>
      <c r="AM13" s="79"/>
      <c r="AN13" s="233">
        <f t="shared" si="30"/>
        <v>30</v>
      </c>
      <c r="AO13" s="464">
        <v>118</v>
      </c>
      <c r="AP13" s="479">
        <v>0</v>
      </c>
      <c r="AQ13" s="79">
        <f t="shared" si="31"/>
        <v>118</v>
      </c>
      <c r="AR13" s="79">
        <v>0</v>
      </c>
      <c r="AS13" s="233">
        <f t="shared" si="32"/>
        <v>118</v>
      </c>
      <c r="AT13" s="464">
        <v>45</v>
      </c>
      <c r="AU13" s="479">
        <v>0</v>
      </c>
      <c r="AV13" s="79">
        <f t="shared" si="9"/>
        <v>45</v>
      </c>
      <c r="AW13" s="79">
        <v>0</v>
      </c>
      <c r="AX13" s="233">
        <f t="shared" si="33"/>
        <v>45</v>
      </c>
      <c r="AY13" s="464">
        <v>100</v>
      </c>
      <c r="AZ13" s="479">
        <v>0</v>
      </c>
      <c r="BA13" s="79">
        <f t="shared" si="10"/>
        <v>100</v>
      </c>
      <c r="BB13" s="77">
        <v>0</v>
      </c>
      <c r="BC13" s="232">
        <f t="shared" si="11"/>
        <v>100</v>
      </c>
      <c r="BD13" s="464">
        <v>30</v>
      </c>
      <c r="BE13" s="479">
        <v>0</v>
      </c>
      <c r="BF13" s="79">
        <f t="shared" si="12"/>
        <v>30</v>
      </c>
      <c r="BG13" s="79">
        <v>70</v>
      </c>
      <c r="BH13" s="233">
        <f t="shared" si="13"/>
        <v>100</v>
      </c>
      <c r="BI13" s="464">
        <v>35</v>
      </c>
      <c r="BJ13" s="479">
        <v>0</v>
      </c>
      <c r="BK13" s="79">
        <f t="shared" si="14"/>
        <v>35</v>
      </c>
      <c r="BL13" s="79">
        <v>0</v>
      </c>
      <c r="BM13" s="233">
        <f t="shared" si="15"/>
        <v>35</v>
      </c>
      <c r="BN13" s="468">
        <v>23</v>
      </c>
      <c r="BO13" s="479">
        <v>0</v>
      </c>
      <c r="BP13" s="79">
        <f t="shared" si="16"/>
        <v>23</v>
      </c>
      <c r="BQ13" s="79">
        <v>0</v>
      </c>
      <c r="BR13" s="233">
        <f t="shared" si="17"/>
        <v>23</v>
      </c>
      <c r="BS13" s="464">
        <v>25</v>
      </c>
      <c r="BT13" s="479">
        <v>0</v>
      </c>
      <c r="BU13" s="79">
        <f t="shared" si="18"/>
        <v>25</v>
      </c>
      <c r="BV13" s="79">
        <v>0</v>
      </c>
      <c r="BW13" s="233">
        <f t="shared" si="19"/>
        <v>25</v>
      </c>
      <c r="BX13" s="464">
        <v>25</v>
      </c>
      <c r="BY13" s="479">
        <v>0</v>
      </c>
      <c r="BZ13" s="79">
        <f t="shared" si="20"/>
        <v>25</v>
      </c>
      <c r="CA13" s="79">
        <v>55</v>
      </c>
      <c r="CB13" s="233">
        <f t="shared" si="21"/>
        <v>80</v>
      </c>
      <c r="CC13" s="616"/>
      <c r="CD13" s="617"/>
      <c r="CE13" s="79">
        <f t="shared" si="22"/>
        <v>0</v>
      </c>
      <c r="CF13" s="81"/>
    </row>
    <row r="14" spans="1:84" ht="46.15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55</v>
      </c>
      <c r="F14" s="315">
        <f t="shared" si="1"/>
        <v>57</v>
      </c>
      <c r="G14" s="331">
        <f t="shared" si="2"/>
        <v>-2</v>
      </c>
      <c r="H14" s="255">
        <f t="shared" si="3"/>
        <v>0</v>
      </c>
      <c r="I14" s="251">
        <f t="shared" si="34"/>
        <v>55</v>
      </c>
      <c r="J14" s="308">
        <f t="shared" si="23"/>
        <v>-2</v>
      </c>
      <c r="K14" s="9">
        <v>0</v>
      </c>
      <c r="L14" s="13">
        <v>2</v>
      </c>
      <c r="M14" s="43">
        <f>K14-L14</f>
        <v>-2</v>
      </c>
      <c r="N14" s="42">
        <v>0</v>
      </c>
      <c r="O14" s="232">
        <f t="shared" si="25"/>
        <v>0</v>
      </c>
      <c r="P14" s="9">
        <v>0</v>
      </c>
      <c r="Q14" s="15">
        <v>2</v>
      </c>
      <c r="R14" s="79">
        <f t="shared" si="4"/>
        <v>-2</v>
      </c>
      <c r="S14" s="43">
        <v>0</v>
      </c>
      <c r="T14" s="233">
        <f t="shared" si="26"/>
        <v>0</v>
      </c>
      <c r="U14" s="9">
        <v>27</v>
      </c>
      <c r="V14" s="11">
        <v>12</v>
      </c>
      <c r="W14" s="79">
        <f t="shared" si="5"/>
        <v>15</v>
      </c>
      <c r="X14" s="42">
        <v>0</v>
      </c>
      <c r="Y14" s="232">
        <f t="shared" si="27"/>
        <v>27</v>
      </c>
      <c r="Z14" s="9">
        <v>0</v>
      </c>
      <c r="AA14" s="13">
        <v>7</v>
      </c>
      <c r="AB14" s="79">
        <f t="shared" si="6"/>
        <v>-7</v>
      </c>
      <c r="AC14" s="77">
        <v>0</v>
      </c>
      <c r="AD14" s="232">
        <f t="shared" si="28"/>
        <v>0</v>
      </c>
      <c r="AE14" s="9">
        <v>0</v>
      </c>
      <c r="AF14" s="13">
        <v>4</v>
      </c>
      <c r="AG14" s="79">
        <f t="shared" si="7"/>
        <v>-4</v>
      </c>
      <c r="AH14" s="77">
        <v>0</v>
      </c>
      <c r="AI14" s="232">
        <f t="shared" si="29"/>
        <v>0</v>
      </c>
      <c r="AJ14" s="9">
        <v>0</v>
      </c>
      <c r="AK14" s="13">
        <v>1</v>
      </c>
      <c r="AL14" s="79">
        <f t="shared" si="8"/>
        <v>-1</v>
      </c>
      <c r="AM14" s="77"/>
      <c r="AN14" s="232">
        <f t="shared" si="30"/>
        <v>0</v>
      </c>
      <c r="AO14" s="9">
        <v>20</v>
      </c>
      <c r="AP14" s="13">
        <v>9</v>
      </c>
      <c r="AQ14" s="79">
        <f t="shared" si="31"/>
        <v>11</v>
      </c>
      <c r="AR14" s="42">
        <v>0</v>
      </c>
      <c r="AS14" s="232">
        <f t="shared" si="32"/>
        <v>20</v>
      </c>
      <c r="AT14" s="9">
        <v>8</v>
      </c>
      <c r="AU14" s="13">
        <v>3</v>
      </c>
      <c r="AV14" s="79">
        <f t="shared" si="9"/>
        <v>5</v>
      </c>
      <c r="AW14" s="42">
        <v>0</v>
      </c>
      <c r="AX14" s="232">
        <f t="shared" si="33"/>
        <v>8</v>
      </c>
      <c r="AY14" s="9">
        <v>0</v>
      </c>
      <c r="AZ14" s="13">
        <v>6</v>
      </c>
      <c r="BA14" s="79">
        <f t="shared" si="10"/>
        <v>-6</v>
      </c>
      <c r="BB14" s="77">
        <v>0</v>
      </c>
      <c r="BC14" s="232">
        <f t="shared" si="11"/>
        <v>0</v>
      </c>
      <c r="BD14" s="9">
        <v>0</v>
      </c>
      <c r="BE14" s="15">
        <v>4</v>
      </c>
      <c r="BF14" s="79">
        <f t="shared" si="12"/>
        <v>-4</v>
      </c>
      <c r="BG14" s="79">
        <v>0</v>
      </c>
      <c r="BH14" s="233">
        <f t="shared" si="13"/>
        <v>0</v>
      </c>
      <c r="BI14" s="9">
        <v>0</v>
      </c>
      <c r="BJ14" s="11">
        <v>2</v>
      </c>
      <c r="BK14" s="79">
        <f t="shared" si="14"/>
        <v>-2</v>
      </c>
      <c r="BL14" s="79">
        <v>0</v>
      </c>
      <c r="BM14" s="233">
        <f t="shared" si="15"/>
        <v>0</v>
      </c>
      <c r="BN14" s="9">
        <v>0</v>
      </c>
      <c r="BO14" s="11">
        <v>1</v>
      </c>
      <c r="BP14" s="79">
        <f t="shared" si="16"/>
        <v>-1</v>
      </c>
      <c r="BQ14" s="79">
        <v>0</v>
      </c>
      <c r="BR14" s="233">
        <f t="shared" si="17"/>
        <v>0</v>
      </c>
      <c r="BS14" s="9">
        <v>0</v>
      </c>
      <c r="BT14" s="79">
        <v>2</v>
      </c>
      <c r="BU14" s="79">
        <f t="shared" si="18"/>
        <v>-2</v>
      </c>
      <c r="BV14" s="79">
        <v>0</v>
      </c>
      <c r="BW14" s="233">
        <f t="shared" si="19"/>
        <v>0</v>
      </c>
      <c r="BX14" s="9">
        <v>0</v>
      </c>
      <c r="BY14" s="11">
        <v>2</v>
      </c>
      <c r="BZ14" s="79">
        <f t="shared" si="20"/>
        <v>-2</v>
      </c>
      <c r="CA14" s="79">
        <v>0</v>
      </c>
      <c r="CB14" s="233">
        <f t="shared" si="21"/>
        <v>0</v>
      </c>
      <c r="CC14" s="77"/>
      <c r="CD14" s="79"/>
      <c r="CE14" s="261">
        <f t="shared" si="22"/>
        <v>0</v>
      </c>
      <c r="CF14" s="79"/>
    </row>
    <row r="15" spans="1:84" ht="46.15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327">
        <f t="shared" si="0"/>
        <v>0</v>
      </c>
      <c r="F15" s="315">
        <f t="shared" si="1"/>
        <v>0</v>
      </c>
      <c r="G15" s="315">
        <f t="shared" si="2"/>
        <v>0</v>
      </c>
      <c r="H15" s="255">
        <f t="shared" si="3"/>
        <v>0</v>
      </c>
      <c r="I15" s="251">
        <f t="shared" si="34"/>
        <v>0</v>
      </c>
      <c r="J15" s="308">
        <f t="shared" si="23"/>
        <v>0</v>
      </c>
      <c r="K15" s="117">
        <v>0</v>
      </c>
      <c r="L15" s="26">
        <v>0</v>
      </c>
      <c r="M15" s="43">
        <f t="shared" ref="M15:M30" si="35">K15-L15</f>
        <v>0</v>
      </c>
      <c r="N15" s="42">
        <v>0</v>
      </c>
      <c r="O15" s="232">
        <f t="shared" si="25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26"/>
        <v>0</v>
      </c>
      <c r="U15" s="9">
        <v>0</v>
      </c>
      <c r="V15" s="11">
        <v>0</v>
      </c>
      <c r="W15" s="79">
        <f t="shared" si="5"/>
        <v>0</v>
      </c>
      <c r="X15" s="42">
        <v>0</v>
      </c>
      <c r="Y15" s="232">
        <f t="shared" si="27"/>
        <v>0</v>
      </c>
      <c r="Z15" s="9">
        <v>0</v>
      </c>
      <c r="AA15" s="13">
        <v>0</v>
      </c>
      <c r="AB15" s="79">
        <f t="shared" si="6"/>
        <v>0</v>
      </c>
      <c r="AC15" s="42">
        <v>0</v>
      </c>
      <c r="AD15" s="232">
        <f t="shared" si="28"/>
        <v>0</v>
      </c>
      <c r="AE15" s="9">
        <v>0</v>
      </c>
      <c r="AF15" s="13">
        <v>0</v>
      </c>
      <c r="AG15" s="79">
        <f t="shared" si="7"/>
        <v>0</v>
      </c>
      <c r="AH15" s="42">
        <v>0</v>
      </c>
      <c r="AI15" s="232">
        <f t="shared" si="29"/>
        <v>0</v>
      </c>
      <c r="AJ15" s="9">
        <v>0</v>
      </c>
      <c r="AK15" s="13">
        <v>0</v>
      </c>
      <c r="AL15" s="79">
        <f t="shared" si="8"/>
        <v>0</v>
      </c>
      <c r="AM15" s="42">
        <v>0</v>
      </c>
      <c r="AN15" s="232">
        <f t="shared" si="30"/>
        <v>0</v>
      </c>
      <c r="AO15" s="9">
        <v>0</v>
      </c>
      <c r="AP15" s="13">
        <v>0</v>
      </c>
      <c r="AQ15" s="79">
        <f t="shared" si="31"/>
        <v>0</v>
      </c>
      <c r="AR15" s="42">
        <v>0</v>
      </c>
      <c r="AS15" s="232">
        <f t="shared" si="32"/>
        <v>0</v>
      </c>
      <c r="AT15" s="9">
        <v>0</v>
      </c>
      <c r="AU15" s="13">
        <v>0</v>
      </c>
      <c r="AV15" s="79">
        <f t="shared" si="9"/>
        <v>0</v>
      </c>
      <c r="AW15" s="42">
        <v>0</v>
      </c>
      <c r="AX15" s="232">
        <f t="shared" si="33"/>
        <v>0</v>
      </c>
      <c r="AY15" s="9">
        <v>0</v>
      </c>
      <c r="AZ15" s="13">
        <v>0</v>
      </c>
      <c r="BA15" s="79">
        <f t="shared" si="10"/>
        <v>0</v>
      </c>
      <c r="BB15" s="42">
        <v>0</v>
      </c>
      <c r="BC15" s="232">
        <f t="shared" si="11"/>
        <v>0</v>
      </c>
      <c r="BD15" s="9">
        <v>0</v>
      </c>
      <c r="BE15" s="15">
        <v>0</v>
      </c>
      <c r="BF15" s="79">
        <f t="shared" si="12"/>
        <v>0</v>
      </c>
      <c r="BG15" s="43">
        <v>0</v>
      </c>
      <c r="BH15" s="233">
        <f t="shared" si="13"/>
        <v>0</v>
      </c>
      <c r="BI15" s="9">
        <v>0</v>
      </c>
      <c r="BJ15" s="11">
        <v>0</v>
      </c>
      <c r="BK15" s="79">
        <f t="shared" si="14"/>
        <v>0</v>
      </c>
      <c r="BL15" s="43">
        <v>0</v>
      </c>
      <c r="BM15" s="233">
        <f t="shared" si="15"/>
        <v>0</v>
      </c>
      <c r="BN15" s="9">
        <v>0</v>
      </c>
      <c r="BO15" s="11">
        <v>0</v>
      </c>
      <c r="BP15" s="79">
        <f t="shared" si="16"/>
        <v>0</v>
      </c>
      <c r="BQ15" s="43">
        <v>0</v>
      </c>
      <c r="BR15" s="233">
        <f t="shared" si="17"/>
        <v>0</v>
      </c>
      <c r="BS15" s="9">
        <v>0</v>
      </c>
      <c r="BT15" s="11">
        <v>0</v>
      </c>
      <c r="BU15" s="79">
        <f t="shared" si="18"/>
        <v>0</v>
      </c>
      <c r="BV15" s="43">
        <v>0</v>
      </c>
      <c r="BW15" s="233">
        <f t="shared" si="19"/>
        <v>0</v>
      </c>
      <c r="BX15" s="9">
        <v>0</v>
      </c>
      <c r="BY15" s="11">
        <v>0</v>
      </c>
      <c r="BZ15" s="79">
        <f t="shared" si="20"/>
        <v>0</v>
      </c>
      <c r="CA15" s="43">
        <v>0</v>
      </c>
      <c r="CB15" s="233">
        <f t="shared" si="21"/>
        <v>0</v>
      </c>
      <c r="CC15" s="77"/>
      <c r="CD15" s="79"/>
      <c r="CE15" s="261">
        <f t="shared" si="22"/>
        <v>0</v>
      </c>
      <c r="CF15" s="81"/>
    </row>
    <row r="16" spans="1:84" ht="46.15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71</v>
      </c>
      <c r="F16" s="315">
        <f t="shared" si="1"/>
        <v>58</v>
      </c>
      <c r="G16" s="315">
        <f t="shared" si="2"/>
        <v>13</v>
      </c>
      <c r="H16" s="255">
        <f t="shared" si="3"/>
        <v>0</v>
      </c>
      <c r="I16" s="251">
        <f t="shared" si="34"/>
        <v>71</v>
      </c>
      <c r="J16" s="308">
        <f t="shared" si="23"/>
        <v>13</v>
      </c>
      <c r="K16" s="9">
        <v>0</v>
      </c>
      <c r="L16" s="13">
        <v>2</v>
      </c>
      <c r="M16" s="43">
        <f t="shared" si="35"/>
        <v>-2</v>
      </c>
      <c r="N16" s="42">
        <v>0</v>
      </c>
      <c r="O16" s="232">
        <f t="shared" si="25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26"/>
        <v>0</v>
      </c>
      <c r="U16" s="9">
        <v>42</v>
      </c>
      <c r="V16" s="11">
        <v>12</v>
      </c>
      <c r="W16" s="79">
        <f t="shared" si="5"/>
        <v>30</v>
      </c>
      <c r="X16" s="42">
        <v>0</v>
      </c>
      <c r="Y16" s="232">
        <f t="shared" si="27"/>
        <v>42</v>
      </c>
      <c r="Z16" s="9">
        <v>15</v>
      </c>
      <c r="AA16" s="13">
        <v>6</v>
      </c>
      <c r="AB16" s="79">
        <f t="shared" si="6"/>
        <v>9</v>
      </c>
      <c r="AC16" s="77">
        <v>0</v>
      </c>
      <c r="AD16" s="232">
        <f t="shared" si="28"/>
        <v>15</v>
      </c>
      <c r="AE16" s="9">
        <v>0</v>
      </c>
      <c r="AF16" s="13">
        <v>4</v>
      </c>
      <c r="AG16" s="79">
        <f t="shared" si="7"/>
        <v>-4</v>
      </c>
      <c r="AH16" s="77">
        <v>0</v>
      </c>
      <c r="AI16" s="232">
        <f t="shared" si="29"/>
        <v>0</v>
      </c>
      <c r="AJ16" s="9">
        <v>0</v>
      </c>
      <c r="AK16" s="13">
        <v>1</v>
      </c>
      <c r="AL16" s="79">
        <f t="shared" si="8"/>
        <v>-1</v>
      </c>
      <c r="AM16" s="77">
        <v>0</v>
      </c>
      <c r="AN16" s="232">
        <f t="shared" si="30"/>
        <v>0</v>
      </c>
      <c r="AO16" s="9">
        <v>14</v>
      </c>
      <c r="AP16" s="13">
        <v>10</v>
      </c>
      <c r="AQ16" s="79">
        <f t="shared" si="31"/>
        <v>4</v>
      </c>
      <c r="AR16" s="42">
        <v>0</v>
      </c>
      <c r="AS16" s="232">
        <f t="shared" si="32"/>
        <v>14</v>
      </c>
      <c r="AT16" s="9">
        <v>0</v>
      </c>
      <c r="AU16" s="13">
        <v>4</v>
      </c>
      <c r="AV16" s="79">
        <f t="shared" si="9"/>
        <v>-4</v>
      </c>
      <c r="AW16" s="77">
        <v>0</v>
      </c>
      <c r="AX16" s="232">
        <f t="shared" si="33"/>
        <v>0</v>
      </c>
      <c r="AY16" s="190">
        <v>0</v>
      </c>
      <c r="AZ16" s="13">
        <v>6</v>
      </c>
      <c r="BA16" s="79">
        <f t="shared" si="10"/>
        <v>-6</v>
      </c>
      <c r="BB16" s="77">
        <v>0</v>
      </c>
      <c r="BC16" s="232">
        <f t="shared" si="11"/>
        <v>0</v>
      </c>
      <c r="BD16" s="9">
        <v>0</v>
      </c>
      <c r="BE16" s="15">
        <v>3</v>
      </c>
      <c r="BF16" s="79">
        <f t="shared" si="12"/>
        <v>-3</v>
      </c>
      <c r="BG16" s="79">
        <v>0</v>
      </c>
      <c r="BH16" s="233">
        <f t="shared" si="13"/>
        <v>0</v>
      </c>
      <c r="BI16" s="9">
        <v>0</v>
      </c>
      <c r="BJ16" s="11">
        <v>2</v>
      </c>
      <c r="BK16" s="79">
        <f t="shared" si="14"/>
        <v>-2</v>
      </c>
      <c r="BL16" s="79">
        <v>0</v>
      </c>
      <c r="BM16" s="233">
        <f t="shared" si="15"/>
        <v>0</v>
      </c>
      <c r="BN16" s="9">
        <v>0</v>
      </c>
      <c r="BO16" s="11">
        <v>1</v>
      </c>
      <c r="BP16" s="79">
        <f t="shared" si="16"/>
        <v>-1</v>
      </c>
      <c r="BQ16" s="79">
        <v>0</v>
      </c>
      <c r="BR16" s="233">
        <f t="shared" si="17"/>
        <v>0</v>
      </c>
      <c r="BS16" s="9">
        <v>0</v>
      </c>
      <c r="BT16" s="11">
        <v>3</v>
      </c>
      <c r="BU16" s="79">
        <f t="shared" si="18"/>
        <v>-3</v>
      </c>
      <c r="BV16" s="79">
        <v>0</v>
      </c>
      <c r="BW16" s="233">
        <f t="shared" si="19"/>
        <v>0</v>
      </c>
      <c r="BX16" s="9">
        <v>0</v>
      </c>
      <c r="BY16" s="11">
        <v>2</v>
      </c>
      <c r="BZ16" s="79">
        <f t="shared" si="20"/>
        <v>-2</v>
      </c>
      <c r="CA16" s="79">
        <v>0</v>
      </c>
      <c r="CB16" s="233">
        <f t="shared" si="21"/>
        <v>0</v>
      </c>
      <c r="CC16" s="77"/>
      <c r="CD16" s="79"/>
      <c r="CE16" s="261">
        <f t="shared" si="22"/>
        <v>0</v>
      </c>
      <c r="CF16" s="81"/>
    </row>
    <row r="17" spans="1:84" ht="46.15" customHeight="1" thickBot="1" x14ac:dyDescent="0.3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139</v>
      </c>
      <c r="F17" s="315">
        <f t="shared" si="1"/>
        <v>251</v>
      </c>
      <c r="G17" s="315">
        <f t="shared" si="2"/>
        <v>-112</v>
      </c>
      <c r="H17" s="255">
        <f t="shared" si="3"/>
        <v>112</v>
      </c>
      <c r="I17" s="251">
        <f t="shared" si="34"/>
        <v>251</v>
      </c>
      <c r="J17" s="308">
        <f t="shared" si="23"/>
        <v>0</v>
      </c>
      <c r="K17" s="117">
        <v>0</v>
      </c>
      <c r="L17" s="13">
        <v>9</v>
      </c>
      <c r="M17" s="43">
        <f t="shared" si="35"/>
        <v>-9</v>
      </c>
      <c r="N17" s="42">
        <v>0</v>
      </c>
      <c r="O17" s="232">
        <f t="shared" si="25"/>
        <v>0</v>
      </c>
      <c r="P17" s="9">
        <v>0</v>
      </c>
      <c r="Q17" s="15">
        <v>7</v>
      </c>
      <c r="R17" s="79">
        <f t="shared" si="4"/>
        <v>-7</v>
      </c>
      <c r="S17" s="43">
        <v>0</v>
      </c>
      <c r="T17" s="233">
        <f t="shared" si="26"/>
        <v>0</v>
      </c>
      <c r="U17" s="9">
        <v>8</v>
      </c>
      <c r="V17" s="11">
        <v>63</v>
      </c>
      <c r="W17" s="79">
        <f t="shared" si="5"/>
        <v>-55</v>
      </c>
      <c r="X17" s="180">
        <v>35</v>
      </c>
      <c r="Y17" s="232">
        <f t="shared" si="27"/>
        <v>43</v>
      </c>
      <c r="Z17" s="9">
        <v>15</v>
      </c>
      <c r="AA17" s="13">
        <v>22</v>
      </c>
      <c r="AB17" s="79">
        <f t="shared" si="6"/>
        <v>-7</v>
      </c>
      <c r="AC17" s="42">
        <v>7</v>
      </c>
      <c r="AD17" s="232">
        <f t="shared" si="28"/>
        <v>22</v>
      </c>
      <c r="AE17" s="9">
        <v>0</v>
      </c>
      <c r="AF17" s="13">
        <v>6</v>
      </c>
      <c r="AG17" s="79">
        <f t="shared" si="7"/>
        <v>-6</v>
      </c>
      <c r="AH17" s="77">
        <v>0</v>
      </c>
      <c r="AI17" s="232">
        <f t="shared" si="29"/>
        <v>0</v>
      </c>
      <c r="AJ17" s="9">
        <v>0</v>
      </c>
      <c r="AK17" s="13">
        <v>4</v>
      </c>
      <c r="AL17" s="79">
        <f t="shared" si="8"/>
        <v>-4</v>
      </c>
      <c r="AM17" s="77">
        <v>0</v>
      </c>
      <c r="AN17" s="232">
        <f t="shared" si="30"/>
        <v>0</v>
      </c>
      <c r="AO17" s="9">
        <v>0</v>
      </c>
      <c r="AP17" s="13">
        <v>35</v>
      </c>
      <c r="AQ17" s="79">
        <f t="shared" si="31"/>
        <v>-35</v>
      </c>
      <c r="AR17" s="180">
        <v>35</v>
      </c>
      <c r="AS17" s="232">
        <f t="shared" si="32"/>
        <v>35</v>
      </c>
      <c r="AT17" s="9">
        <v>0</v>
      </c>
      <c r="AU17" s="13">
        <v>11</v>
      </c>
      <c r="AV17" s="79">
        <f t="shared" si="9"/>
        <v>-11</v>
      </c>
      <c r="AW17" s="77">
        <v>0</v>
      </c>
      <c r="AX17" s="232">
        <f t="shared" si="33"/>
        <v>0</v>
      </c>
      <c r="AY17" s="9">
        <v>28</v>
      </c>
      <c r="AZ17" s="13">
        <v>32</v>
      </c>
      <c r="BA17" s="79">
        <f t="shared" si="10"/>
        <v>-4</v>
      </c>
      <c r="BB17" s="77">
        <v>0</v>
      </c>
      <c r="BC17" s="232">
        <f t="shared" si="11"/>
        <v>28</v>
      </c>
      <c r="BD17" s="9">
        <v>0</v>
      </c>
      <c r="BE17" s="15">
        <v>8</v>
      </c>
      <c r="BF17" s="79">
        <f t="shared" si="12"/>
        <v>-8</v>
      </c>
      <c r="BG17" s="79">
        <v>0</v>
      </c>
      <c r="BH17" s="233">
        <f t="shared" si="13"/>
        <v>0</v>
      </c>
      <c r="BI17" s="9">
        <v>18</v>
      </c>
      <c r="BJ17" s="11">
        <v>14</v>
      </c>
      <c r="BK17" s="79">
        <f t="shared" si="14"/>
        <v>4</v>
      </c>
      <c r="BL17" s="43">
        <v>20</v>
      </c>
      <c r="BM17" s="233">
        <f t="shared" si="15"/>
        <v>38</v>
      </c>
      <c r="BN17" s="9">
        <v>70</v>
      </c>
      <c r="BO17" s="11">
        <v>9</v>
      </c>
      <c r="BP17" s="79">
        <f t="shared" si="16"/>
        <v>61</v>
      </c>
      <c r="BQ17" s="43">
        <v>0</v>
      </c>
      <c r="BR17" s="233">
        <f t="shared" si="17"/>
        <v>70</v>
      </c>
      <c r="BS17" s="9">
        <v>0</v>
      </c>
      <c r="BT17" s="11">
        <v>5</v>
      </c>
      <c r="BU17" s="79">
        <f t="shared" si="18"/>
        <v>-5</v>
      </c>
      <c r="BV17" s="79">
        <v>0</v>
      </c>
      <c r="BW17" s="233">
        <f t="shared" si="19"/>
        <v>0</v>
      </c>
      <c r="BX17" s="9">
        <v>0</v>
      </c>
      <c r="BY17" s="11">
        <v>26</v>
      </c>
      <c r="BZ17" s="79">
        <f t="shared" si="20"/>
        <v>-26</v>
      </c>
      <c r="CA17" s="43">
        <v>15</v>
      </c>
      <c r="CB17" s="233">
        <f t="shared" si="21"/>
        <v>15</v>
      </c>
      <c r="CC17" s="77"/>
      <c r="CD17" s="79"/>
      <c r="CE17" s="261">
        <f t="shared" si="22"/>
        <v>0</v>
      </c>
      <c r="CF17" s="81"/>
    </row>
    <row r="18" spans="1:84" ht="46.15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161</v>
      </c>
      <c r="F18" s="315">
        <f t="shared" si="1"/>
        <v>434</v>
      </c>
      <c r="G18" s="315">
        <f t="shared" si="2"/>
        <v>-273</v>
      </c>
      <c r="H18" s="255">
        <f t="shared" si="3"/>
        <v>273</v>
      </c>
      <c r="I18" s="251">
        <f t="shared" si="34"/>
        <v>434</v>
      </c>
      <c r="J18" s="308">
        <f t="shared" si="23"/>
        <v>0</v>
      </c>
      <c r="K18" s="124">
        <v>31</v>
      </c>
      <c r="L18" s="75">
        <v>11</v>
      </c>
      <c r="M18" s="43">
        <f t="shared" si="35"/>
        <v>20</v>
      </c>
      <c r="N18" s="43">
        <v>0</v>
      </c>
      <c r="O18" s="233">
        <f t="shared" si="25"/>
        <v>31</v>
      </c>
      <c r="P18" s="124">
        <v>0</v>
      </c>
      <c r="Q18" s="75">
        <v>6</v>
      </c>
      <c r="R18" s="79">
        <f t="shared" si="4"/>
        <v>-6</v>
      </c>
      <c r="S18" s="43">
        <v>0</v>
      </c>
      <c r="T18" s="233">
        <f t="shared" si="26"/>
        <v>0</v>
      </c>
      <c r="U18" s="124">
        <v>24</v>
      </c>
      <c r="V18" s="75">
        <v>267</v>
      </c>
      <c r="W18" s="79">
        <f t="shared" si="5"/>
        <v>-243</v>
      </c>
      <c r="X18" s="181">
        <v>238</v>
      </c>
      <c r="Y18" s="233">
        <f t="shared" si="27"/>
        <v>262</v>
      </c>
      <c r="Z18" s="124">
        <v>30</v>
      </c>
      <c r="AA18" s="75">
        <v>20</v>
      </c>
      <c r="AB18" s="79">
        <f t="shared" si="6"/>
        <v>10</v>
      </c>
      <c r="AC18" s="43">
        <v>0</v>
      </c>
      <c r="AD18" s="233">
        <f t="shared" si="28"/>
        <v>30</v>
      </c>
      <c r="AE18" s="188">
        <v>8</v>
      </c>
      <c r="AF18" s="75">
        <v>6</v>
      </c>
      <c r="AG18" s="79">
        <f t="shared" si="7"/>
        <v>2</v>
      </c>
      <c r="AH18" s="79">
        <v>0</v>
      </c>
      <c r="AI18" s="233">
        <f t="shared" si="29"/>
        <v>8</v>
      </c>
      <c r="AJ18" s="124">
        <v>0</v>
      </c>
      <c r="AK18" s="75">
        <v>4</v>
      </c>
      <c r="AL18" s="79">
        <f t="shared" si="8"/>
        <v>-4</v>
      </c>
      <c r="AM18" s="181">
        <v>4</v>
      </c>
      <c r="AN18" s="233">
        <f t="shared" si="30"/>
        <v>4</v>
      </c>
      <c r="AO18" s="124">
        <v>0</v>
      </c>
      <c r="AP18" s="75">
        <v>26</v>
      </c>
      <c r="AQ18" s="79">
        <f t="shared" si="31"/>
        <v>-26</v>
      </c>
      <c r="AR18" s="79">
        <v>0</v>
      </c>
      <c r="AS18" s="233">
        <f t="shared" si="32"/>
        <v>0</v>
      </c>
      <c r="AT18" s="124">
        <v>8</v>
      </c>
      <c r="AU18" s="75">
        <v>11</v>
      </c>
      <c r="AV18" s="79">
        <f t="shared" si="9"/>
        <v>-3</v>
      </c>
      <c r="AW18" s="79">
        <v>0</v>
      </c>
      <c r="AX18" s="233">
        <f t="shared" si="33"/>
        <v>8</v>
      </c>
      <c r="AY18" s="246">
        <v>22</v>
      </c>
      <c r="AZ18" s="75">
        <v>24</v>
      </c>
      <c r="BA18" s="79">
        <f t="shared" si="10"/>
        <v>-2</v>
      </c>
      <c r="BB18" s="43">
        <v>16</v>
      </c>
      <c r="BC18" s="233">
        <f t="shared" si="11"/>
        <v>38</v>
      </c>
      <c r="BD18" s="124">
        <v>0</v>
      </c>
      <c r="BE18" s="75">
        <v>18</v>
      </c>
      <c r="BF18" s="79">
        <f t="shared" si="12"/>
        <v>-18</v>
      </c>
      <c r="BG18" s="79">
        <v>0</v>
      </c>
      <c r="BH18" s="233">
        <f t="shared" si="13"/>
        <v>0</v>
      </c>
      <c r="BI18" s="124">
        <v>30</v>
      </c>
      <c r="BJ18" s="75">
        <v>12</v>
      </c>
      <c r="BK18" s="79">
        <f t="shared" si="14"/>
        <v>18</v>
      </c>
      <c r="BL18" s="43">
        <v>0</v>
      </c>
      <c r="BM18" s="233">
        <f t="shared" si="15"/>
        <v>30</v>
      </c>
      <c r="BN18" s="124">
        <v>8</v>
      </c>
      <c r="BO18" s="75">
        <v>6</v>
      </c>
      <c r="BP18" s="79">
        <f t="shared" si="16"/>
        <v>2</v>
      </c>
      <c r="BQ18" s="43">
        <v>0</v>
      </c>
      <c r="BR18" s="233">
        <f t="shared" si="17"/>
        <v>8</v>
      </c>
      <c r="BS18" s="124">
        <v>0</v>
      </c>
      <c r="BT18" s="75">
        <v>5</v>
      </c>
      <c r="BU18" s="79">
        <f t="shared" si="18"/>
        <v>-5</v>
      </c>
      <c r="BV18" s="79">
        <v>0</v>
      </c>
      <c r="BW18" s="233">
        <f t="shared" si="19"/>
        <v>0</v>
      </c>
      <c r="BX18" s="9">
        <v>0</v>
      </c>
      <c r="BY18" s="75">
        <v>18</v>
      </c>
      <c r="BZ18" s="79">
        <f t="shared" si="20"/>
        <v>-18</v>
      </c>
      <c r="CA18" s="43">
        <v>15</v>
      </c>
      <c r="CB18" s="233">
        <f t="shared" si="21"/>
        <v>15</v>
      </c>
      <c r="CC18" s="615"/>
      <c r="CD18" s="524"/>
      <c r="CE18" s="95">
        <f t="shared" si="22"/>
        <v>0</v>
      </c>
      <c r="CF18" s="81"/>
    </row>
    <row r="19" spans="1:84" ht="46.15" customHeight="1" thickBot="1" x14ac:dyDescent="0.3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25</v>
      </c>
      <c r="F19" s="315">
        <f t="shared" si="1"/>
        <v>363</v>
      </c>
      <c r="G19" s="315">
        <f t="shared" si="2"/>
        <v>-338</v>
      </c>
      <c r="H19" s="255">
        <f t="shared" si="3"/>
        <v>338</v>
      </c>
      <c r="I19" s="251">
        <f t="shared" si="34"/>
        <v>363</v>
      </c>
      <c r="J19" s="308">
        <f t="shared" si="23"/>
        <v>0</v>
      </c>
      <c r="K19" s="124">
        <v>0</v>
      </c>
      <c r="L19" s="75">
        <v>12</v>
      </c>
      <c r="M19" s="43">
        <f t="shared" si="35"/>
        <v>-12</v>
      </c>
      <c r="N19" s="181">
        <v>12</v>
      </c>
      <c r="O19" s="233">
        <f t="shared" si="25"/>
        <v>12</v>
      </c>
      <c r="P19" s="124">
        <v>0</v>
      </c>
      <c r="Q19" s="75">
        <v>6</v>
      </c>
      <c r="R19" s="79">
        <f t="shared" si="4"/>
        <v>-6</v>
      </c>
      <c r="S19" s="181">
        <v>6</v>
      </c>
      <c r="T19" s="233">
        <f t="shared" si="26"/>
        <v>6</v>
      </c>
      <c r="U19" s="124">
        <v>0</v>
      </c>
      <c r="V19" s="75">
        <v>44</v>
      </c>
      <c r="W19" s="79">
        <f t="shared" si="5"/>
        <v>-44</v>
      </c>
      <c r="X19" s="181">
        <v>44</v>
      </c>
      <c r="Y19" s="233">
        <f t="shared" si="27"/>
        <v>44</v>
      </c>
      <c r="Z19" s="124">
        <v>0</v>
      </c>
      <c r="AA19" s="75">
        <v>25</v>
      </c>
      <c r="AB19" s="79">
        <f t="shared" si="6"/>
        <v>-25</v>
      </c>
      <c r="AC19" s="181">
        <v>25</v>
      </c>
      <c r="AD19" s="233">
        <f t="shared" si="28"/>
        <v>25</v>
      </c>
      <c r="AE19" s="124">
        <v>0</v>
      </c>
      <c r="AF19" s="75">
        <v>22</v>
      </c>
      <c r="AG19" s="79">
        <f t="shared" si="7"/>
        <v>-22</v>
      </c>
      <c r="AH19" s="181">
        <v>22</v>
      </c>
      <c r="AI19" s="233">
        <f t="shared" si="29"/>
        <v>22</v>
      </c>
      <c r="AJ19" s="124">
        <v>0</v>
      </c>
      <c r="AK19" s="75">
        <v>20</v>
      </c>
      <c r="AL19" s="79">
        <f t="shared" si="8"/>
        <v>-20</v>
      </c>
      <c r="AM19" s="43">
        <v>20</v>
      </c>
      <c r="AN19" s="233">
        <f t="shared" si="30"/>
        <v>20</v>
      </c>
      <c r="AO19" s="124">
        <v>0</v>
      </c>
      <c r="AP19" s="75">
        <v>82</v>
      </c>
      <c r="AQ19" s="79">
        <f t="shared" si="31"/>
        <v>-82</v>
      </c>
      <c r="AR19" s="181">
        <v>82</v>
      </c>
      <c r="AS19" s="233">
        <f t="shared" si="32"/>
        <v>82</v>
      </c>
      <c r="AT19" s="124">
        <v>10</v>
      </c>
      <c r="AU19" s="75">
        <v>8</v>
      </c>
      <c r="AV19" s="79">
        <f t="shared" si="9"/>
        <v>2</v>
      </c>
      <c r="AW19" s="79">
        <v>6</v>
      </c>
      <c r="AX19" s="233">
        <f t="shared" si="33"/>
        <v>16</v>
      </c>
      <c r="AY19" s="124">
        <v>0</v>
      </c>
      <c r="AZ19" s="75">
        <v>34</v>
      </c>
      <c r="BA19" s="79">
        <f t="shared" si="10"/>
        <v>-34</v>
      </c>
      <c r="BB19" s="181">
        <v>34</v>
      </c>
      <c r="BC19" s="233">
        <f t="shared" si="11"/>
        <v>34</v>
      </c>
      <c r="BD19" s="124">
        <v>0</v>
      </c>
      <c r="BE19" s="75">
        <v>40</v>
      </c>
      <c r="BF19" s="79">
        <f t="shared" si="12"/>
        <v>-40</v>
      </c>
      <c r="BG19" s="181">
        <v>40</v>
      </c>
      <c r="BH19" s="233">
        <f t="shared" si="13"/>
        <v>40</v>
      </c>
      <c r="BI19" s="124">
        <v>15</v>
      </c>
      <c r="BJ19" s="75">
        <v>23</v>
      </c>
      <c r="BK19" s="79">
        <f t="shared" si="14"/>
        <v>-8</v>
      </c>
      <c r="BL19" s="181">
        <v>8</v>
      </c>
      <c r="BM19" s="233">
        <f t="shared" si="15"/>
        <v>23</v>
      </c>
      <c r="BN19" s="124">
        <v>0</v>
      </c>
      <c r="BO19" s="75">
        <v>7</v>
      </c>
      <c r="BP19" s="79">
        <f t="shared" si="16"/>
        <v>-7</v>
      </c>
      <c r="BQ19" s="181">
        <v>7</v>
      </c>
      <c r="BR19" s="233">
        <f t="shared" si="17"/>
        <v>7</v>
      </c>
      <c r="BS19" s="124">
        <v>0</v>
      </c>
      <c r="BT19" s="75">
        <v>4</v>
      </c>
      <c r="BU19" s="79">
        <f t="shared" si="18"/>
        <v>-4</v>
      </c>
      <c r="BV19" s="181">
        <v>4</v>
      </c>
      <c r="BW19" s="233">
        <f t="shared" si="19"/>
        <v>4</v>
      </c>
      <c r="BX19" s="9">
        <v>0</v>
      </c>
      <c r="BY19" s="75">
        <v>36</v>
      </c>
      <c r="BZ19" s="79">
        <f t="shared" si="20"/>
        <v>-36</v>
      </c>
      <c r="CA19" s="181">
        <v>28</v>
      </c>
      <c r="CB19" s="233">
        <f t="shared" si="21"/>
        <v>28</v>
      </c>
      <c r="CC19" s="615"/>
      <c r="CD19" s="524"/>
      <c r="CE19" s="261">
        <f t="shared" si="22"/>
        <v>0</v>
      </c>
      <c r="CF19" s="81"/>
    </row>
    <row r="20" spans="1:84" ht="46.15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133</v>
      </c>
      <c r="F20" s="315">
        <f t="shared" si="1"/>
        <v>80</v>
      </c>
      <c r="G20" s="315">
        <f t="shared" si="2"/>
        <v>53</v>
      </c>
      <c r="H20" s="255">
        <f t="shared" si="3"/>
        <v>0</v>
      </c>
      <c r="I20" s="251">
        <f t="shared" si="34"/>
        <v>133</v>
      </c>
      <c r="J20" s="308">
        <f t="shared" si="23"/>
        <v>53</v>
      </c>
      <c r="K20" s="464">
        <v>15</v>
      </c>
      <c r="L20" s="557">
        <v>3</v>
      </c>
      <c r="M20" s="43">
        <f t="shared" si="35"/>
        <v>12</v>
      </c>
      <c r="N20" s="43">
        <v>0</v>
      </c>
      <c r="O20" s="233">
        <f t="shared" si="25"/>
        <v>15</v>
      </c>
      <c r="P20" s="464">
        <v>0</v>
      </c>
      <c r="Q20" s="479">
        <v>3</v>
      </c>
      <c r="R20" s="79">
        <f t="shared" si="4"/>
        <v>-3</v>
      </c>
      <c r="S20" s="43">
        <v>0</v>
      </c>
      <c r="T20" s="233">
        <f t="shared" si="26"/>
        <v>0</v>
      </c>
      <c r="U20" s="464">
        <v>50</v>
      </c>
      <c r="V20" s="479">
        <v>19</v>
      </c>
      <c r="W20" s="79">
        <f t="shared" si="5"/>
        <v>31</v>
      </c>
      <c r="X20" s="43">
        <v>0</v>
      </c>
      <c r="Y20" s="233">
        <f t="shared" si="27"/>
        <v>50</v>
      </c>
      <c r="Z20" s="464">
        <v>30</v>
      </c>
      <c r="AA20" s="479">
        <v>8</v>
      </c>
      <c r="AB20" s="79">
        <f t="shared" si="6"/>
        <v>22</v>
      </c>
      <c r="AC20" s="43">
        <v>0</v>
      </c>
      <c r="AD20" s="233">
        <f t="shared" si="28"/>
        <v>30</v>
      </c>
      <c r="AE20" s="464">
        <v>0</v>
      </c>
      <c r="AF20" s="479">
        <v>4</v>
      </c>
      <c r="AG20" s="79">
        <f t="shared" si="7"/>
        <v>-4</v>
      </c>
      <c r="AH20" s="79">
        <v>0</v>
      </c>
      <c r="AI20" s="233">
        <f t="shared" si="29"/>
        <v>0</v>
      </c>
      <c r="AJ20" s="464">
        <v>0</v>
      </c>
      <c r="AK20" s="479">
        <v>2</v>
      </c>
      <c r="AL20" s="79">
        <f t="shared" si="8"/>
        <v>-2</v>
      </c>
      <c r="AM20" s="79">
        <v>0</v>
      </c>
      <c r="AN20" s="233">
        <f t="shared" si="30"/>
        <v>0</v>
      </c>
      <c r="AO20" s="464">
        <v>0</v>
      </c>
      <c r="AP20" s="479">
        <v>11</v>
      </c>
      <c r="AQ20" s="79">
        <f t="shared" si="31"/>
        <v>-11</v>
      </c>
      <c r="AR20" s="79">
        <v>0</v>
      </c>
      <c r="AS20" s="233">
        <f t="shared" si="32"/>
        <v>0</v>
      </c>
      <c r="AT20" s="464">
        <v>10</v>
      </c>
      <c r="AU20" s="479">
        <v>5</v>
      </c>
      <c r="AV20" s="79">
        <f t="shared" si="9"/>
        <v>5</v>
      </c>
      <c r="AW20" s="43">
        <v>0</v>
      </c>
      <c r="AX20" s="233">
        <f t="shared" si="33"/>
        <v>10</v>
      </c>
      <c r="AY20" s="464">
        <v>0</v>
      </c>
      <c r="AZ20" s="479">
        <v>9</v>
      </c>
      <c r="BA20" s="79">
        <f t="shared" si="10"/>
        <v>-9</v>
      </c>
      <c r="BB20" s="79">
        <v>0</v>
      </c>
      <c r="BC20" s="233">
        <f t="shared" si="11"/>
        <v>0</v>
      </c>
      <c r="BD20" s="464">
        <v>0</v>
      </c>
      <c r="BE20" s="479">
        <v>4</v>
      </c>
      <c r="BF20" s="79">
        <f t="shared" si="12"/>
        <v>-4</v>
      </c>
      <c r="BG20" s="79">
        <v>0</v>
      </c>
      <c r="BH20" s="233">
        <f t="shared" si="13"/>
        <v>0</v>
      </c>
      <c r="BI20" s="464">
        <v>28</v>
      </c>
      <c r="BJ20" s="479">
        <v>3</v>
      </c>
      <c r="BK20" s="79">
        <f t="shared" si="14"/>
        <v>25</v>
      </c>
      <c r="BL20" s="43">
        <v>0</v>
      </c>
      <c r="BM20" s="233">
        <f t="shared" si="15"/>
        <v>28</v>
      </c>
      <c r="BN20" s="464">
        <v>0</v>
      </c>
      <c r="BO20" s="479">
        <v>2</v>
      </c>
      <c r="BP20" s="79">
        <f t="shared" si="16"/>
        <v>-2</v>
      </c>
      <c r="BQ20" s="79">
        <v>0</v>
      </c>
      <c r="BR20" s="233">
        <f t="shared" si="17"/>
        <v>0</v>
      </c>
      <c r="BS20" s="464">
        <v>0</v>
      </c>
      <c r="BT20" s="479">
        <v>3</v>
      </c>
      <c r="BU20" s="79">
        <f t="shared" si="18"/>
        <v>-3</v>
      </c>
      <c r="BV20" s="79">
        <v>0</v>
      </c>
      <c r="BW20" s="233">
        <f t="shared" si="19"/>
        <v>0</v>
      </c>
      <c r="BX20" s="9">
        <v>0</v>
      </c>
      <c r="BY20" s="479">
        <v>4</v>
      </c>
      <c r="BZ20" s="79">
        <f t="shared" si="20"/>
        <v>-4</v>
      </c>
      <c r="CA20" s="79">
        <v>0</v>
      </c>
      <c r="CB20" s="233">
        <f t="shared" si="21"/>
        <v>0</v>
      </c>
      <c r="CC20" s="526"/>
      <c r="CD20" s="463"/>
      <c r="CE20" s="261">
        <f t="shared" si="22"/>
        <v>0</v>
      </c>
      <c r="CF20" s="81"/>
    </row>
    <row r="21" spans="1:84" ht="46.15" customHeight="1" thickBot="1" x14ac:dyDescent="0.3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42</v>
      </c>
      <c r="G21" s="315">
        <f t="shared" si="2"/>
        <v>-42</v>
      </c>
      <c r="H21" s="255">
        <f t="shared" si="3"/>
        <v>42</v>
      </c>
      <c r="I21" s="251">
        <f t="shared" si="34"/>
        <v>42</v>
      </c>
      <c r="J21" s="308">
        <f t="shared" si="23"/>
        <v>0</v>
      </c>
      <c r="K21" s="464">
        <v>0</v>
      </c>
      <c r="L21" s="479">
        <v>1</v>
      </c>
      <c r="M21" s="50">
        <f t="shared" si="35"/>
        <v>-1</v>
      </c>
      <c r="N21" s="182">
        <v>1</v>
      </c>
      <c r="O21" s="234">
        <f t="shared" si="25"/>
        <v>1</v>
      </c>
      <c r="P21" s="464">
        <v>0</v>
      </c>
      <c r="Q21" s="479">
        <v>2</v>
      </c>
      <c r="R21" s="81">
        <f t="shared" si="4"/>
        <v>-2</v>
      </c>
      <c r="S21" s="181">
        <v>2</v>
      </c>
      <c r="T21" s="233">
        <f t="shared" si="26"/>
        <v>2</v>
      </c>
      <c r="U21" s="464">
        <v>0</v>
      </c>
      <c r="V21" s="479">
        <v>11</v>
      </c>
      <c r="W21" s="81">
        <f t="shared" si="5"/>
        <v>-11</v>
      </c>
      <c r="X21" s="50">
        <v>11</v>
      </c>
      <c r="Y21" s="234">
        <f t="shared" si="27"/>
        <v>11</v>
      </c>
      <c r="Z21" s="464">
        <v>0</v>
      </c>
      <c r="AA21" s="479">
        <v>4</v>
      </c>
      <c r="AB21" s="81">
        <f t="shared" si="6"/>
        <v>-4</v>
      </c>
      <c r="AC21" s="182">
        <v>4</v>
      </c>
      <c r="AD21" s="234">
        <f t="shared" si="28"/>
        <v>4</v>
      </c>
      <c r="AE21" s="464">
        <v>0</v>
      </c>
      <c r="AF21" s="479">
        <v>2</v>
      </c>
      <c r="AG21" s="81">
        <f t="shared" si="7"/>
        <v>-2</v>
      </c>
      <c r="AH21" s="182">
        <v>2</v>
      </c>
      <c r="AI21" s="234">
        <f t="shared" si="29"/>
        <v>2</v>
      </c>
      <c r="AJ21" s="464">
        <v>0</v>
      </c>
      <c r="AK21" s="479">
        <v>1</v>
      </c>
      <c r="AL21" s="81">
        <f t="shared" si="8"/>
        <v>-1</v>
      </c>
      <c r="AM21" s="182">
        <v>1</v>
      </c>
      <c r="AN21" s="234">
        <f t="shared" si="30"/>
        <v>1</v>
      </c>
      <c r="AO21" s="464">
        <v>0</v>
      </c>
      <c r="AP21" s="479">
        <v>5</v>
      </c>
      <c r="AQ21" s="81">
        <f t="shared" si="31"/>
        <v>-5</v>
      </c>
      <c r="AR21" s="182">
        <v>5</v>
      </c>
      <c r="AS21" s="234">
        <f t="shared" si="32"/>
        <v>5</v>
      </c>
      <c r="AT21" s="464">
        <v>0</v>
      </c>
      <c r="AU21" s="479">
        <v>2</v>
      </c>
      <c r="AV21" s="81">
        <f t="shared" si="9"/>
        <v>-2</v>
      </c>
      <c r="AW21" s="182">
        <v>2</v>
      </c>
      <c r="AX21" s="234">
        <f t="shared" si="33"/>
        <v>2</v>
      </c>
      <c r="AY21" s="464">
        <v>0</v>
      </c>
      <c r="AZ21" s="479">
        <v>4</v>
      </c>
      <c r="BA21" s="81">
        <f t="shared" si="10"/>
        <v>-4</v>
      </c>
      <c r="BB21" s="182">
        <v>4</v>
      </c>
      <c r="BC21" s="234">
        <f t="shared" si="11"/>
        <v>4</v>
      </c>
      <c r="BD21" s="464">
        <v>0</v>
      </c>
      <c r="BE21" s="479">
        <v>2</v>
      </c>
      <c r="BF21" s="81">
        <f t="shared" si="12"/>
        <v>-2</v>
      </c>
      <c r="BG21" s="182">
        <v>2</v>
      </c>
      <c r="BH21" s="234">
        <f t="shared" si="13"/>
        <v>2</v>
      </c>
      <c r="BI21" s="464">
        <v>0</v>
      </c>
      <c r="BJ21" s="479">
        <v>2</v>
      </c>
      <c r="BK21" s="81">
        <f t="shared" si="14"/>
        <v>-2</v>
      </c>
      <c r="BL21" s="182">
        <v>2</v>
      </c>
      <c r="BM21" s="234">
        <f t="shared" si="15"/>
        <v>2</v>
      </c>
      <c r="BN21" s="464">
        <v>0</v>
      </c>
      <c r="BO21" s="479">
        <v>2</v>
      </c>
      <c r="BP21" s="81">
        <f t="shared" si="16"/>
        <v>-2</v>
      </c>
      <c r="BQ21" s="182">
        <v>2</v>
      </c>
      <c r="BR21" s="234">
        <f t="shared" si="17"/>
        <v>2</v>
      </c>
      <c r="BS21" s="464">
        <v>0</v>
      </c>
      <c r="BT21" s="479">
        <v>1</v>
      </c>
      <c r="BU21" s="81">
        <f t="shared" si="18"/>
        <v>-1</v>
      </c>
      <c r="BV21" s="182">
        <v>1</v>
      </c>
      <c r="BW21" s="233">
        <f t="shared" si="19"/>
        <v>1</v>
      </c>
      <c r="BX21" s="9">
        <v>0</v>
      </c>
      <c r="BY21" s="479">
        <v>3</v>
      </c>
      <c r="BZ21" s="81">
        <f t="shared" si="20"/>
        <v>-3</v>
      </c>
      <c r="CA21" s="182">
        <v>3</v>
      </c>
      <c r="CB21" s="234">
        <f t="shared" si="21"/>
        <v>3</v>
      </c>
      <c r="CC21" s="526"/>
      <c r="CD21" s="463"/>
      <c r="CE21" s="95">
        <f t="shared" si="22"/>
        <v>0</v>
      </c>
      <c r="CF21" s="81"/>
    </row>
    <row r="22" spans="1:84" ht="46.1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141</v>
      </c>
      <c r="F22" s="315">
        <f t="shared" si="1"/>
        <v>502</v>
      </c>
      <c r="G22" s="315">
        <f t="shared" si="2"/>
        <v>-361</v>
      </c>
      <c r="H22" s="255">
        <f t="shared" si="3"/>
        <v>361</v>
      </c>
      <c r="I22" s="251">
        <f t="shared" si="34"/>
        <v>502</v>
      </c>
      <c r="J22" s="308">
        <f t="shared" si="23"/>
        <v>0</v>
      </c>
      <c r="K22" s="574">
        <v>0</v>
      </c>
      <c r="L22" s="558">
        <v>17</v>
      </c>
      <c r="M22" s="50">
        <f t="shared" si="35"/>
        <v>-17</v>
      </c>
      <c r="N22" s="50">
        <v>17</v>
      </c>
      <c r="O22" s="234">
        <f t="shared" si="25"/>
        <v>17</v>
      </c>
      <c r="P22" s="464">
        <v>0</v>
      </c>
      <c r="Q22" s="479">
        <v>13</v>
      </c>
      <c r="R22" s="81">
        <f t="shared" si="4"/>
        <v>-13</v>
      </c>
      <c r="S22" s="50">
        <v>15</v>
      </c>
      <c r="T22" s="234">
        <f t="shared" si="26"/>
        <v>15</v>
      </c>
      <c r="U22" s="464">
        <v>87</v>
      </c>
      <c r="V22" s="479">
        <v>187</v>
      </c>
      <c r="W22" s="81">
        <f t="shared" si="5"/>
        <v>-100</v>
      </c>
      <c r="X22" s="182">
        <v>100</v>
      </c>
      <c r="Y22" s="234">
        <f t="shared" si="27"/>
        <v>187</v>
      </c>
      <c r="Z22" s="464">
        <v>24</v>
      </c>
      <c r="AA22" s="479">
        <v>52</v>
      </c>
      <c r="AB22" s="81">
        <f t="shared" si="6"/>
        <v>-28</v>
      </c>
      <c r="AC22" s="50">
        <v>28</v>
      </c>
      <c r="AD22" s="234">
        <f t="shared" si="28"/>
        <v>52</v>
      </c>
      <c r="AE22" s="464">
        <v>0</v>
      </c>
      <c r="AF22" s="479">
        <v>17</v>
      </c>
      <c r="AG22" s="81">
        <f t="shared" si="7"/>
        <v>-17</v>
      </c>
      <c r="AH22" s="182">
        <v>17</v>
      </c>
      <c r="AI22" s="234">
        <f t="shared" si="29"/>
        <v>17</v>
      </c>
      <c r="AJ22" s="464">
        <v>0</v>
      </c>
      <c r="AK22" s="479">
        <v>13</v>
      </c>
      <c r="AL22" s="81">
        <f t="shared" si="8"/>
        <v>-13</v>
      </c>
      <c r="AM22" s="182">
        <v>13</v>
      </c>
      <c r="AN22" s="234">
        <f t="shared" si="30"/>
        <v>13</v>
      </c>
      <c r="AO22" s="464">
        <v>0</v>
      </c>
      <c r="AP22" s="479">
        <v>58</v>
      </c>
      <c r="AQ22" s="81">
        <f t="shared" si="31"/>
        <v>-58</v>
      </c>
      <c r="AR22" s="182">
        <v>58</v>
      </c>
      <c r="AS22" s="234">
        <f t="shared" si="32"/>
        <v>58</v>
      </c>
      <c r="AT22" s="464">
        <v>30</v>
      </c>
      <c r="AU22" s="479">
        <v>32</v>
      </c>
      <c r="AV22" s="81">
        <f t="shared" si="9"/>
        <v>-2</v>
      </c>
      <c r="AW22" s="81">
        <v>0</v>
      </c>
      <c r="AX22" s="234">
        <f t="shared" si="33"/>
        <v>30</v>
      </c>
      <c r="AY22" s="464">
        <v>0</v>
      </c>
      <c r="AZ22" s="479">
        <v>50</v>
      </c>
      <c r="BA22" s="81">
        <f t="shared" si="10"/>
        <v>-50</v>
      </c>
      <c r="BB22" s="182">
        <v>50</v>
      </c>
      <c r="BC22" s="234">
        <f t="shared" si="11"/>
        <v>50</v>
      </c>
      <c r="BD22" s="464">
        <v>0</v>
      </c>
      <c r="BE22" s="479">
        <v>14</v>
      </c>
      <c r="BF22" s="81">
        <f t="shared" si="12"/>
        <v>-14</v>
      </c>
      <c r="BG22" s="182">
        <v>14</v>
      </c>
      <c r="BH22" s="234">
        <f t="shared" si="13"/>
        <v>14</v>
      </c>
      <c r="BI22" s="464">
        <v>0</v>
      </c>
      <c r="BJ22" s="479">
        <v>21</v>
      </c>
      <c r="BK22" s="81">
        <f t="shared" si="14"/>
        <v>-21</v>
      </c>
      <c r="BL22" s="182">
        <v>21</v>
      </c>
      <c r="BM22" s="234">
        <f t="shared" si="15"/>
        <v>21</v>
      </c>
      <c r="BN22" s="464">
        <v>0</v>
      </c>
      <c r="BO22" s="479">
        <v>9</v>
      </c>
      <c r="BP22" s="81">
        <f t="shared" si="16"/>
        <v>-9</v>
      </c>
      <c r="BQ22" s="81">
        <v>0</v>
      </c>
      <c r="BR22" s="234">
        <f t="shared" si="17"/>
        <v>0</v>
      </c>
      <c r="BS22" s="464">
        <v>0</v>
      </c>
      <c r="BT22" s="479">
        <v>13</v>
      </c>
      <c r="BU22" s="81">
        <f t="shared" si="18"/>
        <v>-13</v>
      </c>
      <c r="BV22" s="81">
        <v>13</v>
      </c>
      <c r="BW22" s="233">
        <f t="shared" si="19"/>
        <v>13</v>
      </c>
      <c r="BX22" s="9">
        <v>0</v>
      </c>
      <c r="BY22" s="479">
        <v>6</v>
      </c>
      <c r="BZ22" s="81">
        <f t="shared" si="20"/>
        <v>-6</v>
      </c>
      <c r="CA22" s="50">
        <v>15</v>
      </c>
      <c r="CB22" s="234">
        <f t="shared" si="21"/>
        <v>15</v>
      </c>
      <c r="CC22" s="616"/>
      <c r="CD22" s="617"/>
      <c r="CE22" s="95">
        <f t="shared" si="22"/>
        <v>0</v>
      </c>
      <c r="CF22" s="81"/>
    </row>
    <row r="23" spans="1:84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0</v>
      </c>
      <c r="F23" s="315">
        <f t="shared" si="1"/>
        <v>20</v>
      </c>
      <c r="G23" s="315">
        <f t="shared" si="2"/>
        <v>-20</v>
      </c>
      <c r="H23" s="255">
        <f t="shared" si="3"/>
        <v>20</v>
      </c>
      <c r="I23" s="251">
        <f t="shared" si="34"/>
        <v>20</v>
      </c>
      <c r="J23" s="308">
        <f t="shared" si="23"/>
        <v>0</v>
      </c>
      <c r="K23" s="464">
        <v>0</v>
      </c>
      <c r="L23" s="479">
        <v>1</v>
      </c>
      <c r="M23" s="50">
        <f t="shared" si="35"/>
        <v>-1</v>
      </c>
      <c r="N23" s="182">
        <v>1</v>
      </c>
      <c r="O23" s="234">
        <f t="shared" si="25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26"/>
        <v>1</v>
      </c>
      <c r="U23" s="464">
        <v>0</v>
      </c>
      <c r="V23" s="479">
        <v>3</v>
      </c>
      <c r="W23" s="81">
        <f t="shared" si="5"/>
        <v>-3</v>
      </c>
      <c r="X23" s="50">
        <v>3</v>
      </c>
      <c r="Y23" s="234">
        <f t="shared" si="27"/>
        <v>3</v>
      </c>
      <c r="Z23" s="464">
        <v>0</v>
      </c>
      <c r="AA23" s="479">
        <v>2</v>
      </c>
      <c r="AB23" s="81">
        <f t="shared" si="6"/>
        <v>-2</v>
      </c>
      <c r="AC23" s="182">
        <v>2</v>
      </c>
      <c r="AD23" s="234">
        <f t="shared" si="28"/>
        <v>2</v>
      </c>
      <c r="AE23" s="464">
        <v>0</v>
      </c>
      <c r="AF23" s="479">
        <v>1</v>
      </c>
      <c r="AG23" s="81">
        <f>AE23-AF23</f>
        <v>-1</v>
      </c>
      <c r="AH23" s="182">
        <v>1</v>
      </c>
      <c r="AI23" s="234">
        <f t="shared" si="29"/>
        <v>1</v>
      </c>
      <c r="AJ23" s="464">
        <v>0</v>
      </c>
      <c r="AK23" s="479">
        <v>1</v>
      </c>
      <c r="AL23" s="81">
        <f t="shared" si="8"/>
        <v>-1</v>
      </c>
      <c r="AM23" s="182">
        <v>1</v>
      </c>
      <c r="AN23" s="234">
        <f t="shared" si="30"/>
        <v>1</v>
      </c>
      <c r="AO23" s="464">
        <v>0</v>
      </c>
      <c r="AP23" s="479">
        <v>3</v>
      </c>
      <c r="AQ23" s="81">
        <f t="shared" si="31"/>
        <v>-3</v>
      </c>
      <c r="AR23" s="182">
        <v>3</v>
      </c>
      <c r="AS23" s="234">
        <f t="shared" si="32"/>
        <v>3</v>
      </c>
      <c r="AT23" s="464">
        <v>0</v>
      </c>
      <c r="AU23" s="479">
        <v>1</v>
      </c>
      <c r="AV23" s="81">
        <f t="shared" si="9"/>
        <v>-1</v>
      </c>
      <c r="AW23" s="182">
        <v>1</v>
      </c>
      <c r="AX23" s="234">
        <f t="shared" si="33"/>
        <v>1</v>
      </c>
      <c r="AY23" s="464">
        <v>0</v>
      </c>
      <c r="AZ23" s="479">
        <v>2</v>
      </c>
      <c r="BA23" s="81">
        <f t="shared" si="10"/>
        <v>-2</v>
      </c>
      <c r="BB23" s="182">
        <v>2</v>
      </c>
      <c r="BC23" s="234">
        <f t="shared" si="11"/>
        <v>2</v>
      </c>
      <c r="BD23" s="464">
        <v>0</v>
      </c>
      <c r="BE23" s="479">
        <v>1</v>
      </c>
      <c r="BF23" s="81">
        <f t="shared" si="12"/>
        <v>-1</v>
      </c>
      <c r="BG23" s="182">
        <v>1</v>
      </c>
      <c r="BH23" s="234">
        <f t="shared" si="13"/>
        <v>1</v>
      </c>
      <c r="BI23" s="464">
        <v>0</v>
      </c>
      <c r="BJ23" s="479">
        <v>1</v>
      </c>
      <c r="BK23" s="81">
        <f t="shared" si="14"/>
        <v>-1</v>
      </c>
      <c r="BL23" s="182">
        <v>1</v>
      </c>
      <c r="BM23" s="234">
        <f t="shared" si="15"/>
        <v>1</v>
      </c>
      <c r="BN23" s="464">
        <v>0</v>
      </c>
      <c r="BO23" s="479">
        <v>1</v>
      </c>
      <c r="BP23" s="81">
        <f t="shared" si="16"/>
        <v>-1</v>
      </c>
      <c r="BQ23" s="182">
        <v>1</v>
      </c>
      <c r="BR23" s="234">
        <f t="shared" si="17"/>
        <v>1</v>
      </c>
      <c r="BS23" s="464">
        <v>0</v>
      </c>
      <c r="BT23" s="479">
        <v>1</v>
      </c>
      <c r="BU23" s="81">
        <f t="shared" si="18"/>
        <v>-1</v>
      </c>
      <c r="BV23" s="182">
        <v>1</v>
      </c>
      <c r="BW23" s="233">
        <f t="shared" si="19"/>
        <v>1</v>
      </c>
      <c r="BX23" s="9">
        <v>0</v>
      </c>
      <c r="BY23" s="479">
        <v>1</v>
      </c>
      <c r="BZ23" s="81">
        <f t="shared" si="20"/>
        <v>-1</v>
      </c>
      <c r="CA23" s="182">
        <v>1</v>
      </c>
      <c r="CB23" s="234">
        <f t="shared" si="21"/>
        <v>1</v>
      </c>
      <c r="CC23" s="618"/>
      <c r="CD23" s="619"/>
      <c r="CE23" s="95">
        <f t="shared" si="22"/>
        <v>0</v>
      </c>
      <c r="CF23" s="81"/>
    </row>
    <row r="24" spans="1:84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104</v>
      </c>
      <c r="G24" s="315">
        <f t="shared" si="2"/>
        <v>-104</v>
      </c>
      <c r="H24" s="255">
        <f t="shared" si="3"/>
        <v>104</v>
      </c>
      <c r="I24" s="251">
        <f t="shared" si="34"/>
        <v>104</v>
      </c>
      <c r="J24" s="308">
        <f t="shared" si="23"/>
        <v>0</v>
      </c>
      <c r="K24" s="464">
        <v>0</v>
      </c>
      <c r="L24" s="479">
        <v>3</v>
      </c>
      <c r="M24" s="50">
        <f t="shared" si="35"/>
        <v>-3</v>
      </c>
      <c r="N24" s="182">
        <v>3</v>
      </c>
      <c r="O24" s="234">
        <f t="shared" si="25"/>
        <v>3</v>
      </c>
      <c r="P24" s="464">
        <v>0</v>
      </c>
      <c r="Q24" s="479">
        <v>2</v>
      </c>
      <c r="R24" s="81">
        <f t="shared" si="4"/>
        <v>-2</v>
      </c>
      <c r="S24" s="182">
        <v>2</v>
      </c>
      <c r="T24" s="234">
        <f t="shared" si="26"/>
        <v>2</v>
      </c>
      <c r="U24" s="464">
        <v>0</v>
      </c>
      <c r="V24" s="479">
        <v>43</v>
      </c>
      <c r="W24" s="81">
        <f t="shared" si="5"/>
        <v>-43</v>
      </c>
      <c r="X24" s="50">
        <v>43</v>
      </c>
      <c r="Y24" s="234">
        <f t="shared" si="27"/>
        <v>43</v>
      </c>
      <c r="Z24" s="464">
        <v>0</v>
      </c>
      <c r="AA24" s="479">
        <v>8</v>
      </c>
      <c r="AB24" s="81">
        <f t="shared" si="6"/>
        <v>-8</v>
      </c>
      <c r="AC24" s="81">
        <v>15</v>
      </c>
      <c r="AD24" s="234">
        <f t="shared" si="28"/>
        <v>15</v>
      </c>
      <c r="AE24" s="464">
        <v>0</v>
      </c>
      <c r="AF24" s="479">
        <v>5</v>
      </c>
      <c r="AG24" s="81">
        <f>AE24-AF24</f>
        <v>-5</v>
      </c>
      <c r="AH24" s="182">
        <v>5</v>
      </c>
      <c r="AI24" s="234">
        <f t="shared" si="29"/>
        <v>5</v>
      </c>
      <c r="AJ24" s="464">
        <v>0</v>
      </c>
      <c r="AK24" s="479">
        <v>2</v>
      </c>
      <c r="AL24" s="81">
        <f t="shared" si="8"/>
        <v>-2</v>
      </c>
      <c r="AM24" s="81">
        <v>0</v>
      </c>
      <c r="AN24" s="234">
        <f t="shared" si="30"/>
        <v>0</v>
      </c>
      <c r="AO24" s="464">
        <v>0</v>
      </c>
      <c r="AP24" s="479">
        <v>12</v>
      </c>
      <c r="AQ24" s="81">
        <f t="shared" si="31"/>
        <v>-12</v>
      </c>
      <c r="AR24" s="182">
        <v>12</v>
      </c>
      <c r="AS24" s="234">
        <f t="shared" si="32"/>
        <v>12</v>
      </c>
      <c r="AT24" s="464">
        <v>0</v>
      </c>
      <c r="AU24" s="479">
        <v>6</v>
      </c>
      <c r="AV24" s="81">
        <f t="shared" si="9"/>
        <v>-6</v>
      </c>
      <c r="AW24" s="182">
        <v>6</v>
      </c>
      <c r="AX24" s="234">
        <f t="shared" si="33"/>
        <v>6</v>
      </c>
      <c r="AY24" s="464">
        <v>0</v>
      </c>
      <c r="AZ24" s="479">
        <v>9</v>
      </c>
      <c r="BA24" s="81">
        <f t="shared" si="10"/>
        <v>-9</v>
      </c>
      <c r="BB24" s="182">
        <v>9</v>
      </c>
      <c r="BC24" s="234">
        <f t="shared" si="11"/>
        <v>9</v>
      </c>
      <c r="BD24" s="464"/>
      <c r="BE24" s="479">
        <v>3</v>
      </c>
      <c r="BF24" s="81">
        <f t="shared" si="12"/>
        <v>-3</v>
      </c>
      <c r="BG24" s="182">
        <v>3</v>
      </c>
      <c r="BH24" s="234">
        <f t="shared" si="13"/>
        <v>3</v>
      </c>
      <c r="BI24" s="464"/>
      <c r="BJ24" s="479">
        <v>3</v>
      </c>
      <c r="BK24" s="81">
        <f t="shared" si="14"/>
        <v>-3</v>
      </c>
      <c r="BL24" s="81">
        <v>0</v>
      </c>
      <c r="BM24" s="234">
        <f t="shared" si="15"/>
        <v>0</v>
      </c>
      <c r="BN24" s="464"/>
      <c r="BO24" s="479">
        <v>2</v>
      </c>
      <c r="BP24" s="81">
        <f t="shared" si="16"/>
        <v>-2</v>
      </c>
      <c r="BQ24" s="81">
        <v>0</v>
      </c>
      <c r="BR24" s="234">
        <f t="shared" si="17"/>
        <v>0</v>
      </c>
      <c r="BS24" s="464">
        <v>0</v>
      </c>
      <c r="BT24" s="479">
        <v>3</v>
      </c>
      <c r="BU24" s="81">
        <f t="shared" si="18"/>
        <v>-3</v>
      </c>
      <c r="BV24" s="182">
        <v>3</v>
      </c>
      <c r="BW24" s="233">
        <f t="shared" si="19"/>
        <v>3</v>
      </c>
      <c r="BX24" s="9">
        <v>0</v>
      </c>
      <c r="BY24" s="479">
        <v>3</v>
      </c>
      <c r="BZ24" s="81">
        <f t="shared" si="20"/>
        <v>-3</v>
      </c>
      <c r="CA24" s="182">
        <v>3</v>
      </c>
      <c r="CB24" s="234">
        <f t="shared" si="21"/>
        <v>3</v>
      </c>
      <c r="CC24" s="616"/>
      <c r="CD24" s="617"/>
      <c r="CE24" s="95">
        <f t="shared" si="22"/>
        <v>0</v>
      </c>
      <c r="CF24" s="81"/>
    </row>
    <row r="25" spans="1:84" ht="120" customHeight="1" thickBot="1" x14ac:dyDescent="0.3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82</v>
      </c>
      <c r="G25" s="315">
        <f t="shared" si="2"/>
        <v>-82</v>
      </c>
      <c r="H25" s="255">
        <f t="shared" si="3"/>
        <v>82</v>
      </c>
      <c r="I25" s="251">
        <f t="shared" si="34"/>
        <v>82</v>
      </c>
      <c r="J25" s="308">
        <f t="shared" si="23"/>
        <v>0</v>
      </c>
      <c r="K25" s="464">
        <v>0</v>
      </c>
      <c r="L25" s="479">
        <v>1</v>
      </c>
      <c r="M25" s="50">
        <f t="shared" si="35"/>
        <v>-1</v>
      </c>
      <c r="N25" s="182">
        <v>1</v>
      </c>
      <c r="O25" s="234">
        <f t="shared" si="25"/>
        <v>1</v>
      </c>
      <c r="P25" s="464">
        <v>0</v>
      </c>
      <c r="Q25" s="479">
        <v>2</v>
      </c>
      <c r="R25" s="81">
        <f t="shared" si="4"/>
        <v>-2</v>
      </c>
      <c r="S25" s="182">
        <v>2</v>
      </c>
      <c r="T25" s="234">
        <f t="shared" si="26"/>
        <v>2</v>
      </c>
      <c r="U25" s="464">
        <v>0</v>
      </c>
      <c r="V25" s="479">
        <v>19</v>
      </c>
      <c r="W25" s="81">
        <f t="shared" si="5"/>
        <v>-19</v>
      </c>
      <c r="X25" s="50">
        <v>19</v>
      </c>
      <c r="Y25" s="234">
        <f t="shared" si="27"/>
        <v>19</v>
      </c>
      <c r="Z25" s="464">
        <v>0</v>
      </c>
      <c r="AA25" s="479">
        <v>6</v>
      </c>
      <c r="AB25" s="81">
        <f t="shared" si="6"/>
        <v>-6</v>
      </c>
      <c r="AC25" s="182">
        <v>6</v>
      </c>
      <c r="AD25" s="234">
        <f t="shared" si="28"/>
        <v>6</v>
      </c>
      <c r="AE25" s="464">
        <v>0</v>
      </c>
      <c r="AF25" s="479">
        <v>2</v>
      </c>
      <c r="AG25" s="81">
        <f>AE25-AF25</f>
        <v>-2</v>
      </c>
      <c r="AH25" s="182">
        <v>2</v>
      </c>
      <c r="AI25" s="234">
        <f t="shared" si="29"/>
        <v>2</v>
      </c>
      <c r="AJ25" s="464">
        <v>0</v>
      </c>
      <c r="AK25" s="479">
        <v>2</v>
      </c>
      <c r="AL25" s="81">
        <f t="shared" si="8"/>
        <v>-2</v>
      </c>
      <c r="AM25" s="182">
        <v>2</v>
      </c>
      <c r="AN25" s="234">
        <f t="shared" si="30"/>
        <v>2</v>
      </c>
      <c r="AO25" s="464">
        <v>0</v>
      </c>
      <c r="AP25" s="479">
        <v>3</v>
      </c>
      <c r="AQ25" s="81">
        <f t="shared" si="31"/>
        <v>-3</v>
      </c>
      <c r="AR25" s="182">
        <v>3</v>
      </c>
      <c r="AS25" s="234">
        <f t="shared" si="32"/>
        <v>3</v>
      </c>
      <c r="AT25" s="464">
        <v>0</v>
      </c>
      <c r="AU25" s="479">
        <v>8</v>
      </c>
      <c r="AV25" s="81">
        <f t="shared" si="9"/>
        <v>-8</v>
      </c>
      <c r="AW25" s="182">
        <v>8</v>
      </c>
      <c r="AX25" s="234">
        <f t="shared" si="33"/>
        <v>8</v>
      </c>
      <c r="AY25" s="464">
        <v>0</v>
      </c>
      <c r="AZ25" s="479">
        <v>10</v>
      </c>
      <c r="BA25" s="81">
        <f t="shared" si="10"/>
        <v>-10</v>
      </c>
      <c r="BB25" s="182">
        <v>10</v>
      </c>
      <c r="BC25" s="234">
        <f t="shared" si="11"/>
        <v>10</v>
      </c>
      <c r="BD25" s="464"/>
      <c r="BE25" s="479">
        <v>3</v>
      </c>
      <c r="BF25" s="81">
        <f t="shared" si="12"/>
        <v>-3</v>
      </c>
      <c r="BG25" s="182">
        <v>3</v>
      </c>
      <c r="BH25" s="234">
        <f t="shared" si="13"/>
        <v>3</v>
      </c>
      <c r="BI25" s="464"/>
      <c r="BJ25" s="479">
        <v>5</v>
      </c>
      <c r="BK25" s="81">
        <f t="shared" si="14"/>
        <v>-5</v>
      </c>
      <c r="BL25" s="182">
        <v>5</v>
      </c>
      <c r="BM25" s="234">
        <f t="shared" si="15"/>
        <v>5</v>
      </c>
      <c r="BN25" s="464">
        <v>0</v>
      </c>
      <c r="BO25" s="479">
        <v>3</v>
      </c>
      <c r="BP25" s="81">
        <f t="shared" si="16"/>
        <v>-3</v>
      </c>
      <c r="BQ25" s="182">
        <v>3</v>
      </c>
      <c r="BR25" s="234">
        <f t="shared" si="17"/>
        <v>3</v>
      </c>
      <c r="BS25" s="464">
        <v>0</v>
      </c>
      <c r="BT25" s="479">
        <v>2</v>
      </c>
      <c r="BU25" s="81">
        <f t="shared" si="18"/>
        <v>-2</v>
      </c>
      <c r="BV25" s="182">
        <v>2</v>
      </c>
      <c r="BW25" s="233">
        <f t="shared" si="19"/>
        <v>2</v>
      </c>
      <c r="BX25" s="9">
        <v>0</v>
      </c>
      <c r="BY25" s="479">
        <v>16</v>
      </c>
      <c r="BZ25" s="81">
        <f t="shared" si="20"/>
        <v>-16</v>
      </c>
      <c r="CA25" s="182">
        <v>16</v>
      </c>
      <c r="CB25" s="234">
        <f t="shared" si="21"/>
        <v>16</v>
      </c>
      <c r="CC25" s="618"/>
      <c r="CD25" s="619"/>
      <c r="CE25" s="95">
        <f t="shared" si="22"/>
        <v>0</v>
      </c>
      <c r="CF25" s="81"/>
    </row>
    <row r="26" spans="1:84" ht="74.4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27">
        <f t="shared" si="0"/>
        <v>0</v>
      </c>
      <c r="F26" s="315">
        <f t="shared" si="1"/>
        <v>0</v>
      </c>
      <c r="G26" s="315">
        <f t="shared" si="2"/>
        <v>0</v>
      </c>
      <c r="H26" s="255">
        <f t="shared" si="3"/>
        <v>0</v>
      </c>
      <c r="I26" s="251">
        <f t="shared" si="34"/>
        <v>0</v>
      </c>
      <c r="J26" s="308">
        <f t="shared" si="23"/>
        <v>0</v>
      </c>
      <c r="K26" s="9">
        <v>0</v>
      </c>
      <c r="L26" s="13">
        <v>0</v>
      </c>
      <c r="M26" s="43">
        <f t="shared" si="35"/>
        <v>0</v>
      </c>
      <c r="N26" s="43">
        <v>0</v>
      </c>
      <c r="O26" s="232">
        <f t="shared" si="25"/>
        <v>0</v>
      </c>
      <c r="P26" s="9">
        <v>0</v>
      </c>
      <c r="Q26" s="15">
        <v>0</v>
      </c>
      <c r="R26" s="79">
        <f t="shared" si="4"/>
        <v>0</v>
      </c>
      <c r="S26" s="50">
        <v>0</v>
      </c>
      <c r="T26" s="233">
        <f t="shared" si="26"/>
        <v>0</v>
      </c>
      <c r="U26" s="9">
        <v>0</v>
      </c>
      <c r="V26" s="11">
        <v>0</v>
      </c>
      <c r="W26" s="79">
        <v>0</v>
      </c>
      <c r="X26" s="11">
        <v>0</v>
      </c>
      <c r="Y26" s="232">
        <f t="shared" si="27"/>
        <v>0</v>
      </c>
      <c r="Z26" s="9">
        <v>0</v>
      </c>
      <c r="AA26" s="13">
        <v>0</v>
      </c>
      <c r="AB26" s="79">
        <f t="shared" si="6"/>
        <v>0</v>
      </c>
      <c r="AC26" s="11">
        <v>0</v>
      </c>
      <c r="AD26" s="232">
        <f t="shared" si="28"/>
        <v>0</v>
      </c>
      <c r="AE26" s="9">
        <v>0</v>
      </c>
      <c r="AF26" s="13">
        <v>0</v>
      </c>
      <c r="AG26" s="79">
        <f t="shared" ref="AG26:AG30" si="36">AE26-AF26</f>
        <v>0</v>
      </c>
      <c r="AH26" s="11">
        <v>0</v>
      </c>
      <c r="AI26" s="232">
        <f t="shared" si="29"/>
        <v>0</v>
      </c>
      <c r="AJ26" s="9">
        <v>0</v>
      </c>
      <c r="AK26" s="13">
        <v>0</v>
      </c>
      <c r="AL26" s="79">
        <f t="shared" si="8"/>
        <v>0</v>
      </c>
      <c r="AM26" s="11">
        <v>0</v>
      </c>
      <c r="AN26" s="232">
        <f t="shared" si="30"/>
        <v>0</v>
      </c>
      <c r="AO26" s="9">
        <v>0</v>
      </c>
      <c r="AP26" s="13">
        <v>0</v>
      </c>
      <c r="AQ26" s="79">
        <f t="shared" si="31"/>
        <v>0</v>
      </c>
      <c r="AR26" s="11">
        <v>0</v>
      </c>
      <c r="AS26" s="232">
        <f t="shared" si="32"/>
        <v>0</v>
      </c>
      <c r="AT26" s="9">
        <v>0</v>
      </c>
      <c r="AU26" s="13">
        <v>0</v>
      </c>
      <c r="AV26" s="79">
        <f t="shared" si="9"/>
        <v>0</v>
      </c>
      <c r="AW26" s="11">
        <v>0</v>
      </c>
      <c r="AX26" s="232">
        <f t="shared" si="33"/>
        <v>0</v>
      </c>
      <c r="AY26" s="9">
        <v>0</v>
      </c>
      <c r="AZ26" s="13">
        <v>0</v>
      </c>
      <c r="BA26" s="79">
        <f t="shared" si="10"/>
        <v>0</v>
      </c>
      <c r="BB26" s="13">
        <v>0</v>
      </c>
      <c r="BC26" s="232">
        <f t="shared" si="11"/>
        <v>0</v>
      </c>
      <c r="BD26" s="9">
        <v>0</v>
      </c>
      <c r="BE26" s="15">
        <v>0</v>
      </c>
      <c r="BF26" s="79">
        <f t="shared" ref="BF26:BF30" si="37">BD26-BE26</f>
        <v>0</v>
      </c>
      <c r="BG26" s="11">
        <v>0</v>
      </c>
      <c r="BH26" s="233">
        <f t="shared" si="13"/>
        <v>0</v>
      </c>
      <c r="BI26" s="9">
        <v>0</v>
      </c>
      <c r="BJ26" s="11">
        <v>0</v>
      </c>
      <c r="BK26" s="79">
        <f t="shared" si="14"/>
        <v>0</v>
      </c>
      <c r="BL26" s="11">
        <v>0</v>
      </c>
      <c r="BM26" s="233">
        <f t="shared" si="15"/>
        <v>0</v>
      </c>
      <c r="BN26" s="9">
        <v>0</v>
      </c>
      <c r="BO26" s="11">
        <v>0</v>
      </c>
      <c r="BP26" s="79">
        <f t="shared" si="16"/>
        <v>0</v>
      </c>
      <c r="BQ26" s="11">
        <v>0</v>
      </c>
      <c r="BR26" s="233">
        <f t="shared" si="17"/>
        <v>0</v>
      </c>
      <c r="BS26" s="9">
        <v>0</v>
      </c>
      <c r="BT26" s="11">
        <v>0</v>
      </c>
      <c r="BU26" s="79">
        <f t="shared" si="18"/>
        <v>0</v>
      </c>
      <c r="BV26" s="11">
        <v>0</v>
      </c>
      <c r="BW26" s="233">
        <f t="shared" si="19"/>
        <v>0</v>
      </c>
      <c r="BX26" s="9">
        <v>0</v>
      </c>
      <c r="BY26" s="11">
        <v>0</v>
      </c>
      <c r="BZ26" s="79">
        <f t="shared" si="20"/>
        <v>0</v>
      </c>
      <c r="CA26" s="11">
        <v>0</v>
      </c>
      <c r="CB26" s="233">
        <f t="shared" si="21"/>
        <v>0</v>
      </c>
      <c r="CC26" s="77"/>
      <c r="CD26" s="79"/>
      <c r="CE26" s="79">
        <f t="shared" si="22"/>
        <v>0</v>
      </c>
      <c r="CF26" s="95"/>
    </row>
    <row r="27" spans="1:84" ht="46.15" customHeight="1" thickBot="1" x14ac:dyDescent="0.3">
      <c r="A27" s="471">
        <v>25</v>
      </c>
      <c r="B27" s="25" t="s">
        <v>54</v>
      </c>
      <c r="C27" s="26">
        <v>10</v>
      </c>
      <c r="D27" s="26">
        <v>15</v>
      </c>
      <c r="E27" s="327">
        <f t="shared" si="0"/>
        <v>0</v>
      </c>
      <c r="F27" s="315">
        <f t="shared" si="1"/>
        <v>28</v>
      </c>
      <c r="G27" s="315">
        <f t="shared" si="2"/>
        <v>-28</v>
      </c>
      <c r="H27" s="255">
        <f t="shared" si="3"/>
        <v>28</v>
      </c>
      <c r="I27" s="251">
        <f t="shared" si="34"/>
        <v>28</v>
      </c>
      <c r="J27" s="308">
        <f t="shared" si="23"/>
        <v>0</v>
      </c>
      <c r="K27" s="9">
        <v>0</v>
      </c>
      <c r="L27" s="13">
        <v>1</v>
      </c>
      <c r="M27" s="43">
        <f t="shared" si="35"/>
        <v>-1</v>
      </c>
      <c r="N27" s="181">
        <v>1</v>
      </c>
      <c r="O27" s="232">
        <f t="shared" si="25"/>
        <v>1</v>
      </c>
      <c r="P27" s="9">
        <v>0</v>
      </c>
      <c r="Q27" s="15">
        <v>1</v>
      </c>
      <c r="R27" s="79">
        <f t="shared" si="4"/>
        <v>-1</v>
      </c>
      <c r="S27" s="182">
        <v>1</v>
      </c>
      <c r="T27" s="233">
        <f t="shared" si="26"/>
        <v>1</v>
      </c>
      <c r="U27" s="9">
        <v>0</v>
      </c>
      <c r="V27" s="11">
        <v>5</v>
      </c>
      <c r="W27" s="79">
        <f t="shared" ref="W27:W30" si="38">U27-V27</f>
        <v>-5</v>
      </c>
      <c r="X27" s="181">
        <v>5</v>
      </c>
      <c r="Y27" s="232">
        <f t="shared" si="27"/>
        <v>5</v>
      </c>
      <c r="Z27" s="9">
        <v>0</v>
      </c>
      <c r="AA27" s="13">
        <v>3</v>
      </c>
      <c r="AB27" s="79">
        <f t="shared" si="6"/>
        <v>-3</v>
      </c>
      <c r="AC27" s="181">
        <v>3</v>
      </c>
      <c r="AD27" s="232">
        <f t="shared" si="28"/>
        <v>3</v>
      </c>
      <c r="AE27" s="9">
        <v>0</v>
      </c>
      <c r="AF27" s="13">
        <v>2</v>
      </c>
      <c r="AG27" s="79">
        <f t="shared" si="36"/>
        <v>-2</v>
      </c>
      <c r="AH27" s="181">
        <v>2</v>
      </c>
      <c r="AI27" s="232">
        <f t="shared" si="29"/>
        <v>2</v>
      </c>
      <c r="AJ27" s="9">
        <v>0</v>
      </c>
      <c r="AK27" s="13">
        <v>1</v>
      </c>
      <c r="AL27" s="79">
        <f t="shared" si="8"/>
        <v>-1</v>
      </c>
      <c r="AM27" s="181">
        <v>1</v>
      </c>
      <c r="AN27" s="232">
        <f t="shared" si="30"/>
        <v>1</v>
      </c>
      <c r="AO27" s="9">
        <v>0</v>
      </c>
      <c r="AP27" s="13">
        <v>4</v>
      </c>
      <c r="AQ27" s="79">
        <f t="shared" si="31"/>
        <v>-4</v>
      </c>
      <c r="AR27" s="181">
        <v>4</v>
      </c>
      <c r="AS27" s="232">
        <f t="shared" si="32"/>
        <v>4</v>
      </c>
      <c r="AT27" s="9">
        <v>0</v>
      </c>
      <c r="AU27" s="13">
        <v>2</v>
      </c>
      <c r="AV27" s="79">
        <f t="shared" si="9"/>
        <v>-2</v>
      </c>
      <c r="AW27" s="181">
        <v>2</v>
      </c>
      <c r="AX27" s="232">
        <f t="shared" si="33"/>
        <v>2</v>
      </c>
      <c r="AY27" s="9">
        <v>0</v>
      </c>
      <c r="AZ27" s="13">
        <v>3</v>
      </c>
      <c r="BA27" s="79">
        <f t="shared" si="10"/>
        <v>-3</v>
      </c>
      <c r="BB27" s="180">
        <v>3</v>
      </c>
      <c r="BC27" s="232">
        <f t="shared" si="11"/>
        <v>3</v>
      </c>
      <c r="BD27" s="9">
        <v>0</v>
      </c>
      <c r="BE27" s="15">
        <v>2</v>
      </c>
      <c r="BF27" s="79">
        <f t="shared" si="37"/>
        <v>-2</v>
      </c>
      <c r="BG27" s="181">
        <v>2</v>
      </c>
      <c r="BH27" s="233">
        <f t="shared" si="13"/>
        <v>2</v>
      </c>
      <c r="BI27" s="9">
        <v>0</v>
      </c>
      <c r="BJ27" s="11">
        <v>1</v>
      </c>
      <c r="BK27" s="79">
        <f t="shared" si="14"/>
        <v>-1</v>
      </c>
      <c r="BL27" s="181">
        <v>1</v>
      </c>
      <c r="BM27" s="233">
        <f t="shared" si="15"/>
        <v>1</v>
      </c>
      <c r="BN27" s="9">
        <v>0</v>
      </c>
      <c r="BO27" s="11">
        <v>1</v>
      </c>
      <c r="BP27" s="79">
        <f t="shared" si="16"/>
        <v>-1</v>
      </c>
      <c r="BQ27" s="181">
        <v>1</v>
      </c>
      <c r="BR27" s="233">
        <f t="shared" si="17"/>
        <v>1</v>
      </c>
      <c r="BS27" s="9">
        <v>0</v>
      </c>
      <c r="BT27" s="11">
        <v>1</v>
      </c>
      <c r="BU27" s="79">
        <f t="shared" si="18"/>
        <v>-1</v>
      </c>
      <c r="BV27" s="181">
        <v>1</v>
      </c>
      <c r="BW27" s="233">
        <f t="shared" si="19"/>
        <v>1</v>
      </c>
      <c r="BX27" s="9">
        <v>0</v>
      </c>
      <c r="BY27" s="11">
        <v>1</v>
      </c>
      <c r="BZ27" s="79">
        <f t="shared" si="20"/>
        <v>-1</v>
      </c>
      <c r="CA27" s="181">
        <v>1</v>
      </c>
      <c r="CB27" s="233">
        <f t="shared" si="21"/>
        <v>1</v>
      </c>
      <c r="CC27" s="77"/>
      <c r="CD27" s="79"/>
      <c r="CE27" s="79">
        <f t="shared" si="22"/>
        <v>0</v>
      </c>
      <c r="CF27" s="95"/>
    </row>
    <row r="28" spans="1:84" ht="90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0"/>
        <v>0</v>
      </c>
      <c r="F28" s="315">
        <f t="shared" si="1"/>
        <v>0</v>
      </c>
      <c r="G28" s="315">
        <f t="shared" si="2"/>
        <v>0</v>
      </c>
      <c r="H28" s="255">
        <f t="shared" si="3"/>
        <v>0</v>
      </c>
      <c r="I28" s="251">
        <f t="shared" si="34"/>
        <v>0</v>
      </c>
      <c r="J28" s="308">
        <f t="shared" si="23"/>
        <v>0</v>
      </c>
      <c r="K28" s="9">
        <v>0</v>
      </c>
      <c r="L28" s="13">
        <v>0</v>
      </c>
      <c r="M28" s="43">
        <v>0</v>
      </c>
      <c r="N28" s="43">
        <v>0</v>
      </c>
      <c r="O28" s="232">
        <f t="shared" si="25"/>
        <v>0</v>
      </c>
      <c r="P28" s="9">
        <v>0</v>
      </c>
      <c r="Q28" s="15">
        <v>0</v>
      </c>
      <c r="R28" s="79">
        <f t="shared" si="4"/>
        <v>0</v>
      </c>
      <c r="S28" s="50">
        <v>0</v>
      </c>
      <c r="T28" s="233">
        <f t="shared" si="26"/>
        <v>0</v>
      </c>
      <c r="U28" s="9">
        <v>0</v>
      </c>
      <c r="V28" s="11">
        <v>0</v>
      </c>
      <c r="W28" s="79">
        <f t="shared" si="38"/>
        <v>0</v>
      </c>
      <c r="X28" s="11">
        <v>0</v>
      </c>
      <c r="Y28" s="232">
        <f t="shared" si="27"/>
        <v>0</v>
      </c>
      <c r="Z28" s="9">
        <v>0</v>
      </c>
      <c r="AA28" s="13">
        <v>0</v>
      </c>
      <c r="AB28" s="79">
        <f t="shared" si="6"/>
        <v>0</v>
      </c>
      <c r="AC28" s="11">
        <v>0</v>
      </c>
      <c r="AD28" s="232">
        <f t="shared" si="28"/>
        <v>0</v>
      </c>
      <c r="AE28" s="9">
        <v>0</v>
      </c>
      <c r="AF28" s="13">
        <v>0</v>
      </c>
      <c r="AG28" s="79">
        <f t="shared" si="36"/>
        <v>0</v>
      </c>
      <c r="AH28" s="11">
        <v>0</v>
      </c>
      <c r="AI28" s="232">
        <f t="shared" si="29"/>
        <v>0</v>
      </c>
      <c r="AJ28" s="9">
        <v>0</v>
      </c>
      <c r="AK28" s="13">
        <v>0</v>
      </c>
      <c r="AL28" s="79">
        <f t="shared" si="8"/>
        <v>0</v>
      </c>
      <c r="AM28" s="11"/>
      <c r="AN28" s="232">
        <f t="shared" si="30"/>
        <v>0</v>
      </c>
      <c r="AO28" s="9">
        <v>0</v>
      </c>
      <c r="AP28" s="13">
        <v>0</v>
      </c>
      <c r="AQ28" s="79">
        <f t="shared" si="31"/>
        <v>0</v>
      </c>
      <c r="AR28" s="11"/>
      <c r="AS28" s="232">
        <f t="shared" si="32"/>
        <v>0</v>
      </c>
      <c r="AT28" s="9">
        <v>0</v>
      </c>
      <c r="AU28" s="13">
        <v>0</v>
      </c>
      <c r="AV28" s="79">
        <f t="shared" si="9"/>
        <v>0</v>
      </c>
      <c r="AW28" s="11">
        <v>0</v>
      </c>
      <c r="AX28" s="232">
        <f t="shared" si="33"/>
        <v>0</v>
      </c>
      <c r="AY28" s="9">
        <v>0</v>
      </c>
      <c r="AZ28" s="13">
        <v>0</v>
      </c>
      <c r="BA28" s="79">
        <f t="shared" si="10"/>
        <v>0</v>
      </c>
      <c r="BB28" s="13">
        <v>0</v>
      </c>
      <c r="BC28" s="232">
        <f t="shared" si="11"/>
        <v>0</v>
      </c>
      <c r="BD28" s="9">
        <v>0</v>
      </c>
      <c r="BE28" s="15">
        <v>0</v>
      </c>
      <c r="BF28" s="79">
        <f t="shared" si="37"/>
        <v>0</v>
      </c>
      <c r="BG28" s="11">
        <v>0</v>
      </c>
      <c r="BH28" s="233">
        <f t="shared" si="13"/>
        <v>0</v>
      </c>
      <c r="BI28" s="9">
        <v>0</v>
      </c>
      <c r="BJ28" s="11">
        <v>0</v>
      </c>
      <c r="BK28" s="79">
        <f t="shared" si="14"/>
        <v>0</v>
      </c>
      <c r="BL28" s="11">
        <v>0</v>
      </c>
      <c r="BM28" s="233">
        <f t="shared" si="15"/>
        <v>0</v>
      </c>
      <c r="BN28" s="9">
        <v>0</v>
      </c>
      <c r="BO28" s="11">
        <v>0</v>
      </c>
      <c r="BP28" s="79">
        <f t="shared" si="16"/>
        <v>0</v>
      </c>
      <c r="BQ28" s="11">
        <v>0</v>
      </c>
      <c r="BR28" s="233">
        <f t="shared" si="17"/>
        <v>0</v>
      </c>
      <c r="BS28" s="9">
        <v>0</v>
      </c>
      <c r="BT28" s="11">
        <v>0</v>
      </c>
      <c r="BU28" s="79">
        <f t="shared" si="18"/>
        <v>0</v>
      </c>
      <c r="BV28" s="11">
        <v>0</v>
      </c>
      <c r="BW28" s="233">
        <f t="shared" si="19"/>
        <v>0</v>
      </c>
      <c r="BX28" s="9">
        <v>0</v>
      </c>
      <c r="BY28" s="11">
        <v>0</v>
      </c>
      <c r="BZ28" s="79">
        <f t="shared" si="20"/>
        <v>0</v>
      </c>
      <c r="CA28" s="11">
        <v>0</v>
      </c>
      <c r="CB28" s="233">
        <f t="shared" si="21"/>
        <v>0</v>
      </c>
      <c r="CC28" s="77"/>
      <c r="CD28" s="79"/>
      <c r="CE28" s="79">
        <f t="shared" si="22"/>
        <v>0</v>
      </c>
      <c r="CF28" s="95"/>
    </row>
    <row r="29" spans="1:84" ht="70.900000000000006" customHeight="1" thickBot="1" x14ac:dyDescent="0.3">
      <c r="A29" s="471">
        <v>27</v>
      </c>
      <c r="B29" s="25" t="s">
        <v>55</v>
      </c>
      <c r="C29" s="26">
        <v>6</v>
      </c>
      <c r="D29" s="26">
        <v>10</v>
      </c>
      <c r="E29" s="327">
        <f t="shared" si="0"/>
        <v>10</v>
      </c>
      <c r="F29" s="315">
        <f t="shared" si="1"/>
        <v>28</v>
      </c>
      <c r="G29" s="315">
        <f t="shared" si="2"/>
        <v>-18</v>
      </c>
      <c r="H29" s="255">
        <f t="shared" si="3"/>
        <v>18</v>
      </c>
      <c r="I29" s="251">
        <f t="shared" si="34"/>
        <v>28</v>
      </c>
      <c r="J29" s="308">
        <f t="shared" si="23"/>
        <v>0</v>
      </c>
      <c r="K29" s="124">
        <v>0</v>
      </c>
      <c r="L29" s="75">
        <v>1</v>
      </c>
      <c r="M29" s="43">
        <f t="shared" si="35"/>
        <v>-1</v>
      </c>
      <c r="N29" s="79">
        <v>0</v>
      </c>
      <c r="O29" s="233">
        <f t="shared" si="25"/>
        <v>0</v>
      </c>
      <c r="P29" s="124">
        <v>0</v>
      </c>
      <c r="Q29" s="75">
        <v>1</v>
      </c>
      <c r="R29" s="79">
        <f t="shared" si="4"/>
        <v>-1</v>
      </c>
      <c r="S29" s="81">
        <v>0</v>
      </c>
      <c r="T29" s="234">
        <f t="shared" si="26"/>
        <v>0</v>
      </c>
      <c r="U29" s="124">
        <v>0</v>
      </c>
      <c r="V29" s="75">
        <v>5</v>
      </c>
      <c r="W29" s="79">
        <f t="shared" si="38"/>
        <v>-5</v>
      </c>
      <c r="X29" s="181">
        <v>8</v>
      </c>
      <c r="Y29" s="233">
        <f t="shared" si="27"/>
        <v>8</v>
      </c>
      <c r="Z29" s="124">
        <v>10</v>
      </c>
      <c r="AA29" s="75">
        <v>3</v>
      </c>
      <c r="AB29" s="79">
        <f t="shared" si="6"/>
        <v>7</v>
      </c>
      <c r="AC29" s="11">
        <v>10</v>
      </c>
      <c r="AD29" s="233">
        <f t="shared" si="28"/>
        <v>20</v>
      </c>
      <c r="AE29" s="124">
        <v>0</v>
      </c>
      <c r="AF29" s="75">
        <v>2</v>
      </c>
      <c r="AG29" s="79">
        <f t="shared" si="36"/>
        <v>-2</v>
      </c>
      <c r="AH29" s="79">
        <v>0</v>
      </c>
      <c r="AI29" s="233">
        <f t="shared" si="29"/>
        <v>0</v>
      </c>
      <c r="AJ29" s="124">
        <v>0</v>
      </c>
      <c r="AK29" s="75">
        <v>1</v>
      </c>
      <c r="AL29" s="79">
        <f t="shared" si="8"/>
        <v>-1</v>
      </c>
      <c r="AM29" s="79">
        <v>0</v>
      </c>
      <c r="AN29" s="233">
        <f t="shared" si="30"/>
        <v>0</v>
      </c>
      <c r="AO29" s="124">
        <v>0</v>
      </c>
      <c r="AP29" s="75">
        <v>4</v>
      </c>
      <c r="AQ29" s="79">
        <f t="shared" si="31"/>
        <v>-4</v>
      </c>
      <c r="AR29" s="79">
        <v>0</v>
      </c>
      <c r="AS29" s="233">
        <f t="shared" si="32"/>
        <v>0</v>
      </c>
      <c r="AT29" s="124">
        <v>0</v>
      </c>
      <c r="AU29" s="75">
        <v>2</v>
      </c>
      <c r="AV29" s="79">
        <f t="shared" si="9"/>
        <v>-2</v>
      </c>
      <c r="AW29" s="79">
        <v>0</v>
      </c>
      <c r="AX29" s="233">
        <f t="shared" si="33"/>
        <v>0</v>
      </c>
      <c r="AY29" s="124">
        <v>0</v>
      </c>
      <c r="AZ29" s="75">
        <v>3</v>
      </c>
      <c r="BA29" s="79">
        <f t="shared" si="10"/>
        <v>-3</v>
      </c>
      <c r="BB29" s="79">
        <v>0</v>
      </c>
      <c r="BC29" s="233">
        <f t="shared" si="11"/>
        <v>0</v>
      </c>
      <c r="BD29" s="124">
        <v>0</v>
      </c>
      <c r="BE29" s="75">
        <v>2</v>
      </c>
      <c r="BF29" s="79">
        <f t="shared" si="37"/>
        <v>-2</v>
      </c>
      <c r="BG29" s="79">
        <v>0</v>
      </c>
      <c r="BH29" s="233">
        <f t="shared" si="13"/>
        <v>0</v>
      </c>
      <c r="BI29" s="124">
        <v>0</v>
      </c>
      <c r="BJ29" s="75">
        <v>1</v>
      </c>
      <c r="BK29" s="79">
        <f t="shared" si="14"/>
        <v>-1</v>
      </c>
      <c r="BL29" s="79">
        <v>0</v>
      </c>
      <c r="BM29" s="233">
        <f t="shared" si="15"/>
        <v>0</v>
      </c>
      <c r="BN29" s="124">
        <v>0</v>
      </c>
      <c r="BO29" s="75">
        <v>1</v>
      </c>
      <c r="BP29" s="79">
        <f t="shared" si="16"/>
        <v>-1</v>
      </c>
      <c r="BQ29" s="79">
        <v>0</v>
      </c>
      <c r="BR29" s="233">
        <f t="shared" si="17"/>
        <v>0</v>
      </c>
      <c r="BS29" s="124">
        <v>0</v>
      </c>
      <c r="BT29" s="75">
        <v>1</v>
      </c>
      <c r="BU29" s="79">
        <f t="shared" si="18"/>
        <v>-1</v>
      </c>
      <c r="BV29" s="79">
        <v>0</v>
      </c>
      <c r="BW29" s="233">
        <f t="shared" si="19"/>
        <v>0</v>
      </c>
      <c r="BX29" s="124">
        <v>0</v>
      </c>
      <c r="BY29" s="75">
        <v>1</v>
      </c>
      <c r="BZ29" s="79">
        <f t="shared" si="20"/>
        <v>-1</v>
      </c>
      <c r="CA29" s="79">
        <v>0</v>
      </c>
      <c r="CB29" s="233">
        <f t="shared" si="21"/>
        <v>0</v>
      </c>
      <c r="CC29" s="615"/>
      <c r="CD29" s="524"/>
      <c r="CE29" s="79">
        <f t="shared" si="22"/>
        <v>0</v>
      </c>
      <c r="CF29" s="95"/>
    </row>
    <row r="30" spans="1:84" ht="76.150000000000006" customHeight="1" thickBot="1" x14ac:dyDescent="0.3">
      <c r="A30" s="9">
        <v>28</v>
      </c>
      <c r="B30" s="25" t="s">
        <v>56</v>
      </c>
      <c r="C30" s="26">
        <v>6</v>
      </c>
      <c r="D30" s="26">
        <v>10</v>
      </c>
      <c r="E30" s="327">
        <f t="shared" si="0"/>
        <v>0</v>
      </c>
      <c r="F30" s="315">
        <f t="shared" si="1"/>
        <v>33</v>
      </c>
      <c r="G30" s="315">
        <f t="shared" si="2"/>
        <v>-33</v>
      </c>
      <c r="H30" s="255">
        <f t="shared" si="3"/>
        <v>33</v>
      </c>
      <c r="I30" s="227">
        <f t="shared" si="34"/>
        <v>33</v>
      </c>
      <c r="J30" s="563">
        <f t="shared" si="23"/>
        <v>0</v>
      </c>
      <c r="K30" s="169">
        <v>0</v>
      </c>
      <c r="L30" s="170">
        <v>2</v>
      </c>
      <c r="M30" s="248">
        <f t="shared" si="35"/>
        <v>-2</v>
      </c>
      <c r="N30" s="235">
        <v>2</v>
      </c>
      <c r="O30" s="236">
        <f t="shared" si="25"/>
        <v>2</v>
      </c>
      <c r="P30" s="169">
        <v>0</v>
      </c>
      <c r="Q30" s="170">
        <v>1</v>
      </c>
      <c r="R30" s="256">
        <f t="shared" si="4"/>
        <v>-1</v>
      </c>
      <c r="S30" s="240">
        <v>1</v>
      </c>
      <c r="T30" s="241">
        <f t="shared" si="26"/>
        <v>1</v>
      </c>
      <c r="U30" s="169">
        <v>0</v>
      </c>
      <c r="V30" s="170">
        <v>6</v>
      </c>
      <c r="W30" s="256">
        <f t="shared" si="38"/>
        <v>-6</v>
      </c>
      <c r="X30" s="243">
        <v>6</v>
      </c>
      <c r="Y30" s="236">
        <f t="shared" si="27"/>
        <v>6</v>
      </c>
      <c r="Z30" s="169">
        <v>0</v>
      </c>
      <c r="AA30" s="170">
        <v>3</v>
      </c>
      <c r="AB30" s="256">
        <f t="shared" si="6"/>
        <v>-3</v>
      </c>
      <c r="AC30" s="235">
        <v>3</v>
      </c>
      <c r="AD30" s="236">
        <f t="shared" si="28"/>
        <v>3</v>
      </c>
      <c r="AE30" s="169">
        <v>0</v>
      </c>
      <c r="AF30" s="170">
        <v>2</v>
      </c>
      <c r="AG30" s="256">
        <f t="shared" si="36"/>
        <v>-2</v>
      </c>
      <c r="AH30" s="235">
        <v>2</v>
      </c>
      <c r="AI30" s="236">
        <f t="shared" si="29"/>
        <v>2</v>
      </c>
      <c r="AJ30" s="169">
        <v>0</v>
      </c>
      <c r="AK30" s="170">
        <v>1</v>
      </c>
      <c r="AL30" s="256">
        <f t="shared" si="8"/>
        <v>-1</v>
      </c>
      <c r="AM30" s="235">
        <v>1</v>
      </c>
      <c r="AN30" s="236">
        <f t="shared" si="30"/>
        <v>1</v>
      </c>
      <c r="AO30" s="169">
        <v>0</v>
      </c>
      <c r="AP30" s="170">
        <v>5</v>
      </c>
      <c r="AQ30" s="256">
        <f t="shared" si="31"/>
        <v>-5</v>
      </c>
      <c r="AR30" s="235">
        <v>5</v>
      </c>
      <c r="AS30" s="236">
        <f t="shared" si="32"/>
        <v>5</v>
      </c>
      <c r="AT30" s="169">
        <v>0</v>
      </c>
      <c r="AU30" s="170">
        <v>2</v>
      </c>
      <c r="AV30" s="256">
        <f t="shared" si="9"/>
        <v>-2</v>
      </c>
      <c r="AW30" s="235">
        <v>2</v>
      </c>
      <c r="AX30" s="236">
        <f t="shared" si="33"/>
        <v>2</v>
      </c>
      <c r="AY30" s="169">
        <v>0</v>
      </c>
      <c r="AZ30" s="170">
        <v>4</v>
      </c>
      <c r="BA30" s="256">
        <f t="shared" si="10"/>
        <v>-4</v>
      </c>
      <c r="BB30" s="235">
        <v>4</v>
      </c>
      <c r="BC30" s="236">
        <f t="shared" si="11"/>
        <v>4</v>
      </c>
      <c r="BD30" s="169">
        <v>0</v>
      </c>
      <c r="BE30" s="170">
        <v>2</v>
      </c>
      <c r="BF30" s="256">
        <f t="shared" si="37"/>
        <v>-2</v>
      </c>
      <c r="BG30" s="235">
        <v>2</v>
      </c>
      <c r="BH30" s="236">
        <f t="shared" si="13"/>
        <v>2</v>
      </c>
      <c r="BI30" s="169">
        <v>0</v>
      </c>
      <c r="BJ30" s="170">
        <v>2</v>
      </c>
      <c r="BK30" s="256">
        <f t="shared" si="14"/>
        <v>-2</v>
      </c>
      <c r="BL30" s="235">
        <v>2</v>
      </c>
      <c r="BM30" s="236">
        <f t="shared" si="15"/>
        <v>2</v>
      </c>
      <c r="BN30" s="169">
        <v>0</v>
      </c>
      <c r="BO30" s="170">
        <v>1</v>
      </c>
      <c r="BP30" s="256">
        <f t="shared" si="16"/>
        <v>-1</v>
      </c>
      <c r="BQ30" s="235">
        <v>1</v>
      </c>
      <c r="BR30" s="236">
        <f t="shared" si="17"/>
        <v>1</v>
      </c>
      <c r="BS30" s="169">
        <v>0</v>
      </c>
      <c r="BT30" s="170">
        <v>1</v>
      </c>
      <c r="BU30" s="256">
        <f t="shared" si="18"/>
        <v>-1</v>
      </c>
      <c r="BV30" s="235">
        <v>1</v>
      </c>
      <c r="BW30" s="236">
        <f t="shared" si="19"/>
        <v>1</v>
      </c>
      <c r="BX30" s="169">
        <v>0</v>
      </c>
      <c r="BY30" s="170">
        <v>1</v>
      </c>
      <c r="BZ30" s="256">
        <f t="shared" si="20"/>
        <v>-1</v>
      </c>
      <c r="CA30" s="235">
        <v>1</v>
      </c>
      <c r="CB30" s="236">
        <f t="shared" si="21"/>
        <v>1</v>
      </c>
      <c r="CC30" s="267"/>
      <c r="CD30" s="107"/>
      <c r="CE30" s="79">
        <f t="shared" si="22"/>
        <v>0</v>
      </c>
      <c r="CF30" s="95"/>
    </row>
  </sheetData>
  <sheetProtection password="C611" sheet="1" objects="1" scenarios="1" selectLockedCells="1" selectUnlockedCells="1"/>
  <customSheetViews>
    <customSheetView guid="{F2E46030-49F3-46E6-9036-40A255D924CC}" scale="60">
      <pane xSplit="9" ySplit="2" topLeftCell="J3" activePane="bottomRight" state="frozen"/>
      <selection pane="bottomRight" activeCell="O16" sqref="O16"/>
      <pageMargins left="0.7" right="0.7" top="0.75" bottom="0.75" header="0.3" footer="0.3"/>
    </customSheetView>
    <customSheetView guid="{FE079330-EA52-4CE0-9E5A-80865C54CE2C}" scale="60">
      <pane xSplit="9" ySplit="2" topLeftCell="J9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1"/>
    </customSheetView>
    <customSheetView guid="{1F1E3F11-2EEF-4BC4-A39B-8CB5D2CF0C2F}" scale="80">
      <selection activeCell="N6" sqref="N6"/>
      <pageMargins left="0.7" right="0.7" top="0.75" bottom="0.75" header="0.3" footer="0.3"/>
    </customSheetView>
    <customSheetView guid="{136E5025-050C-49A9-AAF7-FBD1E192C728}" scale="6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DDA466F2-DEC4-4899-BCA4-70679764665E}" scale="71">
      <pane xSplit="9" ySplit="2" topLeftCell="J15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3"/>
    </customSheetView>
    <customSheetView guid="{9CEE0026-06FE-43C5-B7E2-4C27C1B1B851}" scale="70">
      <pane xSplit="9" ySplit="2" topLeftCell="J3" activePane="bottomRight" state="frozen"/>
      <selection pane="bottomRight" activeCell="I1" sqref="I1:I2"/>
      <pageMargins left="0.7" right="0.7" top="0.75" bottom="0.75" header="0.3" footer="0.3"/>
      <pageSetup paperSize="9" orientation="portrait" horizontalDpi="0" verticalDpi="0" r:id="rId4"/>
    </customSheetView>
  </customSheetViews>
  <mergeCells count="18">
    <mergeCell ref="Z1:AD1"/>
    <mergeCell ref="AE1:AI1"/>
    <mergeCell ref="AJ1:AN1"/>
    <mergeCell ref="AO1:AS1"/>
    <mergeCell ref="AT1:AX1"/>
    <mergeCell ref="A1:D1"/>
    <mergeCell ref="J1:J2"/>
    <mergeCell ref="K1:O1"/>
    <mergeCell ref="P1:T1"/>
    <mergeCell ref="U1:Y1"/>
    <mergeCell ref="E1:I1"/>
    <mergeCell ref="AY1:BC1"/>
    <mergeCell ref="BD1:BH1"/>
    <mergeCell ref="BI1:BM1"/>
    <mergeCell ref="BN1:BR1"/>
    <mergeCell ref="CC1:CF1"/>
    <mergeCell ref="BX1:CB1"/>
    <mergeCell ref="BS1:BW1"/>
  </mergeCells>
  <pageMargins left="0.7" right="0.7" top="0.75" bottom="0.75" header="0.3" footer="0.3"/>
  <pageSetup paperSize="9" orientation="portrait" horizontalDpi="0" verticalDpi="0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W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C35" sqref="C35"/>
    </sheetView>
  </sheetViews>
  <sheetFormatPr defaultRowHeight="15" x14ac:dyDescent="0.25"/>
  <cols>
    <col min="1" max="1" width="4.42578125" customWidth="1"/>
    <col min="2" max="2" width="25.7109375" style="214" customWidth="1"/>
    <col min="3" max="7" width="6.7109375" customWidth="1"/>
    <col min="8" max="8" width="6.28515625" customWidth="1"/>
    <col min="9" max="9" width="5.85546875" customWidth="1"/>
    <col min="10" max="10" width="13.42578125" style="179" customWidth="1"/>
    <col min="11" max="13" width="6.7109375" customWidth="1"/>
    <col min="14" max="35" width="6.7109375" style="89" customWidth="1"/>
    <col min="36" max="37" width="5.42578125" style="89" customWidth="1"/>
    <col min="38" max="39" width="4.5703125" style="89" customWidth="1"/>
    <col min="40" max="40" width="5.42578125" style="89" customWidth="1"/>
    <col min="41" max="43" width="5.42578125" customWidth="1"/>
    <col min="44" max="45" width="5.5703125" customWidth="1"/>
    <col min="46" max="49" width="5.140625" customWidth="1"/>
    <col min="50" max="51" width="5" customWidth="1"/>
    <col min="52" max="52" width="5.85546875" customWidth="1"/>
    <col min="53" max="57" width="5.42578125" customWidth="1"/>
    <col min="58" max="59" width="5.5703125" customWidth="1"/>
    <col min="60" max="64" width="5.42578125" customWidth="1"/>
    <col min="65" max="65" width="6.5703125" customWidth="1"/>
    <col min="66" max="67" width="5.85546875" customWidth="1"/>
    <col min="68" max="69" width="5.42578125" customWidth="1"/>
    <col min="70" max="71" width="6.140625" customWidth="1"/>
    <col min="72" max="73" width="5.42578125" customWidth="1"/>
    <col min="74" max="75" width="5.85546875" customWidth="1"/>
  </cols>
  <sheetData>
    <row r="1" spans="1:75" s="154" customFormat="1" ht="40.9" customHeight="1" thickBot="1" x14ac:dyDescent="0.3">
      <c r="A1" s="755" t="s">
        <v>0</v>
      </c>
      <c r="B1" s="755"/>
      <c r="C1" s="755"/>
      <c r="D1" s="755"/>
      <c r="E1" s="681" t="s">
        <v>127</v>
      </c>
      <c r="F1" s="682"/>
      <c r="G1" s="682"/>
      <c r="H1" s="682"/>
      <c r="I1" s="716"/>
      <c r="J1" s="730" t="s">
        <v>359</v>
      </c>
      <c r="K1" s="754" t="s">
        <v>128</v>
      </c>
      <c r="L1" s="754"/>
      <c r="M1" s="754"/>
      <c r="N1" s="754"/>
      <c r="O1" s="754"/>
      <c r="P1" s="740" t="s">
        <v>129</v>
      </c>
      <c r="Q1" s="740"/>
      <c r="R1" s="740"/>
      <c r="S1" s="740"/>
      <c r="T1" s="740"/>
      <c r="U1" s="766" t="s">
        <v>130</v>
      </c>
      <c r="V1" s="766"/>
      <c r="W1" s="766"/>
      <c r="X1" s="766"/>
      <c r="Y1" s="766"/>
      <c r="Z1" s="766" t="s">
        <v>131</v>
      </c>
      <c r="AA1" s="766"/>
      <c r="AB1" s="766"/>
      <c r="AC1" s="766"/>
      <c r="AD1" s="766"/>
      <c r="AE1" s="766" t="s">
        <v>132</v>
      </c>
      <c r="AF1" s="766"/>
      <c r="AG1" s="766"/>
      <c r="AH1" s="766"/>
      <c r="AI1" s="766"/>
      <c r="AJ1" s="765" t="s">
        <v>90</v>
      </c>
      <c r="AK1" s="766"/>
      <c r="AL1" s="766"/>
      <c r="AM1" s="766"/>
      <c r="AN1" s="754" t="s">
        <v>79</v>
      </c>
      <c r="AO1" s="754"/>
      <c r="AP1" s="754"/>
      <c r="AQ1" s="754"/>
      <c r="AR1" s="754" t="s">
        <v>80</v>
      </c>
      <c r="AS1" s="754"/>
      <c r="AT1" s="754"/>
      <c r="AU1" s="754"/>
      <c r="AV1" s="754" t="s">
        <v>81</v>
      </c>
      <c r="AW1" s="754"/>
      <c r="AX1" s="754"/>
      <c r="AY1" s="754"/>
      <c r="AZ1" s="757" t="s">
        <v>82</v>
      </c>
      <c r="BA1" s="757"/>
      <c r="BB1" s="757"/>
      <c r="BC1" s="757"/>
      <c r="BD1" s="754" t="s">
        <v>83</v>
      </c>
      <c r="BE1" s="754"/>
      <c r="BF1" s="754"/>
      <c r="BG1" s="754"/>
      <c r="BH1" s="757" t="s">
        <v>70</v>
      </c>
      <c r="BI1" s="757"/>
      <c r="BJ1" s="757"/>
      <c r="BK1" s="757"/>
      <c r="BL1" s="757" t="s">
        <v>71</v>
      </c>
      <c r="BM1" s="757"/>
      <c r="BN1" s="757"/>
      <c r="BO1" s="757"/>
      <c r="BP1" s="754" t="s">
        <v>15</v>
      </c>
      <c r="BQ1" s="754"/>
      <c r="BR1" s="754"/>
      <c r="BS1" s="754"/>
      <c r="BT1" s="754" t="s">
        <v>16</v>
      </c>
      <c r="BU1" s="754"/>
      <c r="BV1" s="754"/>
      <c r="BW1" s="754"/>
    </row>
    <row r="2" spans="1:75" ht="29.45" customHeight="1" thickBot="1" x14ac:dyDescent="0.3">
      <c r="A2" s="5" t="s">
        <v>17</v>
      </c>
      <c r="B2" s="637" t="s">
        <v>18</v>
      </c>
      <c r="C2" s="460" t="s">
        <v>19</v>
      </c>
      <c r="D2" s="460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30"/>
      <c r="K2" s="268" t="s">
        <v>21</v>
      </c>
      <c r="L2" s="268" t="s">
        <v>22</v>
      </c>
      <c r="M2" s="268" t="s">
        <v>23</v>
      </c>
      <c r="N2" s="514" t="s">
        <v>24</v>
      </c>
      <c r="O2" s="514" t="s">
        <v>365</v>
      </c>
      <c r="P2" s="514" t="s">
        <v>21</v>
      </c>
      <c r="Q2" s="514" t="s">
        <v>22</v>
      </c>
      <c r="R2" s="514" t="s">
        <v>23</v>
      </c>
      <c r="S2" s="514" t="s">
        <v>24</v>
      </c>
      <c r="T2" s="514" t="s">
        <v>365</v>
      </c>
      <c r="U2" s="514" t="s">
        <v>21</v>
      </c>
      <c r="V2" s="514" t="s">
        <v>22</v>
      </c>
      <c r="W2" s="514" t="s">
        <v>23</v>
      </c>
      <c r="X2" s="514" t="s">
        <v>24</v>
      </c>
      <c r="Y2" s="514" t="s">
        <v>365</v>
      </c>
      <c r="Z2" s="514" t="s">
        <v>21</v>
      </c>
      <c r="AA2" s="514" t="s">
        <v>22</v>
      </c>
      <c r="AB2" s="514" t="s">
        <v>23</v>
      </c>
      <c r="AC2" s="514" t="s">
        <v>24</v>
      </c>
      <c r="AD2" s="514" t="s">
        <v>365</v>
      </c>
      <c r="AE2" s="514" t="s">
        <v>21</v>
      </c>
      <c r="AF2" s="514" t="s">
        <v>22</v>
      </c>
      <c r="AG2" s="514" t="s">
        <v>23</v>
      </c>
      <c r="AH2" s="514" t="s">
        <v>24</v>
      </c>
      <c r="AI2" s="514" t="s">
        <v>365</v>
      </c>
      <c r="AJ2" s="515" t="s">
        <v>21</v>
      </c>
      <c r="AK2" s="514" t="s">
        <v>22</v>
      </c>
      <c r="AL2" s="514" t="s">
        <v>23</v>
      </c>
      <c r="AM2" s="514" t="s">
        <v>24</v>
      </c>
      <c r="AN2" s="514" t="s">
        <v>21</v>
      </c>
      <c r="AO2" s="268" t="s">
        <v>22</v>
      </c>
      <c r="AP2" s="268" t="s">
        <v>23</v>
      </c>
      <c r="AQ2" s="268" t="s">
        <v>24</v>
      </c>
      <c r="AR2" s="268" t="s">
        <v>21</v>
      </c>
      <c r="AS2" s="268" t="s">
        <v>22</v>
      </c>
      <c r="AT2" s="268" t="s">
        <v>23</v>
      </c>
      <c r="AU2" s="268" t="s">
        <v>24</v>
      </c>
      <c r="AV2" s="268" t="s">
        <v>21</v>
      </c>
      <c r="AW2" s="268" t="s">
        <v>22</v>
      </c>
      <c r="AX2" s="268" t="s">
        <v>23</v>
      </c>
      <c r="AY2" s="5" t="s">
        <v>24</v>
      </c>
      <c r="AZ2" s="5" t="s">
        <v>21</v>
      </c>
      <c r="BA2" s="5" t="s">
        <v>22</v>
      </c>
      <c r="BB2" s="5" t="s">
        <v>23</v>
      </c>
      <c r="BC2" s="5" t="s">
        <v>24</v>
      </c>
      <c r="BD2" s="5" t="s">
        <v>21</v>
      </c>
      <c r="BE2" s="5" t="s">
        <v>22</v>
      </c>
      <c r="BF2" s="5" t="s">
        <v>23</v>
      </c>
      <c r="BG2" s="5" t="s">
        <v>24</v>
      </c>
      <c r="BH2" s="5" t="s">
        <v>21</v>
      </c>
      <c r="BI2" s="5" t="s">
        <v>22</v>
      </c>
      <c r="BJ2" s="5" t="s">
        <v>23</v>
      </c>
      <c r="BK2" s="5" t="s">
        <v>24</v>
      </c>
      <c r="BL2" s="5" t="s">
        <v>21</v>
      </c>
      <c r="BM2" s="5" t="s">
        <v>22</v>
      </c>
      <c r="BN2" s="5" t="s">
        <v>23</v>
      </c>
      <c r="BO2" s="5" t="s">
        <v>24</v>
      </c>
      <c r="BP2" s="5" t="s">
        <v>21</v>
      </c>
      <c r="BQ2" s="5" t="s">
        <v>22</v>
      </c>
      <c r="BR2" s="5" t="s">
        <v>23</v>
      </c>
      <c r="BS2" s="5" t="s">
        <v>24</v>
      </c>
      <c r="BT2" s="5" t="s">
        <v>21</v>
      </c>
      <c r="BU2" s="5" t="s">
        <v>22</v>
      </c>
      <c r="BV2" s="5" t="s">
        <v>23</v>
      </c>
      <c r="BW2" s="5" t="s">
        <v>24</v>
      </c>
    </row>
    <row r="3" spans="1:75" ht="120" customHeight="1" x14ac:dyDescent="0.25">
      <c r="A3" s="9">
        <v>1</v>
      </c>
      <c r="B3" s="10" t="s">
        <v>25</v>
      </c>
      <c r="C3" s="11">
        <v>10</v>
      </c>
      <c r="D3" s="172">
        <v>40</v>
      </c>
      <c r="E3" s="314">
        <f t="shared" ref="E3:E25" si="0">K3+P3+U3+Z3+AE3+AJ3+AN3+AR3+AV3+AZ3+BD3+BH3+BL3+BP3+BT3</f>
        <v>0</v>
      </c>
      <c r="F3" s="315">
        <f t="shared" ref="F3:F25" si="1">L3+Q3+V3+AA3+AF3+AK3+AO3+AS3+AW3+BA3+BE3+BI3+BM3+BQ3+BU3</f>
        <v>38</v>
      </c>
      <c r="G3" s="255">
        <f t="shared" ref="G3:G25" si="2">M3+R3+W3+AB3+AG3+AL3+AP3+AT3+AX3+BB3+BF3+BJ3+BN3+BR3+BV3</f>
        <v>-38</v>
      </c>
      <c r="H3" s="316">
        <f t="shared" ref="H3:H25" si="3">N3+S3+X3+AC3+AH3+AM3+AQ3+AU3+AY3+BC3+BG3+BK3+BO3+BS3+BW3</f>
        <v>38</v>
      </c>
      <c r="I3" s="232">
        <f>SUM(O3+T3+Y3+AD3+AI3)</f>
        <v>38</v>
      </c>
      <c r="J3" s="308">
        <f>E3+H3-F3</f>
        <v>0</v>
      </c>
      <c r="K3" s="117">
        <v>0</v>
      </c>
      <c r="L3" s="81">
        <v>2</v>
      </c>
      <c r="M3" s="81">
        <f>K3-L3</f>
        <v>-2</v>
      </c>
      <c r="N3" s="516">
        <v>2</v>
      </c>
      <c r="O3" s="517">
        <f>SUM(K3+N3:N3)</f>
        <v>2</v>
      </c>
      <c r="P3" s="518">
        <v>0</v>
      </c>
      <c r="Q3" s="506">
        <v>5</v>
      </c>
      <c r="R3" s="506">
        <f t="shared" ref="R3:R12" si="4">P3-Q3</f>
        <v>-5</v>
      </c>
      <c r="S3" s="516">
        <v>5</v>
      </c>
      <c r="T3" s="517">
        <f t="shared" ref="T3:T30" si="5">SUM(P3+S3:S3)</f>
        <v>5</v>
      </c>
      <c r="U3" s="518">
        <v>0</v>
      </c>
      <c r="V3" s="506">
        <v>4</v>
      </c>
      <c r="W3" s="506">
        <f t="shared" ref="W3:W30" si="6">U3-V3</f>
        <v>-4</v>
      </c>
      <c r="X3" s="516">
        <v>4</v>
      </c>
      <c r="Y3" s="517">
        <f t="shared" ref="Y3:Y30" si="7">SUM(U3+X3:X3)</f>
        <v>4</v>
      </c>
      <c r="Z3" s="518">
        <v>0</v>
      </c>
      <c r="AA3" s="506">
        <v>8</v>
      </c>
      <c r="AB3" s="506">
        <f t="shared" ref="AB3:AB30" si="8">Z3-AA3</f>
        <v>-8</v>
      </c>
      <c r="AC3" s="506">
        <v>8</v>
      </c>
      <c r="AD3" s="517">
        <f t="shared" ref="AD3:AD30" si="9">SUM(Z3+AC3:AC3)</f>
        <v>8</v>
      </c>
      <c r="AE3" s="518">
        <v>0</v>
      </c>
      <c r="AF3" s="506">
        <v>19</v>
      </c>
      <c r="AG3" s="506">
        <f t="shared" ref="AG3:AG30" si="10">AE3-AF3</f>
        <v>-19</v>
      </c>
      <c r="AH3" s="506">
        <v>19</v>
      </c>
      <c r="AI3" s="517">
        <f t="shared" ref="AI3:AI30" si="11">SUM(AE3+AH3:AH3)</f>
        <v>19</v>
      </c>
      <c r="AJ3" s="519"/>
      <c r="AK3" s="506"/>
      <c r="AL3" s="506">
        <f t="shared" ref="AL3:AL30" si="12">AJ3-AK3</f>
        <v>0</v>
      </c>
      <c r="AM3" s="506"/>
      <c r="AN3" s="506"/>
      <c r="AO3" s="81"/>
      <c r="AP3" s="81">
        <f t="shared" ref="AP3:AP30" si="13">AN3-AO3</f>
        <v>0</v>
      </c>
      <c r="AQ3" s="375"/>
      <c r="AR3" s="81"/>
      <c r="AS3" s="81"/>
      <c r="AT3" s="81">
        <f t="shared" ref="AT3:AT30" si="14">AR3-AS3</f>
        <v>0</v>
      </c>
      <c r="AU3" s="81"/>
      <c r="AV3" s="81"/>
      <c r="AW3" s="81"/>
      <c r="AX3" s="81">
        <f t="shared" ref="AX3:AX30" si="15">AV3-AW3</f>
        <v>0</v>
      </c>
      <c r="AY3" s="77"/>
      <c r="AZ3" s="77"/>
      <c r="BA3" s="78"/>
      <c r="BB3" s="79">
        <f t="shared" ref="BB3:BB30" si="16">AZ3-BA3</f>
        <v>0</v>
      </c>
      <c r="BC3" s="79"/>
      <c r="BD3" s="79"/>
      <c r="BE3" s="79"/>
      <c r="BF3" s="79">
        <f t="shared" ref="BF3:BF30" si="17">BD3-BE3</f>
        <v>0</v>
      </c>
      <c r="BG3" s="79"/>
      <c r="BH3" s="79"/>
      <c r="BI3" s="79"/>
      <c r="BJ3" s="79">
        <f t="shared" ref="BJ3:BJ30" si="18">BH3-BI3</f>
        <v>0</v>
      </c>
      <c r="BK3" s="79"/>
      <c r="BL3" s="79"/>
      <c r="BM3" s="79"/>
      <c r="BN3" s="79">
        <f t="shared" ref="BN3:BN30" si="19">BL3-BM3</f>
        <v>0</v>
      </c>
      <c r="BO3" s="79"/>
      <c r="BP3" s="79"/>
      <c r="BQ3" s="79"/>
      <c r="BR3" s="79">
        <f t="shared" ref="BR3:BR30" si="20">BP3-BQ3</f>
        <v>0</v>
      </c>
      <c r="BS3" s="79"/>
      <c r="BT3" s="79"/>
      <c r="BU3" s="79"/>
      <c r="BV3" s="261">
        <f t="shared" ref="BV3:BV30" si="21">BT3-BU3</f>
        <v>0</v>
      </c>
      <c r="BW3" s="79"/>
    </row>
    <row r="4" spans="1:75" ht="46.15" customHeight="1" x14ac:dyDescent="0.25">
      <c r="A4" s="9">
        <v>2</v>
      </c>
      <c r="B4" s="25" t="s">
        <v>360</v>
      </c>
      <c r="C4" s="121" t="s">
        <v>27</v>
      </c>
      <c r="D4" s="176" t="s">
        <v>27</v>
      </c>
      <c r="E4" s="314">
        <f t="shared" si="0"/>
        <v>0</v>
      </c>
      <c r="F4" s="315">
        <f t="shared" si="1"/>
        <v>53</v>
      </c>
      <c r="G4" s="255">
        <f t="shared" si="2"/>
        <v>-53</v>
      </c>
      <c r="H4" s="316">
        <f t="shared" si="3"/>
        <v>53</v>
      </c>
      <c r="I4" s="232">
        <f t="shared" ref="I4:I30" si="22">SUM(O4+T4+Y4+AD4+AI4)</f>
        <v>53</v>
      </c>
      <c r="J4" s="308">
        <f t="shared" ref="J4:J30" si="23">E4+H4-F4</f>
        <v>0</v>
      </c>
      <c r="K4" s="117">
        <v>0</v>
      </c>
      <c r="L4" s="81">
        <v>2</v>
      </c>
      <c r="M4" s="81">
        <f t="shared" ref="M4:M11" si="24">K4-L4</f>
        <v>-2</v>
      </c>
      <c r="N4" s="506">
        <v>2</v>
      </c>
      <c r="O4" s="517">
        <f t="shared" ref="O4:O30" si="25">SUM(K4+N4:N4)</f>
        <v>2</v>
      </c>
      <c r="P4" s="518">
        <v>0</v>
      </c>
      <c r="Q4" s="506">
        <v>7</v>
      </c>
      <c r="R4" s="506">
        <f t="shared" si="4"/>
        <v>-7</v>
      </c>
      <c r="S4" s="506">
        <v>7</v>
      </c>
      <c r="T4" s="517">
        <f t="shared" si="5"/>
        <v>7</v>
      </c>
      <c r="U4" s="518">
        <v>0</v>
      </c>
      <c r="V4" s="506">
        <v>6</v>
      </c>
      <c r="W4" s="506">
        <f t="shared" si="6"/>
        <v>-6</v>
      </c>
      <c r="X4" s="506">
        <v>6</v>
      </c>
      <c r="Y4" s="517">
        <f t="shared" si="7"/>
        <v>6</v>
      </c>
      <c r="Z4" s="518">
        <v>0</v>
      </c>
      <c r="AA4" s="506">
        <v>11</v>
      </c>
      <c r="AB4" s="506">
        <f t="shared" si="8"/>
        <v>-11</v>
      </c>
      <c r="AC4" s="506">
        <v>11</v>
      </c>
      <c r="AD4" s="517">
        <f t="shared" si="9"/>
        <v>11</v>
      </c>
      <c r="AE4" s="518">
        <v>0</v>
      </c>
      <c r="AF4" s="506">
        <v>27</v>
      </c>
      <c r="AG4" s="506">
        <f t="shared" si="10"/>
        <v>-27</v>
      </c>
      <c r="AH4" s="506">
        <v>27</v>
      </c>
      <c r="AI4" s="517">
        <f t="shared" si="11"/>
        <v>27</v>
      </c>
      <c r="AJ4" s="519"/>
      <c r="AK4" s="506"/>
      <c r="AL4" s="506">
        <f t="shared" si="12"/>
        <v>0</v>
      </c>
      <c r="AM4" s="506"/>
      <c r="AN4" s="506"/>
      <c r="AO4" s="81"/>
      <c r="AP4" s="81">
        <f t="shared" si="13"/>
        <v>0</v>
      </c>
      <c r="AQ4" s="375"/>
      <c r="AR4" s="81"/>
      <c r="AS4" s="81"/>
      <c r="AT4" s="81">
        <f t="shared" si="14"/>
        <v>0</v>
      </c>
      <c r="AU4" s="81"/>
      <c r="AV4" s="81"/>
      <c r="AW4" s="81"/>
      <c r="AX4" s="81">
        <f t="shared" si="15"/>
        <v>0</v>
      </c>
      <c r="AY4" s="77"/>
      <c r="AZ4" s="77"/>
      <c r="BA4" s="78"/>
      <c r="BB4" s="79">
        <f t="shared" si="16"/>
        <v>0</v>
      </c>
      <c r="BC4" s="79"/>
      <c r="BD4" s="79"/>
      <c r="BE4" s="79"/>
      <c r="BF4" s="79">
        <f t="shared" si="17"/>
        <v>0</v>
      </c>
      <c r="BG4" s="79"/>
      <c r="BH4" s="79"/>
      <c r="BI4" s="79"/>
      <c r="BJ4" s="79">
        <f t="shared" si="18"/>
        <v>0</v>
      </c>
      <c r="BK4" s="79"/>
      <c r="BL4" s="79"/>
      <c r="BM4" s="79"/>
      <c r="BN4" s="79">
        <f t="shared" si="19"/>
        <v>0</v>
      </c>
      <c r="BO4" s="79"/>
      <c r="BP4" s="79"/>
      <c r="BQ4" s="79"/>
      <c r="BR4" s="79">
        <f t="shared" si="20"/>
        <v>0</v>
      </c>
      <c r="BS4" s="79"/>
      <c r="BT4" s="79"/>
      <c r="BU4" s="79"/>
      <c r="BV4" s="261">
        <f t="shared" si="21"/>
        <v>0</v>
      </c>
      <c r="BW4" s="81"/>
    </row>
    <row r="5" spans="1:75" ht="40.15" customHeight="1" x14ac:dyDescent="0.25">
      <c r="A5" s="9">
        <v>3</v>
      </c>
      <c r="B5" s="25" t="s">
        <v>28</v>
      </c>
      <c r="C5" s="26">
        <v>4</v>
      </c>
      <c r="D5" s="173">
        <v>35</v>
      </c>
      <c r="E5" s="314">
        <f t="shared" si="0"/>
        <v>167</v>
      </c>
      <c r="F5" s="315">
        <f t="shared" si="1"/>
        <v>184</v>
      </c>
      <c r="G5" s="255">
        <f t="shared" si="2"/>
        <v>-17</v>
      </c>
      <c r="H5" s="316">
        <f t="shared" si="3"/>
        <v>36</v>
      </c>
      <c r="I5" s="232">
        <f t="shared" si="22"/>
        <v>203</v>
      </c>
      <c r="J5" s="308">
        <f t="shared" si="23"/>
        <v>19</v>
      </c>
      <c r="K5" s="390">
        <v>22</v>
      </c>
      <c r="L5" s="81">
        <v>5</v>
      </c>
      <c r="M5" s="81">
        <f t="shared" si="24"/>
        <v>17</v>
      </c>
      <c r="N5" s="506">
        <v>0</v>
      </c>
      <c r="O5" s="517">
        <f t="shared" si="25"/>
        <v>22</v>
      </c>
      <c r="P5" s="518">
        <v>12</v>
      </c>
      <c r="Q5" s="506">
        <v>22</v>
      </c>
      <c r="R5" s="506">
        <f t="shared" si="4"/>
        <v>-10</v>
      </c>
      <c r="S5" s="516">
        <v>10</v>
      </c>
      <c r="T5" s="517">
        <f t="shared" si="5"/>
        <v>22</v>
      </c>
      <c r="U5" s="518">
        <v>21</v>
      </c>
      <c r="V5" s="506">
        <v>19</v>
      </c>
      <c r="W5" s="506">
        <f t="shared" si="6"/>
        <v>2</v>
      </c>
      <c r="X5" s="506">
        <v>0</v>
      </c>
      <c r="Y5" s="517">
        <f t="shared" si="7"/>
        <v>21</v>
      </c>
      <c r="Z5" s="518">
        <v>33</v>
      </c>
      <c r="AA5" s="506">
        <v>34</v>
      </c>
      <c r="AB5" s="506">
        <f t="shared" si="8"/>
        <v>-1</v>
      </c>
      <c r="AC5" s="516">
        <v>1</v>
      </c>
      <c r="AD5" s="517">
        <f t="shared" si="9"/>
        <v>34</v>
      </c>
      <c r="AE5" s="518">
        <v>79</v>
      </c>
      <c r="AF5" s="506">
        <v>104</v>
      </c>
      <c r="AG5" s="506">
        <f t="shared" si="10"/>
        <v>-25</v>
      </c>
      <c r="AH5" s="516">
        <v>25</v>
      </c>
      <c r="AI5" s="517">
        <f t="shared" si="11"/>
        <v>104</v>
      </c>
      <c r="AJ5" s="519"/>
      <c r="AK5" s="506"/>
      <c r="AL5" s="506">
        <f t="shared" si="12"/>
        <v>0</v>
      </c>
      <c r="AM5" s="506"/>
      <c r="AN5" s="506"/>
      <c r="AO5" s="81"/>
      <c r="AP5" s="81">
        <f t="shared" si="13"/>
        <v>0</v>
      </c>
      <c r="AQ5" s="375"/>
      <c r="AR5" s="81"/>
      <c r="AS5" s="81"/>
      <c r="AT5" s="81">
        <f t="shared" si="14"/>
        <v>0</v>
      </c>
      <c r="AU5" s="81"/>
      <c r="AV5" s="81"/>
      <c r="AW5" s="81"/>
      <c r="AX5" s="81">
        <f t="shared" si="15"/>
        <v>0</v>
      </c>
      <c r="AY5" s="77"/>
      <c r="AZ5" s="77"/>
      <c r="BA5" s="78"/>
      <c r="BB5" s="79">
        <f t="shared" si="16"/>
        <v>0</v>
      </c>
      <c r="BC5" s="79"/>
      <c r="BD5" s="79"/>
      <c r="BE5" s="79"/>
      <c r="BF5" s="79">
        <f t="shared" si="17"/>
        <v>0</v>
      </c>
      <c r="BG5" s="79"/>
      <c r="BH5" s="79"/>
      <c r="BI5" s="79"/>
      <c r="BJ5" s="79">
        <f t="shared" si="18"/>
        <v>0</v>
      </c>
      <c r="BK5" s="79"/>
      <c r="BL5" s="79"/>
      <c r="BM5" s="79"/>
      <c r="BN5" s="79">
        <f t="shared" si="19"/>
        <v>0</v>
      </c>
      <c r="BO5" s="79"/>
      <c r="BP5" s="79"/>
      <c r="BQ5" s="79"/>
      <c r="BR5" s="79">
        <f t="shared" si="20"/>
        <v>0</v>
      </c>
      <c r="BS5" s="79"/>
      <c r="BT5" s="79"/>
      <c r="BU5" s="79"/>
      <c r="BV5" s="261">
        <f t="shared" si="21"/>
        <v>0</v>
      </c>
      <c r="BW5" s="81"/>
    </row>
    <row r="6" spans="1:75" ht="40.15" customHeight="1" x14ac:dyDescent="0.25">
      <c r="A6" s="9">
        <v>4</v>
      </c>
      <c r="B6" s="25" t="s">
        <v>29</v>
      </c>
      <c r="C6" s="26">
        <v>8</v>
      </c>
      <c r="D6" s="173">
        <v>25</v>
      </c>
      <c r="E6" s="314">
        <f t="shared" si="0"/>
        <v>142</v>
      </c>
      <c r="F6" s="315">
        <f t="shared" si="1"/>
        <v>123</v>
      </c>
      <c r="G6" s="255">
        <f t="shared" si="2"/>
        <v>19</v>
      </c>
      <c r="H6" s="316">
        <f t="shared" si="3"/>
        <v>12</v>
      </c>
      <c r="I6" s="232">
        <f t="shared" si="22"/>
        <v>154</v>
      </c>
      <c r="J6" s="308">
        <f t="shared" si="23"/>
        <v>31</v>
      </c>
      <c r="K6" s="390">
        <v>20</v>
      </c>
      <c r="L6" s="81">
        <v>4</v>
      </c>
      <c r="M6" s="81">
        <f t="shared" si="24"/>
        <v>16</v>
      </c>
      <c r="N6" s="506">
        <v>0</v>
      </c>
      <c r="O6" s="517">
        <f t="shared" si="25"/>
        <v>20</v>
      </c>
      <c r="P6" s="518">
        <v>8</v>
      </c>
      <c r="Q6" s="506">
        <v>16</v>
      </c>
      <c r="R6" s="506">
        <f t="shared" si="4"/>
        <v>-8</v>
      </c>
      <c r="S6" s="516">
        <v>8</v>
      </c>
      <c r="T6" s="517">
        <f t="shared" si="5"/>
        <v>16</v>
      </c>
      <c r="U6" s="518">
        <v>28</v>
      </c>
      <c r="V6" s="506">
        <v>13</v>
      </c>
      <c r="W6" s="506">
        <f t="shared" si="6"/>
        <v>15</v>
      </c>
      <c r="X6" s="506">
        <v>0</v>
      </c>
      <c r="Y6" s="517">
        <f t="shared" si="7"/>
        <v>28</v>
      </c>
      <c r="Z6" s="518">
        <v>26</v>
      </c>
      <c r="AA6" s="506">
        <v>26</v>
      </c>
      <c r="AB6" s="506">
        <f t="shared" si="8"/>
        <v>0</v>
      </c>
      <c r="AC6" s="506">
        <v>0</v>
      </c>
      <c r="AD6" s="517">
        <f t="shared" si="9"/>
        <v>26</v>
      </c>
      <c r="AE6" s="518">
        <v>60</v>
      </c>
      <c r="AF6" s="506">
        <v>64</v>
      </c>
      <c r="AG6" s="506">
        <f t="shared" si="10"/>
        <v>-4</v>
      </c>
      <c r="AH6" s="516">
        <v>4</v>
      </c>
      <c r="AI6" s="517">
        <f t="shared" si="11"/>
        <v>64</v>
      </c>
      <c r="AJ6" s="519"/>
      <c r="AK6" s="506"/>
      <c r="AL6" s="506">
        <f t="shared" si="12"/>
        <v>0</v>
      </c>
      <c r="AM6" s="506"/>
      <c r="AN6" s="506"/>
      <c r="AO6" s="81"/>
      <c r="AP6" s="81">
        <f t="shared" si="13"/>
        <v>0</v>
      </c>
      <c r="AQ6" s="375"/>
      <c r="AR6" s="81"/>
      <c r="AS6" s="81"/>
      <c r="AT6" s="81">
        <f t="shared" si="14"/>
        <v>0</v>
      </c>
      <c r="AU6" s="81"/>
      <c r="AV6" s="81"/>
      <c r="AW6" s="81"/>
      <c r="AX6" s="81">
        <f t="shared" si="15"/>
        <v>0</v>
      </c>
      <c r="AY6" s="77"/>
      <c r="AZ6" s="77"/>
      <c r="BA6" s="78"/>
      <c r="BB6" s="79">
        <f t="shared" si="16"/>
        <v>0</v>
      </c>
      <c r="BC6" s="79"/>
      <c r="BD6" s="79"/>
      <c r="BE6" s="79"/>
      <c r="BF6" s="79">
        <f t="shared" si="17"/>
        <v>0</v>
      </c>
      <c r="BG6" s="79"/>
      <c r="BH6" s="79"/>
      <c r="BI6" s="79"/>
      <c r="BJ6" s="79">
        <f t="shared" si="18"/>
        <v>0</v>
      </c>
      <c r="BK6" s="79"/>
      <c r="BL6" s="79"/>
      <c r="BM6" s="79"/>
      <c r="BN6" s="79">
        <f t="shared" si="19"/>
        <v>0</v>
      </c>
      <c r="BO6" s="79"/>
      <c r="BP6" s="79"/>
      <c r="BQ6" s="79"/>
      <c r="BR6" s="79">
        <f t="shared" si="20"/>
        <v>0</v>
      </c>
      <c r="BS6" s="79"/>
      <c r="BT6" s="79"/>
      <c r="BU6" s="79"/>
      <c r="BV6" s="261">
        <f t="shared" si="21"/>
        <v>0</v>
      </c>
      <c r="BW6" s="81"/>
    </row>
    <row r="7" spans="1:75" ht="40.15" customHeight="1" x14ac:dyDescent="0.25">
      <c r="A7" s="117">
        <v>5</v>
      </c>
      <c r="B7" s="25" t="s">
        <v>30</v>
      </c>
      <c r="C7" s="26">
        <v>20</v>
      </c>
      <c r="D7" s="173">
        <v>50</v>
      </c>
      <c r="E7" s="314">
        <f t="shared" si="0"/>
        <v>185</v>
      </c>
      <c r="F7" s="315">
        <f t="shared" si="1"/>
        <v>236</v>
      </c>
      <c r="G7" s="255">
        <f t="shared" si="2"/>
        <v>-51</v>
      </c>
      <c r="H7" s="316">
        <f t="shared" si="3"/>
        <v>76</v>
      </c>
      <c r="I7" s="232">
        <f t="shared" si="22"/>
        <v>261</v>
      </c>
      <c r="J7" s="308">
        <f t="shared" si="23"/>
        <v>25</v>
      </c>
      <c r="K7" s="168">
        <v>14</v>
      </c>
      <c r="L7" s="448">
        <v>7</v>
      </c>
      <c r="M7" s="81">
        <f t="shared" si="24"/>
        <v>7</v>
      </c>
      <c r="N7" s="506">
        <v>6</v>
      </c>
      <c r="O7" s="517">
        <f t="shared" si="25"/>
        <v>20</v>
      </c>
      <c r="P7" s="520">
        <v>19</v>
      </c>
      <c r="Q7" s="521">
        <v>29</v>
      </c>
      <c r="R7" s="506">
        <f t="shared" si="4"/>
        <v>-10</v>
      </c>
      <c r="S7" s="516">
        <v>10</v>
      </c>
      <c r="T7" s="517">
        <f t="shared" si="5"/>
        <v>29</v>
      </c>
      <c r="U7" s="520">
        <v>35</v>
      </c>
      <c r="V7" s="521">
        <v>23</v>
      </c>
      <c r="W7" s="506">
        <f t="shared" si="6"/>
        <v>12</v>
      </c>
      <c r="X7" s="506">
        <v>0</v>
      </c>
      <c r="Y7" s="517">
        <f t="shared" si="7"/>
        <v>35</v>
      </c>
      <c r="Z7" s="520">
        <v>43</v>
      </c>
      <c r="AA7" s="521">
        <v>44</v>
      </c>
      <c r="AB7" s="506">
        <f t="shared" si="8"/>
        <v>-1</v>
      </c>
      <c r="AC7" s="516">
        <v>1</v>
      </c>
      <c r="AD7" s="517">
        <f t="shared" si="9"/>
        <v>44</v>
      </c>
      <c r="AE7" s="520">
        <v>74</v>
      </c>
      <c r="AF7" s="521">
        <v>133</v>
      </c>
      <c r="AG7" s="506">
        <f t="shared" si="10"/>
        <v>-59</v>
      </c>
      <c r="AH7" s="516">
        <v>59</v>
      </c>
      <c r="AI7" s="517">
        <f t="shared" si="11"/>
        <v>133</v>
      </c>
      <c r="AJ7" s="509"/>
      <c r="AK7" s="510"/>
      <c r="AL7" s="506">
        <f t="shared" si="12"/>
        <v>0</v>
      </c>
      <c r="AM7" s="506"/>
      <c r="AN7" s="510"/>
      <c r="AO7" s="110"/>
      <c r="AP7" s="81">
        <f t="shared" si="13"/>
        <v>0</v>
      </c>
      <c r="AQ7" s="375"/>
      <c r="AR7" s="110"/>
      <c r="AS7" s="110"/>
      <c r="AT7" s="81">
        <f t="shared" si="14"/>
        <v>0</v>
      </c>
      <c r="AU7" s="81"/>
      <c r="AV7" s="110"/>
      <c r="AW7" s="110"/>
      <c r="AX7" s="81">
        <f t="shared" si="15"/>
        <v>0</v>
      </c>
      <c r="AY7" s="79"/>
      <c r="AZ7" s="110"/>
      <c r="BA7" s="110"/>
      <c r="BB7" s="79">
        <f t="shared" si="16"/>
        <v>0</v>
      </c>
      <c r="BC7" s="79"/>
      <c r="BD7" s="84"/>
      <c r="BE7" s="84"/>
      <c r="BF7" s="79">
        <f t="shared" si="17"/>
        <v>0</v>
      </c>
      <c r="BG7" s="79"/>
      <c r="BH7" s="84"/>
      <c r="BI7" s="84"/>
      <c r="BJ7" s="79">
        <f t="shared" si="18"/>
        <v>0</v>
      </c>
      <c r="BK7" s="79"/>
      <c r="BL7" s="84"/>
      <c r="BM7" s="84"/>
      <c r="BN7" s="79">
        <f t="shared" si="19"/>
        <v>0</v>
      </c>
      <c r="BO7" s="79"/>
      <c r="BP7" s="84"/>
      <c r="BQ7" s="84"/>
      <c r="BR7" s="79">
        <f t="shared" si="20"/>
        <v>0</v>
      </c>
      <c r="BS7" s="79"/>
      <c r="BT7" s="84"/>
      <c r="BU7" s="84"/>
      <c r="BV7" s="261">
        <f t="shared" si="21"/>
        <v>0</v>
      </c>
      <c r="BW7" s="81"/>
    </row>
    <row r="8" spans="1:75" s="165" customFormat="1" ht="40.15" customHeight="1" x14ac:dyDescent="0.25">
      <c r="A8" s="117">
        <v>6</v>
      </c>
      <c r="B8" s="25" t="s">
        <v>31</v>
      </c>
      <c r="C8" s="26">
        <v>8</v>
      </c>
      <c r="D8" s="173">
        <v>35</v>
      </c>
      <c r="E8" s="314">
        <f t="shared" si="0"/>
        <v>193</v>
      </c>
      <c r="F8" s="315">
        <f t="shared" si="1"/>
        <v>146</v>
      </c>
      <c r="G8" s="255">
        <f t="shared" si="2"/>
        <v>47</v>
      </c>
      <c r="H8" s="316">
        <f t="shared" si="3"/>
        <v>11</v>
      </c>
      <c r="I8" s="232">
        <f t="shared" si="22"/>
        <v>204</v>
      </c>
      <c r="J8" s="308">
        <f t="shared" si="23"/>
        <v>58</v>
      </c>
      <c r="K8" s="124">
        <v>36</v>
      </c>
      <c r="L8" s="83">
        <v>5</v>
      </c>
      <c r="M8" s="81">
        <f t="shared" si="24"/>
        <v>31</v>
      </c>
      <c r="N8" s="506">
        <v>0</v>
      </c>
      <c r="O8" s="517">
        <f t="shared" si="25"/>
        <v>36</v>
      </c>
      <c r="P8" s="522">
        <v>16</v>
      </c>
      <c r="Q8" s="523">
        <v>18</v>
      </c>
      <c r="R8" s="506">
        <f t="shared" si="4"/>
        <v>-2</v>
      </c>
      <c r="S8" s="516">
        <v>2</v>
      </c>
      <c r="T8" s="517">
        <f t="shared" si="5"/>
        <v>18</v>
      </c>
      <c r="U8" s="522">
        <v>30</v>
      </c>
      <c r="V8" s="523">
        <v>15</v>
      </c>
      <c r="W8" s="506">
        <f t="shared" si="6"/>
        <v>15</v>
      </c>
      <c r="X8" s="506">
        <v>0</v>
      </c>
      <c r="Y8" s="517">
        <f t="shared" si="7"/>
        <v>30</v>
      </c>
      <c r="Z8" s="522">
        <v>42</v>
      </c>
      <c r="AA8" s="523">
        <v>30</v>
      </c>
      <c r="AB8" s="506">
        <f t="shared" si="8"/>
        <v>12</v>
      </c>
      <c r="AC8" s="506">
        <v>0</v>
      </c>
      <c r="AD8" s="517">
        <f t="shared" si="9"/>
        <v>42</v>
      </c>
      <c r="AE8" s="522">
        <v>69</v>
      </c>
      <c r="AF8" s="523">
        <v>78</v>
      </c>
      <c r="AG8" s="506">
        <f t="shared" si="10"/>
        <v>-9</v>
      </c>
      <c r="AH8" s="516">
        <v>9</v>
      </c>
      <c r="AI8" s="517">
        <f t="shared" si="11"/>
        <v>78</v>
      </c>
      <c r="AJ8" s="512"/>
      <c r="AK8" s="513"/>
      <c r="AL8" s="506">
        <f t="shared" si="12"/>
        <v>0</v>
      </c>
      <c r="AM8" s="506"/>
      <c r="AN8" s="513"/>
      <c r="AO8" s="373"/>
      <c r="AP8" s="81">
        <f t="shared" si="13"/>
        <v>0</v>
      </c>
      <c r="AQ8" s="375"/>
      <c r="AR8" s="373"/>
      <c r="AS8" s="373"/>
      <c r="AT8" s="81">
        <f t="shared" si="14"/>
        <v>0</v>
      </c>
      <c r="AU8" s="81"/>
      <c r="AV8" s="373"/>
      <c r="AW8" s="373"/>
      <c r="AX8" s="81">
        <f t="shared" si="15"/>
        <v>0</v>
      </c>
      <c r="AY8" s="79"/>
      <c r="AZ8" s="373"/>
      <c r="BA8" s="373"/>
      <c r="BB8" s="79">
        <f t="shared" si="16"/>
        <v>0</v>
      </c>
      <c r="BC8" s="79"/>
      <c r="BD8" s="524"/>
      <c r="BE8" s="524"/>
      <c r="BF8" s="79">
        <f t="shared" si="17"/>
        <v>0</v>
      </c>
      <c r="BG8" s="79"/>
      <c r="BH8" s="524"/>
      <c r="BI8" s="524"/>
      <c r="BJ8" s="79">
        <f t="shared" si="18"/>
        <v>0</v>
      </c>
      <c r="BK8" s="79"/>
      <c r="BL8" s="524"/>
      <c r="BM8" s="524"/>
      <c r="BN8" s="79">
        <f t="shared" si="19"/>
        <v>0</v>
      </c>
      <c r="BO8" s="79"/>
      <c r="BP8" s="524"/>
      <c r="BQ8" s="524"/>
      <c r="BR8" s="79">
        <f t="shared" si="20"/>
        <v>0</v>
      </c>
      <c r="BS8" s="79"/>
      <c r="BT8" s="524"/>
      <c r="BU8" s="524"/>
      <c r="BV8" s="261">
        <f t="shared" si="21"/>
        <v>0</v>
      </c>
      <c r="BW8" s="81"/>
    </row>
    <row r="9" spans="1:75" s="165" customFormat="1" ht="40.15" customHeight="1" x14ac:dyDescent="0.25">
      <c r="A9" s="525">
        <v>7</v>
      </c>
      <c r="B9" s="25" t="s">
        <v>32</v>
      </c>
      <c r="C9" s="26">
        <v>8</v>
      </c>
      <c r="D9" s="173">
        <v>30</v>
      </c>
      <c r="E9" s="314">
        <f t="shared" si="0"/>
        <v>58</v>
      </c>
      <c r="F9" s="315">
        <f t="shared" si="1"/>
        <v>68</v>
      </c>
      <c r="G9" s="255">
        <f t="shared" si="2"/>
        <v>-10</v>
      </c>
      <c r="H9" s="316">
        <f t="shared" si="3"/>
        <v>27</v>
      </c>
      <c r="I9" s="232">
        <f t="shared" si="22"/>
        <v>85</v>
      </c>
      <c r="J9" s="308">
        <f t="shared" si="23"/>
        <v>17</v>
      </c>
      <c r="K9" s="464">
        <v>8</v>
      </c>
      <c r="L9" s="463">
        <v>3</v>
      </c>
      <c r="M9" s="81">
        <f t="shared" si="24"/>
        <v>5</v>
      </c>
      <c r="N9" s="506">
        <v>0</v>
      </c>
      <c r="O9" s="517">
        <f t="shared" si="25"/>
        <v>8</v>
      </c>
      <c r="P9" s="464">
        <v>11</v>
      </c>
      <c r="Q9" s="463">
        <v>8</v>
      </c>
      <c r="R9" s="506">
        <f t="shared" si="4"/>
        <v>3</v>
      </c>
      <c r="S9" s="506">
        <v>0</v>
      </c>
      <c r="T9" s="517">
        <f t="shared" si="5"/>
        <v>11</v>
      </c>
      <c r="U9" s="464">
        <v>0</v>
      </c>
      <c r="V9" s="463">
        <v>10</v>
      </c>
      <c r="W9" s="506">
        <f t="shared" si="6"/>
        <v>-10</v>
      </c>
      <c r="X9" s="506">
        <v>10</v>
      </c>
      <c r="Y9" s="517">
        <f t="shared" si="7"/>
        <v>10</v>
      </c>
      <c r="Z9" s="464">
        <v>21</v>
      </c>
      <c r="AA9" s="463">
        <v>12</v>
      </c>
      <c r="AB9" s="506">
        <f t="shared" si="8"/>
        <v>9</v>
      </c>
      <c r="AC9" s="506">
        <v>0</v>
      </c>
      <c r="AD9" s="517">
        <f t="shared" si="9"/>
        <v>21</v>
      </c>
      <c r="AE9" s="464">
        <v>18</v>
      </c>
      <c r="AF9" s="463">
        <v>35</v>
      </c>
      <c r="AG9" s="506">
        <f t="shared" si="10"/>
        <v>-17</v>
      </c>
      <c r="AH9" s="516">
        <v>17</v>
      </c>
      <c r="AI9" s="517">
        <f t="shared" si="11"/>
        <v>35</v>
      </c>
      <c r="AJ9" s="511"/>
      <c r="AK9" s="473"/>
      <c r="AL9" s="506">
        <f t="shared" si="12"/>
        <v>0</v>
      </c>
      <c r="AM9" s="506"/>
      <c r="AN9" s="473"/>
      <c r="AO9" s="473"/>
      <c r="AP9" s="81">
        <f t="shared" si="13"/>
        <v>0</v>
      </c>
      <c r="AQ9" s="375"/>
      <c r="AR9" s="473"/>
      <c r="AS9" s="473"/>
      <c r="AT9" s="81">
        <f t="shared" si="14"/>
        <v>0</v>
      </c>
      <c r="AU9" s="81"/>
      <c r="AV9" s="473"/>
      <c r="AW9" s="473"/>
      <c r="AX9" s="81">
        <f t="shared" si="15"/>
        <v>0</v>
      </c>
      <c r="AY9" s="79"/>
      <c r="AZ9" s="473"/>
      <c r="BA9" s="473"/>
      <c r="BB9" s="79">
        <f t="shared" si="16"/>
        <v>0</v>
      </c>
      <c r="BC9" s="79"/>
      <c r="BD9" s="473"/>
      <c r="BE9" s="473"/>
      <c r="BF9" s="79">
        <f t="shared" si="17"/>
        <v>0</v>
      </c>
      <c r="BG9" s="79"/>
      <c r="BH9" s="473"/>
      <c r="BI9" s="473"/>
      <c r="BJ9" s="79">
        <f t="shared" si="18"/>
        <v>0</v>
      </c>
      <c r="BK9" s="79"/>
      <c r="BL9" s="473"/>
      <c r="BM9" s="473"/>
      <c r="BN9" s="79">
        <f t="shared" si="19"/>
        <v>0</v>
      </c>
      <c r="BO9" s="79"/>
      <c r="BP9" s="473"/>
      <c r="BQ9" s="473"/>
      <c r="BR9" s="79">
        <f t="shared" si="20"/>
        <v>0</v>
      </c>
      <c r="BS9" s="79"/>
      <c r="BT9" s="473"/>
      <c r="BU9" s="473"/>
      <c r="BV9" s="261">
        <f t="shared" si="21"/>
        <v>0</v>
      </c>
      <c r="BW9" s="81"/>
    </row>
    <row r="10" spans="1:75" s="165" customFormat="1" ht="40.15" customHeight="1" x14ac:dyDescent="0.25">
      <c r="A10" s="525">
        <v>8</v>
      </c>
      <c r="B10" s="126" t="s">
        <v>33</v>
      </c>
      <c r="C10" s="358">
        <v>20</v>
      </c>
      <c r="D10" s="177">
        <v>30</v>
      </c>
      <c r="E10" s="314">
        <f t="shared" si="0"/>
        <v>30</v>
      </c>
      <c r="F10" s="315">
        <f t="shared" si="1"/>
        <v>99</v>
      </c>
      <c r="G10" s="255">
        <f t="shared" si="2"/>
        <v>-69</v>
      </c>
      <c r="H10" s="316">
        <f t="shared" si="3"/>
        <v>73</v>
      </c>
      <c r="I10" s="232">
        <f t="shared" si="22"/>
        <v>103</v>
      </c>
      <c r="J10" s="308">
        <f t="shared" si="23"/>
        <v>4</v>
      </c>
      <c r="K10" s="464">
        <v>0</v>
      </c>
      <c r="L10" s="463">
        <v>2</v>
      </c>
      <c r="M10" s="81">
        <f t="shared" si="24"/>
        <v>-2</v>
      </c>
      <c r="N10" s="516">
        <v>2</v>
      </c>
      <c r="O10" s="517">
        <f t="shared" si="25"/>
        <v>2</v>
      </c>
      <c r="P10" s="464">
        <v>0</v>
      </c>
      <c r="Q10" s="463">
        <v>11</v>
      </c>
      <c r="R10" s="506">
        <f t="shared" si="4"/>
        <v>-11</v>
      </c>
      <c r="S10" s="516">
        <v>11</v>
      </c>
      <c r="T10" s="517">
        <f t="shared" si="5"/>
        <v>11</v>
      </c>
      <c r="U10" s="464">
        <v>0</v>
      </c>
      <c r="V10" s="463">
        <v>10</v>
      </c>
      <c r="W10" s="506">
        <f t="shared" si="6"/>
        <v>-10</v>
      </c>
      <c r="X10" s="516">
        <v>10</v>
      </c>
      <c r="Y10" s="517">
        <f t="shared" si="7"/>
        <v>10</v>
      </c>
      <c r="Z10" s="464">
        <v>0</v>
      </c>
      <c r="AA10" s="463">
        <v>15</v>
      </c>
      <c r="AB10" s="506">
        <f t="shared" si="8"/>
        <v>-15</v>
      </c>
      <c r="AC10" s="516">
        <v>20</v>
      </c>
      <c r="AD10" s="517">
        <f t="shared" si="9"/>
        <v>20</v>
      </c>
      <c r="AE10" s="464">
        <v>30</v>
      </c>
      <c r="AF10" s="463">
        <v>61</v>
      </c>
      <c r="AG10" s="506">
        <f t="shared" si="10"/>
        <v>-31</v>
      </c>
      <c r="AH10" s="516">
        <v>30</v>
      </c>
      <c r="AI10" s="517">
        <f t="shared" si="11"/>
        <v>60</v>
      </c>
      <c r="AJ10" s="526"/>
      <c r="AK10" s="463"/>
      <c r="AL10" s="506">
        <f t="shared" si="12"/>
        <v>0</v>
      </c>
      <c r="AM10" s="506"/>
      <c r="AN10" s="463"/>
      <c r="AO10" s="463"/>
      <c r="AP10" s="81">
        <f t="shared" si="13"/>
        <v>0</v>
      </c>
      <c r="AQ10" s="375"/>
      <c r="AR10" s="463"/>
      <c r="AS10" s="463"/>
      <c r="AT10" s="81">
        <f t="shared" si="14"/>
        <v>0</v>
      </c>
      <c r="AU10" s="81"/>
      <c r="AV10" s="463"/>
      <c r="AW10" s="463"/>
      <c r="AX10" s="81">
        <f t="shared" si="15"/>
        <v>0</v>
      </c>
      <c r="AY10" s="79"/>
      <c r="AZ10" s="463"/>
      <c r="BA10" s="463"/>
      <c r="BB10" s="79">
        <f t="shared" si="16"/>
        <v>0</v>
      </c>
      <c r="BC10" s="79"/>
      <c r="BD10" s="463"/>
      <c r="BE10" s="463"/>
      <c r="BF10" s="79">
        <f t="shared" si="17"/>
        <v>0</v>
      </c>
      <c r="BG10" s="79"/>
      <c r="BH10" s="463"/>
      <c r="BI10" s="463"/>
      <c r="BJ10" s="79">
        <f t="shared" si="18"/>
        <v>0</v>
      </c>
      <c r="BK10" s="79"/>
      <c r="BL10" s="463"/>
      <c r="BM10" s="463"/>
      <c r="BN10" s="79">
        <f t="shared" si="19"/>
        <v>0</v>
      </c>
      <c r="BO10" s="79"/>
      <c r="BP10" s="463"/>
      <c r="BQ10" s="463"/>
      <c r="BR10" s="79">
        <f t="shared" si="20"/>
        <v>0</v>
      </c>
      <c r="BS10" s="79"/>
      <c r="BT10" s="463"/>
      <c r="BU10" s="463"/>
      <c r="BV10" s="261">
        <f t="shared" si="21"/>
        <v>0</v>
      </c>
      <c r="BW10" s="81"/>
    </row>
    <row r="11" spans="1:75" s="165" customFormat="1" ht="40.15" customHeight="1" x14ac:dyDescent="0.25">
      <c r="A11" s="464">
        <v>9</v>
      </c>
      <c r="B11" s="25" t="s">
        <v>34</v>
      </c>
      <c r="C11" s="26">
        <v>20</v>
      </c>
      <c r="D11" s="173">
        <v>30</v>
      </c>
      <c r="E11" s="314">
        <f t="shared" si="0"/>
        <v>20</v>
      </c>
      <c r="F11" s="315">
        <f t="shared" si="1"/>
        <v>305</v>
      </c>
      <c r="G11" s="255">
        <f t="shared" si="2"/>
        <v>-285</v>
      </c>
      <c r="H11" s="316">
        <f t="shared" si="3"/>
        <v>285</v>
      </c>
      <c r="I11" s="232">
        <f t="shared" si="22"/>
        <v>305</v>
      </c>
      <c r="J11" s="308">
        <f t="shared" si="23"/>
        <v>0</v>
      </c>
      <c r="K11" s="464">
        <v>0</v>
      </c>
      <c r="L11" s="463">
        <v>8</v>
      </c>
      <c r="M11" s="81">
        <f t="shared" si="24"/>
        <v>-8</v>
      </c>
      <c r="N11" s="516">
        <v>8</v>
      </c>
      <c r="O11" s="517">
        <f t="shared" si="25"/>
        <v>8</v>
      </c>
      <c r="P11" s="464">
        <v>0</v>
      </c>
      <c r="Q11" s="463">
        <v>26</v>
      </c>
      <c r="R11" s="506">
        <f t="shared" si="4"/>
        <v>-26</v>
      </c>
      <c r="S11" s="516">
        <v>26</v>
      </c>
      <c r="T11" s="517">
        <f t="shared" si="5"/>
        <v>26</v>
      </c>
      <c r="U11" s="464">
        <v>0</v>
      </c>
      <c r="V11" s="463">
        <v>25</v>
      </c>
      <c r="W11" s="506">
        <f t="shared" si="6"/>
        <v>-25</v>
      </c>
      <c r="X11" s="516">
        <v>25</v>
      </c>
      <c r="Y11" s="517">
        <f t="shared" si="7"/>
        <v>25</v>
      </c>
      <c r="Z11" s="464">
        <v>20</v>
      </c>
      <c r="AA11" s="463">
        <v>50</v>
      </c>
      <c r="AB11" s="506">
        <f t="shared" si="8"/>
        <v>-30</v>
      </c>
      <c r="AC11" s="516">
        <v>30</v>
      </c>
      <c r="AD11" s="517">
        <f t="shared" si="9"/>
        <v>50</v>
      </c>
      <c r="AE11" s="464">
        <v>0</v>
      </c>
      <c r="AF11" s="463">
        <v>196</v>
      </c>
      <c r="AG11" s="506">
        <f t="shared" si="10"/>
        <v>-196</v>
      </c>
      <c r="AH11" s="516">
        <v>196</v>
      </c>
      <c r="AI11" s="517">
        <f t="shared" si="11"/>
        <v>196</v>
      </c>
      <c r="AJ11" s="511"/>
      <c r="AK11" s="473"/>
      <c r="AL11" s="506">
        <f t="shared" si="12"/>
        <v>0</v>
      </c>
      <c r="AM11" s="506"/>
      <c r="AN11" s="473"/>
      <c r="AO11" s="473"/>
      <c r="AP11" s="81">
        <f t="shared" si="13"/>
        <v>0</v>
      </c>
      <c r="AQ11" s="375"/>
      <c r="AR11" s="473"/>
      <c r="AS11" s="473"/>
      <c r="AT11" s="81">
        <f t="shared" si="14"/>
        <v>0</v>
      </c>
      <c r="AU11" s="81"/>
      <c r="AV11" s="473"/>
      <c r="AW11" s="473"/>
      <c r="AX11" s="81">
        <f t="shared" si="15"/>
        <v>0</v>
      </c>
      <c r="AY11" s="79"/>
      <c r="AZ11" s="473"/>
      <c r="BA11" s="473"/>
      <c r="BB11" s="79">
        <f t="shared" si="16"/>
        <v>0</v>
      </c>
      <c r="BC11" s="79"/>
      <c r="BD11" s="473"/>
      <c r="BE11" s="473"/>
      <c r="BF11" s="79">
        <f t="shared" si="17"/>
        <v>0</v>
      </c>
      <c r="BG11" s="79"/>
      <c r="BH11" s="473"/>
      <c r="BI11" s="473"/>
      <c r="BJ11" s="79">
        <f t="shared" si="18"/>
        <v>0</v>
      </c>
      <c r="BK11" s="79"/>
      <c r="BL11" s="473"/>
      <c r="BM11" s="473"/>
      <c r="BN11" s="79">
        <f t="shared" si="19"/>
        <v>0</v>
      </c>
      <c r="BO11" s="79"/>
      <c r="BP11" s="473"/>
      <c r="BQ11" s="473"/>
      <c r="BR11" s="79">
        <f t="shared" si="20"/>
        <v>0</v>
      </c>
      <c r="BS11" s="79"/>
      <c r="BT11" s="473"/>
      <c r="BU11" s="473"/>
      <c r="BV11" s="261">
        <f t="shared" si="21"/>
        <v>0</v>
      </c>
      <c r="BW11" s="81"/>
    </row>
    <row r="12" spans="1:75" ht="40.15" customHeight="1" x14ac:dyDescent="0.25">
      <c r="A12" s="9">
        <v>10</v>
      </c>
      <c r="B12" s="25" t="s">
        <v>35</v>
      </c>
      <c r="C12" s="11">
        <v>10</v>
      </c>
      <c r="D12" s="172">
        <v>50</v>
      </c>
      <c r="E12" s="314">
        <f t="shared" si="0"/>
        <v>0</v>
      </c>
      <c r="F12" s="315">
        <f t="shared" si="1"/>
        <v>8</v>
      </c>
      <c r="G12" s="255">
        <f t="shared" si="2"/>
        <v>-8</v>
      </c>
      <c r="H12" s="316">
        <f t="shared" si="3"/>
        <v>8</v>
      </c>
      <c r="I12" s="232">
        <f t="shared" si="22"/>
        <v>8</v>
      </c>
      <c r="J12" s="308">
        <f t="shared" si="23"/>
        <v>0</v>
      </c>
      <c r="K12" s="117">
        <v>0</v>
      </c>
      <c r="L12" s="81">
        <v>1</v>
      </c>
      <c r="M12" s="81">
        <f>K12-L12</f>
        <v>-1</v>
      </c>
      <c r="N12" s="516">
        <v>1</v>
      </c>
      <c r="O12" s="517">
        <f t="shared" si="25"/>
        <v>1</v>
      </c>
      <c r="P12" s="518">
        <v>0</v>
      </c>
      <c r="Q12" s="506">
        <v>1</v>
      </c>
      <c r="R12" s="506">
        <f t="shared" si="4"/>
        <v>-1</v>
      </c>
      <c r="S12" s="516">
        <v>1</v>
      </c>
      <c r="T12" s="517">
        <f t="shared" si="5"/>
        <v>1</v>
      </c>
      <c r="U12" s="518">
        <v>0</v>
      </c>
      <c r="V12" s="506">
        <v>1</v>
      </c>
      <c r="W12" s="506">
        <f t="shared" si="6"/>
        <v>-1</v>
      </c>
      <c r="X12" s="516">
        <v>1</v>
      </c>
      <c r="Y12" s="517">
        <f t="shared" si="7"/>
        <v>1</v>
      </c>
      <c r="Z12" s="518">
        <v>0</v>
      </c>
      <c r="AA12" s="506">
        <v>2</v>
      </c>
      <c r="AB12" s="506">
        <f t="shared" si="8"/>
        <v>-2</v>
      </c>
      <c r="AC12" s="516">
        <v>2</v>
      </c>
      <c r="AD12" s="517">
        <f t="shared" si="9"/>
        <v>2</v>
      </c>
      <c r="AE12" s="518">
        <v>0</v>
      </c>
      <c r="AF12" s="506">
        <v>3</v>
      </c>
      <c r="AG12" s="506">
        <f t="shared" si="10"/>
        <v>-3</v>
      </c>
      <c r="AH12" s="516">
        <v>3</v>
      </c>
      <c r="AI12" s="517">
        <f t="shared" si="11"/>
        <v>3</v>
      </c>
      <c r="AJ12" s="519"/>
      <c r="AK12" s="506"/>
      <c r="AL12" s="506">
        <f t="shared" si="12"/>
        <v>0</v>
      </c>
      <c r="AM12" s="506"/>
      <c r="AN12" s="506"/>
      <c r="AO12" s="81"/>
      <c r="AP12" s="81">
        <f t="shared" si="13"/>
        <v>0</v>
      </c>
      <c r="AQ12" s="81"/>
      <c r="AR12" s="81"/>
      <c r="AS12" s="81"/>
      <c r="AT12" s="81">
        <f t="shared" si="14"/>
        <v>0</v>
      </c>
      <c r="AU12" s="81"/>
      <c r="AV12" s="81"/>
      <c r="AW12" s="81"/>
      <c r="AX12" s="81">
        <f t="shared" si="15"/>
        <v>0</v>
      </c>
      <c r="AY12" s="77"/>
      <c r="AZ12" s="77"/>
      <c r="BA12" s="78"/>
      <c r="BB12" s="79">
        <f t="shared" si="16"/>
        <v>0</v>
      </c>
      <c r="BC12" s="79"/>
      <c r="BD12" s="79"/>
      <c r="BE12" s="79"/>
      <c r="BF12" s="79">
        <f t="shared" si="17"/>
        <v>0</v>
      </c>
      <c r="BG12" s="79"/>
      <c r="BH12" s="79"/>
      <c r="BI12" s="79"/>
      <c r="BJ12" s="79">
        <f t="shared" si="18"/>
        <v>0</v>
      </c>
      <c r="BK12" s="79"/>
      <c r="BL12" s="79"/>
      <c r="BM12" s="79"/>
      <c r="BN12" s="79">
        <f t="shared" si="19"/>
        <v>0</v>
      </c>
      <c r="BO12" s="79"/>
      <c r="BP12" s="79"/>
      <c r="BQ12" s="79"/>
      <c r="BR12" s="79">
        <f t="shared" si="20"/>
        <v>0</v>
      </c>
      <c r="BS12" s="79"/>
      <c r="BT12" s="79"/>
      <c r="BU12" s="79"/>
      <c r="BV12" s="79">
        <f t="shared" si="21"/>
        <v>0</v>
      </c>
      <c r="BW12" s="81"/>
    </row>
    <row r="13" spans="1:75" s="88" customFormat="1" ht="40.15" customHeight="1" thickBot="1" x14ac:dyDescent="0.3">
      <c r="A13" s="527">
        <v>11</v>
      </c>
      <c r="B13" s="38" t="s">
        <v>36</v>
      </c>
      <c r="C13" s="121" t="s">
        <v>27</v>
      </c>
      <c r="D13" s="176" t="s">
        <v>27</v>
      </c>
      <c r="E13" s="314">
        <f t="shared" si="0"/>
        <v>378</v>
      </c>
      <c r="F13" s="315">
        <f t="shared" si="1"/>
        <v>0</v>
      </c>
      <c r="G13" s="255">
        <f t="shared" si="2"/>
        <v>378</v>
      </c>
      <c r="H13" s="316">
        <f t="shared" si="3"/>
        <v>28</v>
      </c>
      <c r="I13" s="232">
        <f t="shared" si="22"/>
        <v>406</v>
      </c>
      <c r="J13" s="308">
        <f t="shared" si="23"/>
        <v>406</v>
      </c>
      <c r="K13" s="468">
        <v>21</v>
      </c>
      <c r="L13" s="463">
        <v>0</v>
      </c>
      <c r="M13" s="81">
        <f>K13-L13</f>
        <v>21</v>
      </c>
      <c r="N13" s="506">
        <v>0</v>
      </c>
      <c r="O13" s="517">
        <f t="shared" si="25"/>
        <v>21</v>
      </c>
      <c r="P13" s="468">
        <v>51</v>
      </c>
      <c r="Q13" s="463">
        <v>0</v>
      </c>
      <c r="R13" s="506">
        <f>P13-Q13</f>
        <v>51</v>
      </c>
      <c r="S13" s="506">
        <v>0</v>
      </c>
      <c r="T13" s="517">
        <f t="shared" si="5"/>
        <v>51</v>
      </c>
      <c r="U13" s="468">
        <v>40</v>
      </c>
      <c r="V13" s="463">
        <v>0</v>
      </c>
      <c r="W13" s="506">
        <f t="shared" si="6"/>
        <v>40</v>
      </c>
      <c r="X13" s="506">
        <v>0</v>
      </c>
      <c r="Y13" s="517">
        <f t="shared" si="7"/>
        <v>40</v>
      </c>
      <c r="Z13" s="468">
        <v>92</v>
      </c>
      <c r="AA13" s="463">
        <v>0</v>
      </c>
      <c r="AB13" s="506">
        <f t="shared" si="8"/>
        <v>92</v>
      </c>
      <c r="AC13" s="506">
        <v>28</v>
      </c>
      <c r="AD13" s="517">
        <f t="shared" si="9"/>
        <v>120</v>
      </c>
      <c r="AE13" s="468">
        <v>174</v>
      </c>
      <c r="AF13" s="463">
        <v>0</v>
      </c>
      <c r="AG13" s="506">
        <f t="shared" si="10"/>
        <v>174</v>
      </c>
      <c r="AH13" s="506">
        <v>0</v>
      </c>
      <c r="AI13" s="517">
        <f t="shared" si="11"/>
        <v>174</v>
      </c>
      <c r="AJ13" s="511"/>
      <c r="AK13" s="473"/>
      <c r="AL13" s="506">
        <f t="shared" si="12"/>
        <v>0</v>
      </c>
      <c r="AM13" s="506"/>
      <c r="AN13" s="473"/>
      <c r="AO13" s="473"/>
      <c r="AP13" s="81">
        <f t="shared" si="13"/>
        <v>0</v>
      </c>
      <c r="AQ13" s="81"/>
      <c r="AR13" s="473"/>
      <c r="AS13" s="473"/>
      <c r="AT13" s="81">
        <f t="shared" si="14"/>
        <v>0</v>
      </c>
      <c r="AU13" s="81"/>
      <c r="AV13" s="473"/>
      <c r="AW13" s="473"/>
      <c r="AX13" s="81">
        <f t="shared" si="15"/>
        <v>0</v>
      </c>
      <c r="AY13" s="77"/>
      <c r="AZ13" s="473"/>
      <c r="BA13" s="473"/>
      <c r="BB13" s="79">
        <f t="shared" si="16"/>
        <v>0</v>
      </c>
      <c r="BC13" s="79"/>
      <c r="BD13" s="473"/>
      <c r="BE13" s="473"/>
      <c r="BF13" s="79">
        <f t="shared" si="17"/>
        <v>0</v>
      </c>
      <c r="BG13" s="79"/>
      <c r="BH13" s="473"/>
      <c r="BI13" s="473"/>
      <c r="BJ13" s="79">
        <f t="shared" si="18"/>
        <v>0</v>
      </c>
      <c r="BK13" s="79"/>
      <c r="BL13" s="473"/>
      <c r="BM13" s="473"/>
      <c r="BN13" s="79">
        <f t="shared" si="19"/>
        <v>0</v>
      </c>
      <c r="BO13" s="79"/>
      <c r="BP13" s="473"/>
      <c r="BQ13" s="473"/>
      <c r="BR13" s="79">
        <f t="shared" si="20"/>
        <v>0</v>
      </c>
      <c r="BS13" s="79"/>
      <c r="BT13" s="473"/>
      <c r="BU13" s="473"/>
      <c r="BV13" s="79">
        <f t="shared" si="21"/>
        <v>0</v>
      </c>
      <c r="BW13" s="81"/>
    </row>
    <row r="14" spans="1:75" ht="40.15" customHeight="1" x14ac:dyDescent="0.25">
      <c r="A14" s="9">
        <v>12</v>
      </c>
      <c r="B14" s="40" t="s">
        <v>37</v>
      </c>
      <c r="C14" s="11">
        <v>8</v>
      </c>
      <c r="D14" s="172">
        <v>12</v>
      </c>
      <c r="E14" s="314">
        <f t="shared" si="0"/>
        <v>20</v>
      </c>
      <c r="F14" s="315">
        <f t="shared" si="1"/>
        <v>25</v>
      </c>
      <c r="G14" s="317">
        <f t="shared" si="2"/>
        <v>-5</v>
      </c>
      <c r="H14" s="316">
        <f t="shared" si="3"/>
        <v>8</v>
      </c>
      <c r="I14" s="232">
        <f t="shared" si="22"/>
        <v>28</v>
      </c>
      <c r="J14" s="308">
        <f t="shared" si="23"/>
        <v>3</v>
      </c>
      <c r="K14" s="117">
        <v>0</v>
      </c>
      <c r="L14" s="81">
        <v>1</v>
      </c>
      <c r="M14" s="81">
        <f>K14-L14</f>
        <v>-1</v>
      </c>
      <c r="N14" s="516">
        <v>2</v>
      </c>
      <c r="O14" s="517">
        <f t="shared" si="25"/>
        <v>2</v>
      </c>
      <c r="P14" s="518">
        <v>8</v>
      </c>
      <c r="Q14" s="506">
        <v>3</v>
      </c>
      <c r="R14" s="506">
        <f t="shared" ref="R14:R30" si="26">P14-Q14</f>
        <v>5</v>
      </c>
      <c r="S14" s="528">
        <v>0</v>
      </c>
      <c r="T14" s="517">
        <f t="shared" si="5"/>
        <v>8</v>
      </c>
      <c r="U14" s="518">
        <v>0</v>
      </c>
      <c r="V14" s="506">
        <v>3</v>
      </c>
      <c r="W14" s="506">
        <f t="shared" si="6"/>
        <v>-3</v>
      </c>
      <c r="X14" s="506">
        <v>0</v>
      </c>
      <c r="Y14" s="517">
        <f t="shared" si="7"/>
        <v>0</v>
      </c>
      <c r="Z14" s="518">
        <v>0</v>
      </c>
      <c r="AA14" s="506">
        <v>4</v>
      </c>
      <c r="AB14" s="506">
        <f t="shared" si="8"/>
        <v>-4</v>
      </c>
      <c r="AC14" s="516">
        <v>4</v>
      </c>
      <c r="AD14" s="517">
        <f t="shared" si="9"/>
        <v>4</v>
      </c>
      <c r="AE14" s="518">
        <v>12</v>
      </c>
      <c r="AF14" s="506">
        <v>14</v>
      </c>
      <c r="AG14" s="506">
        <f t="shared" si="10"/>
        <v>-2</v>
      </c>
      <c r="AH14" s="516">
        <v>2</v>
      </c>
      <c r="AI14" s="517">
        <f t="shared" si="11"/>
        <v>14</v>
      </c>
      <c r="AJ14" s="519"/>
      <c r="AK14" s="506"/>
      <c r="AL14" s="506">
        <f t="shared" si="12"/>
        <v>0</v>
      </c>
      <c r="AM14" s="506"/>
      <c r="AN14" s="506"/>
      <c r="AO14" s="81"/>
      <c r="AP14" s="81">
        <f t="shared" si="13"/>
        <v>0</v>
      </c>
      <c r="AQ14" s="81"/>
      <c r="AR14" s="81"/>
      <c r="AS14" s="81"/>
      <c r="AT14" s="81">
        <f t="shared" si="14"/>
        <v>0</v>
      </c>
      <c r="AU14" s="81"/>
      <c r="AV14" s="81"/>
      <c r="AW14" s="81"/>
      <c r="AX14" s="81">
        <f t="shared" si="15"/>
        <v>0</v>
      </c>
      <c r="AY14" s="77"/>
      <c r="AZ14" s="77"/>
      <c r="BA14" s="78"/>
      <c r="BB14" s="79">
        <f t="shared" si="16"/>
        <v>0</v>
      </c>
      <c r="BC14" s="79"/>
      <c r="BD14" s="79"/>
      <c r="BE14" s="79"/>
      <c r="BF14" s="79">
        <f t="shared" si="17"/>
        <v>0</v>
      </c>
      <c r="BG14" s="79"/>
      <c r="BH14" s="79"/>
      <c r="BI14" s="79"/>
      <c r="BJ14" s="79">
        <f t="shared" si="18"/>
        <v>0</v>
      </c>
      <c r="BK14" s="79"/>
      <c r="BL14" s="79"/>
      <c r="BM14" s="79"/>
      <c r="BN14" s="79">
        <f t="shared" si="19"/>
        <v>0</v>
      </c>
      <c r="BO14" s="79"/>
      <c r="BP14" s="79"/>
      <c r="BQ14" s="79"/>
      <c r="BR14" s="79">
        <f t="shared" si="20"/>
        <v>0</v>
      </c>
      <c r="BS14" s="79"/>
      <c r="BT14" s="79"/>
      <c r="BU14" s="79"/>
      <c r="BV14" s="261">
        <f t="shared" si="21"/>
        <v>0</v>
      </c>
      <c r="BW14" s="79"/>
    </row>
    <row r="15" spans="1:75" ht="40.15" customHeight="1" thickBot="1" x14ac:dyDescent="0.3">
      <c r="A15" s="529">
        <v>13</v>
      </c>
      <c r="B15" s="40" t="s">
        <v>372</v>
      </c>
      <c r="C15" s="121" t="s">
        <v>39</v>
      </c>
      <c r="D15" s="176" t="s">
        <v>40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316">
        <f t="shared" si="3"/>
        <v>0</v>
      </c>
      <c r="I15" s="232">
        <f t="shared" si="22"/>
        <v>0</v>
      </c>
      <c r="J15" s="308">
        <f t="shared" si="23"/>
        <v>0</v>
      </c>
      <c r="K15" s="117">
        <v>0</v>
      </c>
      <c r="L15" s="81">
        <v>0</v>
      </c>
      <c r="M15" s="81">
        <f t="shared" ref="M15:M30" si="27">K15-L15</f>
        <v>0</v>
      </c>
      <c r="N15" s="528">
        <v>0</v>
      </c>
      <c r="O15" s="517">
        <f t="shared" si="25"/>
        <v>0</v>
      </c>
      <c r="P15" s="518">
        <v>0</v>
      </c>
      <c r="Q15" s="506">
        <v>0</v>
      </c>
      <c r="R15" s="506">
        <f t="shared" si="26"/>
        <v>0</v>
      </c>
      <c r="S15" s="528">
        <v>0</v>
      </c>
      <c r="T15" s="517">
        <f t="shared" si="5"/>
        <v>0</v>
      </c>
      <c r="U15" s="518">
        <v>0</v>
      </c>
      <c r="V15" s="506">
        <v>0</v>
      </c>
      <c r="W15" s="506">
        <f t="shared" si="6"/>
        <v>0</v>
      </c>
      <c r="X15" s="528">
        <v>0</v>
      </c>
      <c r="Y15" s="517">
        <f t="shared" si="7"/>
        <v>0</v>
      </c>
      <c r="Z15" s="518">
        <v>0</v>
      </c>
      <c r="AA15" s="506">
        <v>0</v>
      </c>
      <c r="AB15" s="506">
        <f t="shared" si="8"/>
        <v>0</v>
      </c>
      <c r="AC15" s="528">
        <v>0</v>
      </c>
      <c r="AD15" s="517">
        <f t="shared" si="9"/>
        <v>0</v>
      </c>
      <c r="AE15" s="518">
        <v>0</v>
      </c>
      <c r="AF15" s="506">
        <v>0</v>
      </c>
      <c r="AG15" s="506">
        <f t="shared" si="10"/>
        <v>0</v>
      </c>
      <c r="AH15" s="528">
        <v>0</v>
      </c>
      <c r="AI15" s="517">
        <f t="shared" si="11"/>
        <v>0</v>
      </c>
      <c r="AJ15" s="519"/>
      <c r="AK15" s="506"/>
      <c r="AL15" s="506">
        <f t="shared" si="12"/>
        <v>0</v>
      </c>
      <c r="AM15" s="506"/>
      <c r="AN15" s="506"/>
      <c r="AO15" s="81"/>
      <c r="AP15" s="81">
        <f t="shared" si="13"/>
        <v>0</v>
      </c>
      <c r="AQ15" s="81"/>
      <c r="AR15" s="81"/>
      <c r="AS15" s="81"/>
      <c r="AT15" s="81">
        <f t="shared" si="14"/>
        <v>0</v>
      </c>
      <c r="AU15" s="81"/>
      <c r="AV15" s="81"/>
      <c r="AW15" s="81"/>
      <c r="AX15" s="81">
        <f t="shared" si="15"/>
        <v>0</v>
      </c>
      <c r="AY15" s="77"/>
      <c r="AZ15" s="77"/>
      <c r="BA15" s="78"/>
      <c r="BB15" s="79">
        <f t="shared" si="16"/>
        <v>0</v>
      </c>
      <c r="BC15" s="79"/>
      <c r="BD15" s="79"/>
      <c r="BE15" s="79"/>
      <c r="BF15" s="79">
        <f t="shared" si="17"/>
        <v>0</v>
      </c>
      <c r="BG15" s="79"/>
      <c r="BH15" s="79"/>
      <c r="BI15" s="79"/>
      <c r="BJ15" s="79">
        <f t="shared" si="18"/>
        <v>0</v>
      </c>
      <c r="BK15" s="79"/>
      <c r="BL15" s="79"/>
      <c r="BM15" s="79"/>
      <c r="BN15" s="79">
        <f t="shared" si="19"/>
        <v>0</v>
      </c>
      <c r="BO15" s="79"/>
      <c r="BP15" s="79"/>
      <c r="BQ15" s="79"/>
      <c r="BR15" s="79">
        <f t="shared" si="20"/>
        <v>0</v>
      </c>
      <c r="BS15" s="79"/>
      <c r="BT15" s="79"/>
      <c r="BU15" s="79"/>
      <c r="BV15" s="261">
        <f t="shared" si="21"/>
        <v>0</v>
      </c>
      <c r="BW15" s="81"/>
    </row>
    <row r="16" spans="1:75" ht="40.15" customHeight="1" x14ac:dyDescent="0.25">
      <c r="A16" s="9">
        <v>14</v>
      </c>
      <c r="B16" s="40" t="s">
        <v>41</v>
      </c>
      <c r="C16" s="26">
        <v>8</v>
      </c>
      <c r="D16" s="173">
        <v>12</v>
      </c>
      <c r="E16" s="314">
        <f t="shared" si="0"/>
        <v>28</v>
      </c>
      <c r="F16" s="315">
        <f t="shared" si="1"/>
        <v>28</v>
      </c>
      <c r="G16" s="317">
        <f t="shared" si="2"/>
        <v>0</v>
      </c>
      <c r="H16" s="316">
        <f t="shared" si="3"/>
        <v>0</v>
      </c>
      <c r="I16" s="232">
        <f t="shared" si="22"/>
        <v>28</v>
      </c>
      <c r="J16" s="308">
        <f t="shared" si="23"/>
        <v>0</v>
      </c>
      <c r="K16" s="117">
        <v>0</v>
      </c>
      <c r="L16" s="81">
        <v>1</v>
      </c>
      <c r="M16" s="81">
        <f t="shared" si="27"/>
        <v>-1</v>
      </c>
      <c r="N16" s="506">
        <v>0</v>
      </c>
      <c r="O16" s="517">
        <f t="shared" si="25"/>
        <v>0</v>
      </c>
      <c r="P16" s="518">
        <v>14</v>
      </c>
      <c r="Q16" s="506">
        <v>3</v>
      </c>
      <c r="R16" s="506">
        <f t="shared" si="26"/>
        <v>11</v>
      </c>
      <c r="S16" s="528">
        <v>0</v>
      </c>
      <c r="T16" s="517">
        <f t="shared" si="5"/>
        <v>14</v>
      </c>
      <c r="U16" s="518">
        <v>0</v>
      </c>
      <c r="V16" s="506">
        <v>3</v>
      </c>
      <c r="W16" s="506">
        <f t="shared" si="6"/>
        <v>-3</v>
      </c>
      <c r="X16" s="506">
        <v>0</v>
      </c>
      <c r="Y16" s="517">
        <f t="shared" si="7"/>
        <v>0</v>
      </c>
      <c r="Z16" s="518">
        <v>0</v>
      </c>
      <c r="AA16" s="506">
        <v>4</v>
      </c>
      <c r="AB16" s="506">
        <f t="shared" si="8"/>
        <v>-4</v>
      </c>
      <c r="AC16" s="506">
        <v>0</v>
      </c>
      <c r="AD16" s="517">
        <f t="shared" si="9"/>
        <v>0</v>
      </c>
      <c r="AE16" s="530">
        <v>14</v>
      </c>
      <c r="AF16" s="506">
        <v>17</v>
      </c>
      <c r="AG16" s="506">
        <f t="shared" si="10"/>
        <v>-3</v>
      </c>
      <c r="AH16" s="506">
        <v>0</v>
      </c>
      <c r="AI16" s="517">
        <f t="shared" si="11"/>
        <v>14</v>
      </c>
      <c r="AJ16" s="519"/>
      <c r="AK16" s="506"/>
      <c r="AL16" s="506">
        <f t="shared" si="12"/>
        <v>0</v>
      </c>
      <c r="AM16" s="506"/>
      <c r="AN16" s="506"/>
      <c r="AO16" s="81"/>
      <c r="AP16" s="81">
        <f t="shared" si="13"/>
        <v>0</v>
      </c>
      <c r="AQ16" s="81"/>
      <c r="AR16" s="81"/>
      <c r="AS16" s="81"/>
      <c r="AT16" s="81">
        <f t="shared" si="14"/>
        <v>0</v>
      </c>
      <c r="AU16" s="81"/>
      <c r="AV16" s="81"/>
      <c r="AW16" s="81"/>
      <c r="AX16" s="81">
        <f t="shared" si="15"/>
        <v>0</v>
      </c>
      <c r="AY16" s="77"/>
      <c r="AZ16" s="77"/>
      <c r="BA16" s="78"/>
      <c r="BB16" s="79">
        <f t="shared" si="16"/>
        <v>0</v>
      </c>
      <c r="BC16" s="79"/>
      <c r="BD16" s="79"/>
      <c r="BE16" s="79"/>
      <c r="BF16" s="79">
        <f t="shared" si="17"/>
        <v>0</v>
      </c>
      <c r="BG16" s="79"/>
      <c r="BH16" s="79"/>
      <c r="BI16" s="79"/>
      <c r="BJ16" s="79">
        <f t="shared" si="18"/>
        <v>0</v>
      </c>
      <c r="BK16" s="79"/>
      <c r="BL16" s="79"/>
      <c r="BM16" s="79"/>
      <c r="BN16" s="79">
        <f t="shared" si="19"/>
        <v>0</v>
      </c>
      <c r="BO16" s="79"/>
      <c r="BP16" s="79"/>
      <c r="BQ16" s="79"/>
      <c r="BR16" s="79">
        <f t="shared" si="20"/>
        <v>0</v>
      </c>
      <c r="BS16" s="79"/>
      <c r="BT16" s="79"/>
      <c r="BU16" s="79"/>
      <c r="BV16" s="261">
        <f t="shared" si="21"/>
        <v>0</v>
      </c>
      <c r="BW16" s="81"/>
    </row>
    <row r="17" spans="1:75" ht="60.6" customHeight="1" thickBot="1" x14ac:dyDescent="0.3">
      <c r="A17" s="529">
        <v>15</v>
      </c>
      <c r="B17" s="40" t="s">
        <v>42</v>
      </c>
      <c r="C17" s="26">
        <v>8</v>
      </c>
      <c r="D17" s="173">
        <v>20</v>
      </c>
      <c r="E17" s="314">
        <f t="shared" si="0"/>
        <v>0</v>
      </c>
      <c r="F17" s="315">
        <f t="shared" si="1"/>
        <v>102</v>
      </c>
      <c r="G17" s="317">
        <f t="shared" si="2"/>
        <v>-102</v>
      </c>
      <c r="H17" s="316">
        <f t="shared" si="3"/>
        <v>102</v>
      </c>
      <c r="I17" s="232">
        <f t="shared" si="22"/>
        <v>102</v>
      </c>
      <c r="J17" s="308">
        <f t="shared" si="23"/>
        <v>0</v>
      </c>
      <c r="K17" s="117">
        <v>0</v>
      </c>
      <c r="L17" s="81">
        <v>7</v>
      </c>
      <c r="M17" s="81">
        <f t="shared" si="27"/>
        <v>-7</v>
      </c>
      <c r="N17" s="516">
        <v>8</v>
      </c>
      <c r="O17" s="517">
        <f t="shared" si="25"/>
        <v>8</v>
      </c>
      <c r="P17" s="518">
        <v>0</v>
      </c>
      <c r="Q17" s="506">
        <v>8</v>
      </c>
      <c r="R17" s="506">
        <f t="shared" si="26"/>
        <v>-8</v>
      </c>
      <c r="S17" s="516">
        <v>8</v>
      </c>
      <c r="T17" s="517">
        <f t="shared" si="5"/>
        <v>8</v>
      </c>
      <c r="U17" s="518">
        <v>0</v>
      </c>
      <c r="V17" s="506">
        <v>9</v>
      </c>
      <c r="W17" s="506">
        <f t="shared" si="6"/>
        <v>-9</v>
      </c>
      <c r="X17" s="516">
        <v>9</v>
      </c>
      <c r="Y17" s="517">
        <f t="shared" si="7"/>
        <v>9</v>
      </c>
      <c r="Z17" s="518">
        <v>0</v>
      </c>
      <c r="AA17" s="506">
        <v>21</v>
      </c>
      <c r="AB17" s="506">
        <f t="shared" si="8"/>
        <v>-21</v>
      </c>
      <c r="AC17" s="516">
        <v>20</v>
      </c>
      <c r="AD17" s="517">
        <f t="shared" si="9"/>
        <v>20</v>
      </c>
      <c r="AE17" s="518">
        <v>0</v>
      </c>
      <c r="AF17" s="506">
        <v>57</v>
      </c>
      <c r="AG17" s="506">
        <f t="shared" si="10"/>
        <v>-57</v>
      </c>
      <c r="AH17" s="516">
        <v>57</v>
      </c>
      <c r="AI17" s="517">
        <f t="shared" si="11"/>
        <v>57</v>
      </c>
      <c r="AJ17" s="519"/>
      <c r="AK17" s="506"/>
      <c r="AL17" s="506">
        <f t="shared" si="12"/>
        <v>0</v>
      </c>
      <c r="AM17" s="506"/>
      <c r="AN17" s="506"/>
      <c r="AO17" s="81"/>
      <c r="AP17" s="81">
        <f t="shared" si="13"/>
        <v>0</v>
      </c>
      <c r="AQ17" s="81"/>
      <c r="AR17" s="81"/>
      <c r="AS17" s="81"/>
      <c r="AT17" s="81">
        <f t="shared" si="14"/>
        <v>0</v>
      </c>
      <c r="AU17" s="81"/>
      <c r="AV17" s="81"/>
      <c r="AW17" s="81"/>
      <c r="AX17" s="81">
        <f t="shared" si="15"/>
        <v>0</v>
      </c>
      <c r="AY17" s="77"/>
      <c r="AZ17" s="77"/>
      <c r="BA17" s="78"/>
      <c r="BB17" s="79">
        <f t="shared" si="16"/>
        <v>0</v>
      </c>
      <c r="BC17" s="79"/>
      <c r="BD17" s="79"/>
      <c r="BE17" s="79"/>
      <c r="BF17" s="79">
        <f t="shared" si="17"/>
        <v>0</v>
      </c>
      <c r="BG17" s="79"/>
      <c r="BH17" s="79"/>
      <c r="BI17" s="79"/>
      <c r="BJ17" s="79">
        <f t="shared" si="18"/>
        <v>0</v>
      </c>
      <c r="BK17" s="79"/>
      <c r="BL17" s="79"/>
      <c r="BM17" s="79"/>
      <c r="BN17" s="79">
        <f t="shared" si="19"/>
        <v>0</v>
      </c>
      <c r="BO17" s="79"/>
      <c r="BP17" s="79"/>
      <c r="BQ17" s="79"/>
      <c r="BR17" s="79">
        <f t="shared" si="20"/>
        <v>0</v>
      </c>
      <c r="BS17" s="79"/>
      <c r="BT17" s="79"/>
      <c r="BU17" s="79"/>
      <c r="BV17" s="261">
        <f t="shared" si="21"/>
        <v>0</v>
      </c>
      <c r="BW17" s="81"/>
    </row>
    <row r="18" spans="1:75" s="165" customFormat="1" ht="51.6" customHeight="1" x14ac:dyDescent="0.25">
      <c r="A18" s="9">
        <v>16</v>
      </c>
      <c r="B18" s="40" t="s">
        <v>43</v>
      </c>
      <c r="C18" s="26">
        <v>8</v>
      </c>
      <c r="D18" s="173">
        <v>30</v>
      </c>
      <c r="E18" s="314">
        <f t="shared" si="0"/>
        <v>163</v>
      </c>
      <c r="F18" s="315">
        <f t="shared" si="1"/>
        <v>73</v>
      </c>
      <c r="G18" s="317">
        <f t="shared" si="2"/>
        <v>90</v>
      </c>
      <c r="H18" s="316">
        <f t="shared" si="3"/>
        <v>2</v>
      </c>
      <c r="I18" s="232">
        <f t="shared" si="22"/>
        <v>165</v>
      </c>
      <c r="J18" s="308">
        <f t="shared" si="23"/>
        <v>92</v>
      </c>
      <c r="K18" s="124">
        <v>76</v>
      </c>
      <c r="L18" s="83">
        <v>4</v>
      </c>
      <c r="M18" s="81">
        <f t="shared" si="27"/>
        <v>72</v>
      </c>
      <c r="N18" s="528">
        <v>0</v>
      </c>
      <c r="O18" s="517">
        <f t="shared" si="25"/>
        <v>76</v>
      </c>
      <c r="P18" s="522">
        <v>6</v>
      </c>
      <c r="Q18" s="523">
        <v>8</v>
      </c>
      <c r="R18" s="506">
        <f t="shared" si="26"/>
        <v>-2</v>
      </c>
      <c r="S18" s="516">
        <v>2</v>
      </c>
      <c r="T18" s="517">
        <f t="shared" si="5"/>
        <v>8</v>
      </c>
      <c r="U18" s="522">
        <v>45</v>
      </c>
      <c r="V18" s="523">
        <v>6</v>
      </c>
      <c r="W18" s="506">
        <f t="shared" si="6"/>
        <v>39</v>
      </c>
      <c r="X18" s="528">
        <v>0</v>
      </c>
      <c r="Y18" s="517">
        <f t="shared" si="7"/>
        <v>45</v>
      </c>
      <c r="Z18" s="522">
        <v>0</v>
      </c>
      <c r="AA18" s="523">
        <v>22</v>
      </c>
      <c r="AB18" s="506">
        <f t="shared" si="8"/>
        <v>-22</v>
      </c>
      <c r="AC18" s="516">
        <v>0</v>
      </c>
      <c r="AD18" s="517">
        <f t="shared" si="9"/>
        <v>0</v>
      </c>
      <c r="AE18" s="522">
        <v>36</v>
      </c>
      <c r="AF18" s="523">
        <v>33</v>
      </c>
      <c r="AG18" s="506">
        <f t="shared" si="10"/>
        <v>3</v>
      </c>
      <c r="AH18" s="528">
        <v>0</v>
      </c>
      <c r="AI18" s="517">
        <f t="shared" si="11"/>
        <v>36</v>
      </c>
      <c r="AJ18" s="512"/>
      <c r="AK18" s="513"/>
      <c r="AL18" s="506">
        <f t="shared" si="12"/>
        <v>0</v>
      </c>
      <c r="AM18" s="506"/>
      <c r="AN18" s="513"/>
      <c r="AO18" s="373"/>
      <c r="AP18" s="81">
        <f t="shared" si="13"/>
        <v>0</v>
      </c>
      <c r="AQ18" s="81"/>
      <c r="AR18" s="373"/>
      <c r="AS18" s="373"/>
      <c r="AT18" s="81">
        <f t="shared" si="14"/>
        <v>0</v>
      </c>
      <c r="AU18" s="81"/>
      <c r="AV18" s="373"/>
      <c r="AW18" s="373"/>
      <c r="AX18" s="81">
        <f t="shared" si="15"/>
        <v>0</v>
      </c>
      <c r="AY18" s="79"/>
      <c r="AZ18" s="373"/>
      <c r="BA18" s="373"/>
      <c r="BB18" s="79">
        <f t="shared" si="16"/>
        <v>0</v>
      </c>
      <c r="BC18" s="79"/>
      <c r="BD18" s="524"/>
      <c r="BE18" s="524"/>
      <c r="BF18" s="79">
        <f t="shared" si="17"/>
        <v>0</v>
      </c>
      <c r="BG18" s="79"/>
      <c r="BH18" s="524"/>
      <c r="BI18" s="524"/>
      <c r="BJ18" s="79">
        <f t="shared" si="18"/>
        <v>0</v>
      </c>
      <c r="BK18" s="79"/>
      <c r="BL18" s="524"/>
      <c r="BM18" s="524"/>
      <c r="BN18" s="79">
        <f t="shared" si="19"/>
        <v>0</v>
      </c>
      <c r="BO18" s="79"/>
      <c r="BP18" s="524"/>
      <c r="BQ18" s="524"/>
      <c r="BR18" s="79">
        <f t="shared" si="20"/>
        <v>0</v>
      </c>
      <c r="BS18" s="79"/>
      <c r="BT18" s="524"/>
      <c r="BU18" s="524"/>
      <c r="BV18" s="95">
        <f t="shared" si="21"/>
        <v>0</v>
      </c>
      <c r="BW18" s="81"/>
    </row>
    <row r="19" spans="1:75" s="165" customFormat="1" ht="54" customHeight="1" thickBot="1" x14ac:dyDescent="0.3">
      <c r="A19" s="531">
        <v>17</v>
      </c>
      <c r="B19" s="40" t="s">
        <v>44</v>
      </c>
      <c r="C19" s="26">
        <v>8</v>
      </c>
      <c r="D19" s="173">
        <v>30</v>
      </c>
      <c r="E19" s="314">
        <f t="shared" si="0"/>
        <v>16</v>
      </c>
      <c r="F19" s="315">
        <f t="shared" si="1"/>
        <v>153</v>
      </c>
      <c r="G19" s="317">
        <f t="shared" si="2"/>
        <v>-137</v>
      </c>
      <c r="H19" s="316">
        <f t="shared" si="3"/>
        <v>137</v>
      </c>
      <c r="I19" s="232">
        <f t="shared" si="22"/>
        <v>153</v>
      </c>
      <c r="J19" s="308">
        <f t="shared" si="23"/>
        <v>0</v>
      </c>
      <c r="K19" s="124">
        <v>16</v>
      </c>
      <c r="L19" s="83">
        <v>11</v>
      </c>
      <c r="M19" s="81">
        <f t="shared" si="27"/>
        <v>5</v>
      </c>
      <c r="N19" s="528">
        <v>0</v>
      </c>
      <c r="O19" s="517">
        <f t="shared" si="25"/>
        <v>16</v>
      </c>
      <c r="P19" s="522">
        <v>0</v>
      </c>
      <c r="Q19" s="523">
        <v>4</v>
      </c>
      <c r="R19" s="506">
        <f t="shared" si="26"/>
        <v>-4</v>
      </c>
      <c r="S19" s="506">
        <v>0</v>
      </c>
      <c r="T19" s="517">
        <f t="shared" si="5"/>
        <v>0</v>
      </c>
      <c r="U19" s="522">
        <v>0</v>
      </c>
      <c r="V19" s="523">
        <v>15</v>
      </c>
      <c r="W19" s="506">
        <f t="shared" si="6"/>
        <v>-15</v>
      </c>
      <c r="X19" s="528">
        <v>15</v>
      </c>
      <c r="Y19" s="517">
        <f t="shared" si="7"/>
        <v>15</v>
      </c>
      <c r="Z19" s="522">
        <v>0</v>
      </c>
      <c r="AA19" s="523">
        <v>80</v>
      </c>
      <c r="AB19" s="506">
        <f t="shared" si="8"/>
        <v>-80</v>
      </c>
      <c r="AC19" s="516">
        <v>79</v>
      </c>
      <c r="AD19" s="517">
        <f t="shared" si="9"/>
        <v>79</v>
      </c>
      <c r="AE19" s="522">
        <v>0</v>
      </c>
      <c r="AF19" s="523">
        <v>43</v>
      </c>
      <c r="AG19" s="506">
        <f t="shared" si="10"/>
        <v>-43</v>
      </c>
      <c r="AH19" s="516">
        <v>43</v>
      </c>
      <c r="AI19" s="517">
        <f t="shared" si="11"/>
        <v>43</v>
      </c>
      <c r="AJ19" s="512"/>
      <c r="AK19" s="513"/>
      <c r="AL19" s="506">
        <f t="shared" si="12"/>
        <v>0</v>
      </c>
      <c r="AM19" s="506"/>
      <c r="AN19" s="513"/>
      <c r="AO19" s="373"/>
      <c r="AP19" s="81">
        <f t="shared" si="13"/>
        <v>0</v>
      </c>
      <c r="AQ19" s="81"/>
      <c r="AR19" s="373"/>
      <c r="AS19" s="373"/>
      <c r="AT19" s="81">
        <f t="shared" si="14"/>
        <v>0</v>
      </c>
      <c r="AU19" s="81"/>
      <c r="AV19" s="373"/>
      <c r="AW19" s="373"/>
      <c r="AX19" s="81">
        <f t="shared" si="15"/>
        <v>0</v>
      </c>
      <c r="AY19" s="79"/>
      <c r="AZ19" s="373"/>
      <c r="BA19" s="373"/>
      <c r="BB19" s="79">
        <f t="shared" si="16"/>
        <v>0</v>
      </c>
      <c r="BC19" s="79"/>
      <c r="BD19" s="524"/>
      <c r="BE19" s="524"/>
      <c r="BF19" s="79">
        <f t="shared" si="17"/>
        <v>0</v>
      </c>
      <c r="BG19" s="79"/>
      <c r="BH19" s="524"/>
      <c r="BI19" s="524"/>
      <c r="BJ19" s="79">
        <f t="shared" si="18"/>
        <v>0</v>
      </c>
      <c r="BK19" s="79"/>
      <c r="BL19" s="524"/>
      <c r="BM19" s="524"/>
      <c r="BN19" s="79">
        <f t="shared" si="19"/>
        <v>0</v>
      </c>
      <c r="BO19" s="79"/>
      <c r="BP19" s="524"/>
      <c r="BQ19" s="524"/>
      <c r="BR19" s="79">
        <f t="shared" si="20"/>
        <v>0</v>
      </c>
      <c r="BS19" s="79"/>
      <c r="BT19" s="524"/>
      <c r="BU19" s="524"/>
      <c r="BV19" s="261">
        <f t="shared" si="21"/>
        <v>0</v>
      </c>
      <c r="BW19" s="81"/>
    </row>
    <row r="20" spans="1:75" s="165" customFormat="1" ht="46.15" customHeight="1" x14ac:dyDescent="0.25">
      <c r="A20" s="9">
        <v>18</v>
      </c>
      <c r="B20" s="40" t="s">
        <v>45</v>
      </c>
      <c r="C20" s="26">
        <v>8</v>
      </c>
      <c r="D20" s="173">
        <v>20</v>
      </c>
      <c r="E20" s="314">
        <f t="shared" si="0"/>
        <v>15</v>
      </c>
      <c r="F20" s="315">
        <f t="shared" si="1"/>
        <v>32</v>
      </c>
      <c r="G20" s="317">
        <f t="shared" si="2"/>
        <v>-17</v>
      </c>
      <c r="H20" s="316">
        <f t="shared" si="3"/>
        <v>17</v>
      </c>
      <c r="I20" s="232">
        <f t="shared" si="22"/>
        <v>32</v>
      </c>
      <c r="J20" s="308">
        <f t="shared" si="23"/>
        <v>0</v>
      </c>
      <c r="K20" s="464">
        <v>15</v>
      </c>
      <c r="L20" s="463">
        <v>2</v>
      </c>
      <c r="M20" s="81">
        <f t="shared" si="27"/>
        <v>13</v>
      </c>
      <c r="N20" s="528">
        <v>0</v>
      </c>
      <c r="O20" s="517">
        <f t="shared" si="25"/>
        <v>15</v>
      </c>
      <c r="P20" s="464">
        <v>0</v>
      </c>
      <c r="Q20" s="463">
        <v>4</v>
      </c>
      <c r="R20" s="506">
        <f t="shared" si="26"/>
        <v>-4</v>
      </c>
      <c r="S20" s="506">
        <v>0</v>
      </c>
      <c r="T20" s="517">
        <f t="shared" si="5"/>
        <v>0</v>
      </c>
      <c r="U20" s="464">
        <v>0</v>
      </c>
      <c r="V20" s="463">
        <v>3</v>
      </c>
      <c r="W20" s="506">
        <f t="shared" si="6"/>
        <v>-3</v>
      </c>
      <c r="X20" s="516">
        <v>8</v>
      </c>
      <c r="Y20" s="517">
        <f t="shared" si="7"/>
        <v>8</v>
      </c>
      <c r="Z20" s="464">
        <v>0</v>
      </c>
      <c r="AA20" s="463">
        <v>9</v>
      </c>
      <c r="AB20" s="506">
        <f t="shared" si="8"/>
        <v>-9</v>
      </c>
      <c r="AC20" s="516">
        <v>9</v>
      </c>
      <c r="AD20" s="517">
        <f t="shared" si="9"/>
        <v>9</v>
      </c>
      <c r="AE20" s="464">
        <v>0</v>
      </c>
      <c r="AF20" s="463">
        <v>14</v>
      </c>
      <c r="AG20" s="506">
        <f t="shared" si="10"/>
        <v>-14</v>
      </c>
      <c r="AH20" s="528">
        <v>0</v>
      </c>
      <c r="AI20" s="517">
        <f t="shared" si="11"/>
        <v>0</v>
      </c>
      <c r="AJ20" s="526"/>
      <c r="AK20" s="463"/>
      <c r="AL20" s="506">
        <f t="shared" si="12"/>
        <v>0</v>
      </c>
      <c r="AM20" s="506"/>
      <c r="AN20" s="463"/>
      <c r="AO20" s="463"/>
      <c r="AP20" s="81">
        <f t="shared" si="13"/>
        <v>0</v>
      </c>
      <c r="AQ20" s="81"/>
      <c r="AR20" s="463"/>
      <c r="AS20" s="463"/>
      <c r="AT20" s="81">
        <f t="shared" si="14"/>
        <v>0</v>
      </c>
      <c r="AU20" s="81"/>
      <c r="AV20" s="463"/>
      <c r="AW20" s="463"/>
      <c r="AX20" s="81">
        <f t="shared" si="15"/>
        <v>0</v>
      </c>
      <c r="AY20" s="79"/>
      <c r="AZ20" s="463"/>
      <c r="BA20" s="463"/>
      <c r="BB20" s="79">
        <f t="shared" si="16"/>
        <v>0</v>
      </c>
      <c r="BC20" s="79"/>
      <c r="BD20" s="463"/>
      <c r="BE20" s="463"/>
      <c r="BF20" s="79">
        <f t="shared" si="17"/>
        <v>0</v>
      </c>
      <c r="BG20" s="79"/>
      <c r="BH20" s="463"/>
      <c r="BI20" s="463"/>
      <c r="BJ20" s="79">
        <f t="shared" si="18"/>
        <v>0</v>
      </c>
      <c r="BK20" s="79"/>
      <c r="BL20" s="463"/>
      <c r="BM20" s="463"/>
      <c r="BN20" s="79">
        <f t="shared" si="19"/>
        <v>0</v>
      </c>
      <c r="BO20" s="79"/>
      <c r="BP20" s="463"/>
      <c r="BQ20" s="463"/>
      <c r="BR20" s="79">
        <f t="shared" si="20"/>
        <v>0</v>
      </c>
      <c r="BS20" s="79"/>
      <c r="BT20" s="463"/>
      <c r="BU20" s="463"/>
      <c r="BV20" s="261">
        <f t="shared" si="21"/>
        <v>0</v>
      </c>
      <c r="BW20" s="81"/>
    </row>
    <row r="21" spans="1:75" s="165" customFormat="1" ht="51" customHeight="1" thickBot="1" x14ac:dyDescent="0.3">
      <c r="A21" s="531">
        <v>19</v>
      </c>
      <c r="B21" s="40" t="s">
        <v>46</v>
      </c>
      <c r="C21" s="358">
        <v>8</v>
      </c>
      <c r="D21" s="177">
        <v>30</v>
      </c>
      <c r="E21" s="314">
        <f t="shared" si="0"/>
        <v>0</v>
      </c>
      <c r="F21" s="315">
        <f t="shared" si="1"/>
        <v>22</v>
      </c>
      <c r="G21" s="317">
        <f t="shared" si="2"/>
        <v>-22</v>
      </c>
      <c r="H21" s="316">
        <f t="shared" si="3"/>
        <v>22</v>
      </c>
      <c r="I21" s="232">
        <f t="shared" si="22"/>
        <v>22</v>
      </c>
      <c r="J21" s="308">
        <f t="shared" si="23"/>
        <v>0</v>
      </c>
      <c r="K21" s="464">
        <v>0</v>
      </c>
      <c r="L21" s="463">
        <v>3</v>
      </c>
      <c r="M21" s="81">
        <f t="shared" si="27"/>
        <v>-3</v>
      </c>
      <c r="N21" s="516">
        <v>3</v>
      </c>
      <c r="O21" s="517">
        <f t="shared" si="25"/>
        <v>3</v>
      </c>
      <c r="P21" s="464">
        <v>0</v>
      </c>
      <c r="Q21" s="463">
        <v>2</v>
      </c>
      <c r="R21" s="506">
        <f t="shared" si="26"/>
        <v>-2</v>
      </c>
      <c r="S21" s="516">
        <v>2</v>
      </c>
      <c r="T21" s="517">
        <f t="shared" si="5"/>
        <v>2</v>
      </c>
      <c r="U21" s="464">
        <v>0</v>
      </c>
      <c r="V21" s="463">
        <v>2</v>
      </c>
      <c r="W21" s="506">
        <f t="shared" si="6"/>
        <v>-2</v>
      </c>
      <c r="X21" s="516">
        <v>2</v>
      </c>
      <c r="Y21" s="517">
        <f t="shared" si="7"/>
        <v>2</v>
      </c>
      <c r="Z21" s="464">
        <v>0</v>
      </c>
      <c r="AA21" s="463">
        <v>4</v>
      </c>
      <c r="AB21" s="506">
        <f t="shared" si="8"/>
        <v>-4</v>
      </c>
      <c r="AC21" s="516">
        <v>4</v>
      </c>
      <c r="AD21" s="517">
        <f t="shared" si="9"/>
        <v>4</v>
      </c>
      <c r="AE21" s="464">
        <v>0</v>
      </c>
      <c r="AF21" s="463">
        <v>11</v>
      </c>
      <c r="AG21" s="506">
        <f t="shared" si="10"/>
        <v>-11</v>
      </c>
      <c r="AH21" s="516">
        <v>11</v>
      </c>
      <c r="AI21" s="517">
        <f t="shared" si="11"/>
        <v>11</v>
      </c>
      <c r="AJ21" s="526"/>
      <c r="AK21" s="463"/>
      <c r="AL21" s="506">
        <f t="shared" si="12"/>
        <v>0</v>
      </c>
      <c r="AM21" s="506"/>
      <c r="AN21" s="463"/>
      <c r="AO21" s="463"/>
      <c r="AP21" s="81">
        <f t="shared" si="13"/>
        <v>0</v>
      </c>
      <c r="AQ21" s="81"/>
      <c r="AR21" s="463"/>
      <c r="AS21" s="463"/>
      <c r="AT21" s="81">
        <f t="shared" si="14"/>
        <v>0</v>
      </c>
      <c r="AU21" s="81"/>
      <c r="AV21" s="463"/>
      <c r="AW21" s="463"/>
      <c r="AX21" s="81">
        <f t="shared" si="15"/>
        <v>0</v>
      </c>
      <c r="AY21" s="81"/>
      <c r="AZ21" s="463"/>
      <c r="BA21" s="463"/>
      <c r="BB21" s="81">
        <f t="shared" si="16"/>
        <v>0</v>
      </c>
      <c r="BC21" s="81"/>
      <c r="BD21" s="463"/>
      <c r="BE21" s="463"/>
      <c r="BF21" s="81">
        <f t="shared" si="17"/>
        <v>0</v>
      </c>
      <c r="BG21" s="81"/>
      <c r="BH21" s="463"/>
      <c r="BI21" s="463"/>
      <c r="BJ21" s="81">
        <f t="shared" si="18"/>
        <v>0</v>
      </c>
      <c r="BK21" s="81"/>
      <c r="BL21" s="463"/>
      <c r="BM21" s="463"/>
      <c r="BN21" s="81">
        <f t="shared" si="19"/>
        <v>0</v>
      </c>
      <c r="BO21" s="81"/>
      <c r="BP21" s="463"/>
      <c r="BQ21" s="463"/>
      <c r="BR21" s="81">
        <f t="shared" si="20"/>
        <v>0</v>
      </c>
      <c r="BS21" s="81"/>
      <c r="BT21" s="463"/>
      <c r="BU21" s="463"/>
      <c r="BV21" s="95">
        <f t="shared" si="21"/>
        <v>0</v>
      </c>
      <c r="BW21" s="81"/>
    </row>
    <row r="22" spans="1:75" s="88" customFormat="1" ht="54.6" customHeight="1" x14ac:dyDescent="0.25">
      <c r="A22" s="9">
        <v>20</v>
      </c>
      <c r="B22" s="54" t="s">
        <v>47</v>
      </c>
      <c r="C22" s="479">
        <v>15</v>
      </c>
      <c r="D22" s="532">
        <v>120</v>
      </c>
      <c r="E22" s="314">
        <f t="shared" si="0"/>
        <v>263</v>
      </c>
      <c r="F22" s="315">
        <f t="shared" si="1"/>
        <v>139</v>
      </c>
      <c r="G22" s="317">
        <f t="shared" si="2"/>
        <v>124</v>
      </c>
      <c r="H22" s="316">
        <f t="shared" si="3"/>
        <v>0</v>
      </c>
      <c r="I22" s="232">
        <f t="shared" si="22"/>
        <v>263</v>
      </c>
      <c r="J22" s="308">
        <f t="shared" si="23"/>
        <v>124</v>
      </c>
      <c r="K22" s="464">
        <v>30</v>
      </c>
      <c r="L22" s="463">
        <v>13</v>
      </c>
      <c r="M22" s="81">
        <f t="shared" si="27"/>
        <v>17</v>
      </c>
      <c r="N22" s="528">
        <v>0</v>
      </c>
      <c r="O22" s="517">
        <f t="shared" si="25"/>
        <v>30</v>
      </c>
      <c r="P22" s="464">
        <v>16</v>
      </c>
      <c r="Q22" s="463">
        <v>19</v>
      </c>
      <c r="R22" s="506">
        <f t="shared" si="26"/>
        <v>-3</v>
      </c>
      <c r="S22" s="506">
        <v>0</v>
      </c>
      <c r="T22" s="517">
        <f t="shared" si="5"/>
        <v>16</v>
      </c>
      <c r="U22" s="464">
        <v>0</v>
      </c>
      <c r="V22" s="463">
        <v>14</v>
      </c>
      <c r="W22" s="506">
        <f t="shared" si="6"/>
        <v>-14</v>
      </c>
      <c r="X22" s="516">
        <v>0</v>
      </c>
      <c r="Y22" s="517">
        <f t="shared" si="7"/>
        <v>0</v>
      </c>
      <c r="Z22" s="464">
        <v>30</v>
      </c>
      <c r="AA22" s="463">
        <v>34</v>
      </c>
      <c r="AB22" s="506">
        <f t="shared" si="8"/>
        <v>-4</v>
      </c>
      <c r="AC22" s="528">
        <v>0</v>
      </c>
      <c r="AD22" s="517">
        <f t="shared" si="9"/>
        <v>30</v>
      </c>
      <c r="AE22" s="464">
        <v>187</v>
      </c>
      <c r="AF22" s="463">
        <v>59</v>
      </c>
      <c r="AG22" s="506">
        <f t="shared" si="10"/>
        <v>128</v>
      </c>
      <c r="AH22" s="528">
        <v>0</v>
      </c>
      <c r="AI22" s="517">
        <f t="shared" si="11"/>
        <v>187</v>
      </c>
      <c r="AJ22" s="511"/>
      <c r="AK22" s="473"/>
      <c r="AL22" s="506">
        <f t="shared" si="12"/>
        <v>0</v>
      </c>
      <c r="AM22" s="506"/>
      <c r="AN22" s="473"/>
      <c r="AO22" s="473"/>
      <c r="AP22" s="81">
        <f t="shared" si="13"/>
        <v>0</v>
      </c>
      <c r="AQ22" s="81"/>
      <c r="AR22" s="473"/>
      <c r="AS22" s="473"/>
      <c r="AT22" s="81">
        <f t="shared" si="14"/>
        <v>0</v>
      </c>
      <c r="AU22" s="81"/>
      <c r="AV22" s="473"/>
      <c r="AW22" s="473"/>
      <c r="AX22" s="81">
        <f t="shared" si="15"/>
        <v>0</v>
      </c>
      <c r="AY22" s="81"/>
      <c r="AZ22" s="473"/>
      <c r="BA22" s="473"/>
      <c r="BB22" s="81">
        <f t="shared" si="16"/>
        <v>0</v>
      </c>
      <c r="BC22" s="81"/>
      <c r="BD22" s="473"/>
      <c r="BE22" s="473"/>
      <c r="BF22" s="81">
        <f t="shared" si="17"/>
        <v>0</v>
      </c>
      <c r="BG22" s="81"/>
      <c r="BH22" s="473"/>
      <c r="BI22" s="473"/>
      <c r="BJ22" s="81">
        <f t="shared" si="18"/>
        <v>0</v>
      </c>
      <c r="BK22" s="81"/>
      <c r="BL22" s="473"/>
      <c r="BM22" s="473"/>
      <c r="BN22" s="81">
        <f t="shared" si="19"/>
        <v>0</v>
      </c>
      <c r="BO22" s="81"/>
      <c r="BP22" s="473"/>
      <c r="BQ22" s="473"/>
      <c r="BR22" s="81">
        <f t="shared" si="20"/>
        <v>0</v>
      </c>
      <c r="BS22" s="81"/>
      <c r="BT22" s="473"/>
      <c r="BU22" s="473"/>
      <c r="BV22" s="95">
        <f t="shared" si="21"/>
        <v>0</v>
      </c>
      <c r="BW22" s="81"/>
    </row>
    <row r="23" spans="1:75" s="88" customFormat="1" ht="120" customHeight="1" thickBot="1" x14ac:dyDescent="0.3">
      <c r="A23" s="527">
        <v>21</v>
      </c>
      <c r="B23" s="40" t="s">
        <v>125</v>
      </c>
      <c r="C23" s="479">
        <v>6</v>
      </c>
      <c r="D23" s="532">
        <v>9</v>
      </c>
      <c r="E23" s="314">
        <f t="shared" si="0"/>
        <v>0</v>
      </c>
      <c r="F23" s="315">
        <f t="shared" si="1"/>
        <v>9</v>
      </c>
      <c r="G23" s="317">
        <f t="shared" si="2"/>
        <v>-9</v>
      </c>
      <c r="H23" s="316">
        <f t="shared" si="3"/>
        <v>9</v>
      </c>
      <c r="I23" s="232">
        <f t="shared" si="22"/>
        <v>9</v>
      </c>
      <c r="J23" s="308">
        <f t="shared" si="23"/>
        <v>0</v>
      </c>
      <c r="K23" s="464">
        <v>0</v>
      </c>
      <c r="L23" s="463">
        <v>1</v>
      </c>
      <c r="M23" s="81">
        <f t="shared" si="27"/>
        <v>-1</v>
      </c>
      <c r="N23" s="516">
        <v>1</v>
      </c>
      <c r="O23" s="517">
        <f t="shared" si="25"/>
        <v>1</v>
      </c>
      <c r="P23" s="464">
        <v>0</v>
      </c>
      <c r="Q23" s="463">
        <v>1</v>
      </c>
      <c r="R23" s="506">
        <f t="shared" si="26"/>
        <v>-1</v>
      </c>
      <c r="S23" s="516">
        <v>1</v>
      </c>
      <c r="T23" s="517">
        <f t="shared" si="5"/>
        <v>1</v>
      </c>
      <c r="U23" s="464">
        <v>0</v>
      </c>
      <c r="V23" s="463">
        <v>1</v>
      </c>
      <c r="W23" s="506">
        <f t="shared" si="6"/>
        <v>-1</v>
      </c>
      <c r="X23" s="516">
        <v>1</v>
      </c>
      <c r="Y23" s="517">
        <f t="shared" si="7"/>
        <v>1</v>
      </c>
      <c r="Z23" s="464">
        <v>0</v>
      </c>
      <c r="AA23" s="463">
        <v>1</v>
      </c>
      <c r="AB23" s="506">
        <f t="shared" si="8"/>
        <v>-1</v>
      </c>
      <c r="AC23" s="516">
        <v>1</v>
      </c>
      <c r="AD23" s="517">
        <f t="shared" si="9"/>
        <v>1</v>
      </c>
      <c r="AE23" s="464">
        <v>0</v>
      </c>
      <c r="AF23" s="463">
        <v>5</v>
      </c>
      <c r="AG23" s="506">
        <f t="shared" si="10"/>
        <v>-5</v>
      </c>
      <c r="AH23" s="516">
        <v>5</v>
      </c>
      <c r="AI23" s="517">
        <f t="shared" si="11"/>
        <v>5</v>
      </c>
      <c r="AJ23" s="526"/>
      <c r="AK23" s="463"/>
      <c r="AL23" s="506">
        <f t="shared" si="12"/>
        <v>0</v>
      </c>
      <c r="AM23" s="506"/>
      <c r="AN23" s="463"/>
      <c r="AO23" s="463"/>
      <c r="AP23" s="81">
        <f t="shared" si="13"/>
        <v>0</v>
      </c>
      <c r="AQ23" s="81"/>
      <c r="AR23" s="463"/>
      <c r="AS23" s="463"/>
      <c r="AT23" s="81">
        <f t="shared" si="14"/>
        <v>0</v>
      </c>
      <c r="AU23" s="81"/>
      <c r="AV23" s="463"/>
      <c r="AW23" s="463"/>
      <c r="AX23" s="81">
        <f t="shared" si="15"/>
        <v>0</v>
      </c>
      <c r="AY23" s="81"/>
      <c r="AZ23" s="463"/>
      <c r="BA23" s="463"/>
      <c r="BB23" s="81">
        <f t="shared" si="16"/>
        <v>0</v>
      </c>
      <c r="BC23" s="81"/>
      <c r="BD23" s="463"/>
      <c r="BE23" s="463"/>
      <c r="BF23" s="81">
        <f t="shared" si="17"/>
        <v>0</v>
      </c>
      <c r="BG23" s="81"/>
      <c r="BH23" s="463"/>
      <c r="BI23" s="463"/>
      <c r="BJ23" s="81">
        <f t="shared" si="18"/>
        <v>0</v>
      </c>
      <c r="BK23" s="81"/>
      <c r="BL23" s="463"/>
      <c r="BM23" s="463"/>
      <c r="BN23" s="81">
        <f t="shared" si="19"/>
        <v>0</v>
      </c>
      <c r="BO23" s="81"/>
      <c r="BP23" s="463"/>
      <c r="BQ23" s="463"/>
      <c r="BR23" s="81">
        <f t="shared" si="20"/>
        <v>0</v>
      </c>
      <c r="BS23" s="81"/>
      <c r="BT23" s="463"/>
      <c r="BU23" s="463"/>
      <c r="BV23" s="95">
        <f t="shared" si="21"/>
        <v>0</v>
      </c>
      <c r="BW23" s="81"/>
    </row>
    <row r="24" spans="1:75" s="88" customFormat="1" ht="120" customHeight="1" x14ac:dyDescent="0.25">
      <c r="A24" s="9">
        <v>22</v>
      </c>
      <c r="B24" s="40" t="s">
        <v>49</v>
      </c>
      <c r="C24" s="479">
        <v>8</v>
      </c>
      <c r="D24" s="532">
        <v>15</v>
      </c>
      <c r="E24" s="314">
        <f t="shared" si="0"/>
        <v>37</v>
      </c>
      <c r="F24" s="315">
        <f t="shared" si="1"/>
        <v>28</v>
      </c>
      <c r="G24" s="317">
        <f t="shared" si="2"/>
        <v>9</v>
      </c>
      <c r="H24" s="316">
        <f t="shared" si="3"/>
        <v>0</v>
      </c>
      <c r="I24" s="232">
        <f t="shared" si="22"/>
        <v>37</v>
      </c>
      <c r="J24" s="308">
        <f t="shared" si="23"/>
        <v>9</v>
      </c>
      <c r="K24" s="464">
        <v>25</v>
      </c>
      <c r="L24" s="463">
        <v>3</v>
      </c>
      <c r="M24" s="81">
        <f t="shared" si="27"/>
        <v>22</v>
      </c>
      <c r="N24" s="528">
        <v>0</v>
      </c>
      <c r="O24" s="517">
        <f t="shared" si="25"/>
        <v>25</v>
      </c>
      <c r="P24" s="464">
        <v>0</v>
      </c>
      <c r="Q24" s="463">
        <v>4</v>
      </c>
      <c r="R24" s="506">
        <f t="shared" si="26"/>
        <v>-4</v>
      </c>
      <c r="S24" s="506">
        <v>0</v>
      </c>
      <c r="T24" s="517">
        <f t="shared" si="5"/>
        <v>0</v>
      </c>
      <c r="U24" s="464">
        <v>12</v>
      </c>
      <c r="V24" s="463">
        <v>3</v>
      </c>
      <c r="W24" s="506">
        <f t="shared" si="6"/>
        <v>9</v>
      </c>
      <c r="X24" s="506">
        <v>0</v>
      </c>
      <c r="Y24" s="517">
        <f t="shared" si="7"/>
        <v>12</v>
      </c>
      <c r="Z24" s="464">
        <v>0</v>
      </c>
      <c r="AA24" s="463">
        <v>5</v>
      </c>
      <c r="AB24" s="506">
        <f t="shared" si="8"/>
        <v>-5</v>
      </c>
      <c r="AC24" s="506">
        <v>0</v>
      </c>
      <c r="AD24" s="517">
        <f t="shared" si="9"/>
        <v>0</v>
      </c>
      <c r="AE24" s="464">
        <v>0</v>
      </c>
      <c r="AF24" s="463">
        <v>13</v>
      </c>
      <c r="AG24" s="506">
        <f t="shared" si="10"/>
        <v>-13</v>
      </c>
      <c r="AH24" s="506">
        <v>0</v>
      </c>
      <c r="AI24" s="517">
        <f t="shared" si="11"/>
        <v>0</v>
      </c>
      <c r="AJ24" s="511"/>
      <c r="AK24" s="473"/>
      <c r="AL24" s="506">
        <f t="shared" si="12"/>
        <v>0</v>
      </c>
      <c r="AM24" s="506"/>
      <c r="AN24" s="473"/>
      <c r="AO24" s="473"/>
      <c r="AP24" s="81">
        <f t="shared" si="13"/>
        <v>0</v>
      </c>
      <c r="AQ24" s="81"/>
      <c r="AR24" s="473"/>
      <c r="AS24" s="473"/>
      <c r="AT24" s="81">
        <f t="shared" si="14"/>
        <v>0</v>
      </c>
      <c r="AU24" s="81"/>
      <c r="AV24" s="473"/>
      <c r="AW24" s="473"/>
      <c r="AX24" s="81">
        <f t="shared" si="15"/>
        <v>0</v>
      </c>
      <c r="AY24" s="81"/>
      <c r="AZ24" s="473"/>
      <c r="BA24" s="473"/>
      <c r="BB24" s="81">
        <f t="shared" si="16"/>
        <v>0</v>
      </c>
      <c r="BC24" s="81"/>
      <c r="BD24" s="473"/>
      <c r="BE24" s="473"/>
      <c r="BF24" s="81">
        <f t="shared" si="17"/>
        <v>0</v>
      </c>
      <c r="BG24" s="81"/>
      <c r="BH24" s="473"/>
      <c r="BI24" s="473"/>
      <c r="BJ24" s="81">
        <f t="shared" si="18"/>
        <v>0</v>
      </c>
      <c r="BK24" s="81"/>
      <c r="BL24" s="473"/>
      <c r="BM24" s="473"/>
      <c r="BN24" s="81">
        <f t="shared" si="19"/>
        <v>0</v>
      </c>
      <c r="BO24" s="81"/>
      <c r="BP24" s="473"/>
      <c r="BQ24" s="473"/>
      <c r="BR24" s="81">
        <f t="shared" si="20"/>
        <v>0</v>
      </c>
      <c r="BS24" s="81"/>
      <c r="BT24" s="473"/>
      <c r="BU24" s="473"/>
      <c r="BV24" s="95">
        <f t="shared" si="21"/>
        <v>0</v>
      </c>
      <c r="BW24" s="81"/>
    </row>
    <row r="25" spans="1:75" s="88" customFormat="1" ht="120" customHeight="1" thickBot="1" x14ac:dyDescent="0.3">
      <c r="A25" s="527">
        <v>23</v>
      </c>
      <c r="B25" s="40" t="s">
        <v>126</v>
      </c>
      <c r="C25" s="479">
        <v>8</v>
      </c>
      <c r="D25" s="533">
        <v>15</v>
      </c>
      <c r="E25" s="314">
        <f t="shared" si="0"/>
        <v>15</v>
      </c>
      <c r="F25" s="315">
        <f t="shared" si="1"/>
        <v>24</v>
      </c>
      <c r="G25" s="317">
        <f t="shared" si="2"/>
        <v>-9</v>
      </c>
      <c r="H25" s="316">
        <f t="shared" si="3"/>
        <v>24</v>
      </c>
      <c r="I25" s="232">
        <f t="shared" si="22"/>
        <v>39</v>
      </c>
      <c r="J25" s="308">
        <f t="shared" si="23"/>
        <v>15</v>
      </c>
      <c r="K25" s="464">
        <v>0</v>
      </c>
      <c r="L25" s="463">
        <v>1</v>
      </c>
      <c r="M25" s="81">
        <f t="shared" si="27"/>
        <v>-1</v>
      </c>
      <c r="N25" s="506">
        <v>0</v>
      </c>
      <c r="O25" s="517">
        <f t="shared" si="25"/>
        <v>0</v>
      </c>
      <c r="P25" s="464">
        <v>0</v>
      </c>
      <c r="Q25" s="463">
        <v>2</v>
      </c>
      <c r="R25" s="506">
        <f t="shared" si="26"/>
        <v>-2</v>
      </c>
      <c r="S25" s="506">
        <v>0</v>
      </c>
      <c r="T25" s="517">
        <f t="shared" si="5"/>
        <v>0</v>
      </c>
      <c r="U25" s="464">
        <v>0</v>
      </c>
      <c r="V25" s="463">
        <v>7</v>
      </c>
      <c r="W25" s="506">
        <f t="shared" si="6"/>
        <v>-7</v>
      </c>
      <c r="X25" s="506">
        <v>0</v>
      </c>
      <c r="Y25" s="517">
        <f t="shared" si="7"/>
        <v>0</v>
      </c>
      <c r="Z25" s="464">
        <v>0</v>
      </c>
      <c r="AA25" s="463">
        <v>7</v>
      </c>
      <c r="AB25" s="506">
        <f t="shared" si="8"/>
        <v>-7</v>
      </c>
      <c r="AC25" s="516">
        <v>9</v>
      </c>
      <c r="AD25" s="517">
        <f t="shared" si="9"/>
        <v>9</v>
      </c>
      <c r="AE25" s="464">
        <v>15</v>
      </c>
      <c r="AF25" s="463">
        <v>7</v>
      </c>
      <c r="AG25" s="506">
        <f t="shared" si="10"/>
        <v>8</v>
      </c>
      <c r="AH25" s="516">
        <v>15</v>
      </c>
      <c r="AI25" s="517">
        <f t="shared" si="11"/>
        <v>30</v>
      </c>
      <c r="AJ25" s="526"/>
      <c r="AK25" s="463"/>
      <c r="AL25" s="506">
        <f t="shared" si="12"/>
        <v>0</v>
      </c>
      <c r="AM25" s="506"/>
      <c r="AN25" s="463"/>
      <c r="AO25" s="463"/>
      <c r="AP25" s="81">
        <f t="shared" si="13"/>
        <v>0</v>
      </c>
      <c r="AQ25" s="81"/>
      <c r="AR25" s="463"/>
      <c r="AS25" s="463"/>
      <c r="AT25" s="81">
        <f t="shared" si="14"/>
        <v>0</v>
      </c>
      <c r="AU25" s="81"/>
      <c r="AV25" s="463"/>
      <c r="AW25" s="463"/>
      <c r="AX25" s="81">
        <f t="shared" si="15"/>
        <v>0</v>
      </c>
      <c r="AY25" s="81"/>
      <c r="AZ25" s="463"/>
      <c r="BA25" s="463"/>
      <c r="BB25" s="81">
        <f t="shared" si="16"/>
        <v>0</v>
      </c>
      <c r="BC25" s="81"/>
      <c r="BD25" s="463"/>
      <c r="BE25" s="463"/>
      <c r="BF25" s="81">
        <f t="shared" si="17"/>
        <v>0</v>
      </c>
      <c r="BG25" s="81"/>
      <c r="BH25" s="463"/>
      <c r="BI25" s="463"/>
      <c r="BJ25" s="81">
        <f t="shared" si="18"/>
        <v>0</v>
      </c>
      <c r="BK25" s="81"/>
      <c r="BL25" s="463"/>
      <c r="BM25" s="463"/>
      <c r="BN25" s="81">
        <f t="shared" si="19"/>
        <v>0</v>
      </c>
      <c r="BO25" s="81"/>
      <c r="BP25" s="463"/>
      <c r="BQ25" s="463"/>
      <c r="BR25" s="81">
        <f t="shared" si="20"/>
        <v>0</v>
      </c>
      <c r="BS25" s="81"/>
      <c r="BT25" s="463"/>
      <c r="BU25" s="463"/>
      <c r="BV25" s="95">
        <f t="shared" si="21"/>
        <v>0</v>
      </c>
      <c r="BW25" s="81"/>
    </row>
    <row r="26" spans="1:75" ht="40.15" customHeight="1" x14ac:dyDescent="0.25">
      <c r="A26" s="9">
        <v>24</v>
      </c>
      <c r="B26" s="25" t="s">
        <v>322</v>
      </c>
      <c r="C26" s="121" t="s">
        <v>52</v>
      </c>
      <c r="D26" s="176" t="s">
        <v>53</v>
      </c>
      <c r="E26" s="314">
        <f t="shared" ref="E26:E30" si="28">K26+P26+U26+Z26+AE26+AJ26+AN26+AR26+AV26+AZ26+BD26+BH26+BL26+BP26+BT26</f>
        <v>0</v>
      </c>
      <c r="F26" s="315">
        <f t="shared" ref="F26:F29" si="29">L26+Q26+V26+AA26+AF26+AK26+AO26+AS26+AW26+BA26+BE26+BI26+BM26+BQ26+BU26</f>
        <v>0</v>
      </c>
      <c r="G26" s="317">
        <f t="shared" ref="G26:G30" si="30">M26+R26+W26+AB26+AG26+AL26+AP26+AT26+AX26+BB26+BF26+BJ26+BN26+BR26+BV26</f>
        <v>0</v>
      </c>
      <c r="H26" s="316">
        <f t="shared" ref="H26:H30" si="31">N26+S26+X26+AC26+AH26+AM26+AQ26+AU26+AY26+BC26+BG26+BK26+BO26+BS26+BW26</f>
        <v>0</v>
      </c>
      <c r="I26" s="232">
        <f t="shared" si="22"/>
        <v>0</v>
      </c>
      <c r="J26" s="308">
        <f t="shared" si="23"/>
        <v>0</v>
      </c>
      <c r="K26" s="117">
        <v>0</v>
      </c>
      <c r="L26" s="81">
        <v>0</v>
      </c>
      <c r="M26" s="81">
        <f t="shared" si="27"/>
        <v>0</v>
      </c>
      <c r="N26" s="528">
        <v>0</v>
      </c>
      <c r="O26" s="517">
        <f t="shared" si="25"/>
        <v>0</v>
      </c>
      <c r="P26" s="518">
        <v>0</v>
      </c>
      <c r="Q26" s="506">
        <v>0</v>
      </c>
      <c r="R26" s="506">
        <f t="shared" si="26"/>
        <v>0</v>
      </c>
      <c r="S26" s="534">
        <v>0</v>
      </c>
      <c r="T26" s="517">
        <f t="shared" si="5"/>
        <v>0</v>
      </c>
      <c r="U26" s="518">
        <v>0</v>
      </c>
      <c r="V26" s="506">
        <v>0</v>
      </c>
      <c r="W26" s="506">
        <f t="shared" si="6"/>
        <v>0</v>
      </c>
      <c r="X26" s="534">
        <v>0</v>
      </c>
      <c r="Y26" s="517">
        <f t="shared" si="7"/>
        <v>0</v>
      </c>
      <c r="Z26" s="518">
        <v>0</v>
      </c>
      <c r="AA26" s="506">
        <v>0</v>
      </c>
      <c r="AB26" s="506">
        <f t="shared" si="8"/>
        <v>0</v>
      </c>
      <c r="AC26" s="534">
        <v>0</v>
      </c>
      <c r="AD26" s="517">
        <f t="shared" si="9"/>
        <v>0</v>
      </c>
      <c r="AE26" s="518">
        <v>0</v>
      </c>
      <c r="AF26" s="506">
        <v>0</v>
      </c>
      <c r="AG26" s="506">
        <f t="shared" si="10"/>
        <v>0</v>
      </c>
      <c r="AH26" s="534">
        <v>0</v>
      </c>
      <c r="AI26" s="517">
        <f t="shared" si="11"/>
        <v>0</v>
      </c>
      <c r="AJ26" s="519"/>
      <c r="AK26" s="506"/>
      <c r="AL26" s="506">
        <f t="shared" si="12"/>
        <v>0</v>
      </c>
      <c r="AM26" s="506"/>
      <c r="AN26" s="506"/>
      <c r="AO26" s="81"/>
      <c r="AP26" s="81">
        <f t="shared" si="13"/>
        <v>0</v>
      </c>
      <c r="AQ26" s="81"/>
      <c r="AR26" s="81"/>
      <c r="AS26" s="81"/>
      <c r="AT26" s="81">
        <f t="shared" si="14"/>
        <v>0</v>
      </c>
      <c r="AU26" s="81"/>
      <c r="AV26" s="81"/>
      <c r="AW26" s="81"/>
      <c r="AX26" s="81">
        <f t="shared" si="15"/>
        <v>0</v>
      </c>
      <c r="AY26" s="77"/>
      <c r="AZ26" s="77"/>
      <c r="BA26" s="78"/>
      <c r="BB26" s="79">
        <f t="shared" si="16"/>
        <v>0</v>
      </c>
      <c r="BC26" s="79"/>
      <c r="BD26" s="79"/>
      <c r="BE26" s="79"/>
      <c r="BF26" s="79">
        <f t="shared" si="17"/>
        <v>0</v>
      </c>
      <c r="BG26" s="79"/>
      <c r="BH26" s="79"/>
      <c r="BI26" s="79"/>
      <c r="BJ26" s="79">
        <f t="shared" si="18"/>
        <v>0</v>
      </c>
      <c r="BK26" s="79"/>
      <c r="BL26" s="79"/>
      <c r="BM26" s="79"/>
      <c r="BN26" s="79">
        <f t="shared" si="19"/>
        <v>0</v>
      </c>
      <c r="BO26" s="79"/>
      <c r="BP26" s="79"/>
      <c r="BQ26" s="79"/>
      <c r="BR26" s="79">
        <f t="shared" si="20"/>
        <v>0</v>
      </c>
      <c r="BS26" s="79"/>
      <c r="BT26" s="79"/>
      <c r="BU26" s="79"/>
      <c r="BV26" s="79">
        <f t="shared" si="21"/>
        <v>0</v>
      </c>
      <c r="BW26" s="95"/>
    </row>
    <row r="27" spans="1:75" ht="40.15" customHeight="1" thickBot="1" x14ac:dyDescent="0.3">
      <c r="A27" s="529">
        <v>25</v>
      </c>
      <c r="B27" s="25" t="s">
        <v>54</v>
      </c>
      <c r="C27" s="26">
        <v>10</v>
      </c>
      <c r="D27" s="173">
        <v>15</v>
      </c>
      <c r="E27" s="314">
        <f t="shared" si="28"/>
        <v>0</v>
      </c>
      <c r="F27" s="315">
        <f t="shared" si="29"/>
        <v>11</v>
      </c>
      <c r="G27" s="317">
        <f t="shared" si="30"/>
        <v>-11</v>
      </c>
      <c r="H27" s="316">
        <f t="shared" si="31"/>
        <v>11</v>
      </c>
      <c r="I27" s="232">
        <f t="shared" si="22"/>
        <v>11</v>
      </c>
      <c r="J27" s="308">
        <f t="shared" si="23"/>
        <v>0</v>
      </c>
      <c r="K27" s="117">
        <v>0</v>
      </c>
      <c r="L27" s="81">
        <v>1</v>
      </c>
      <c r="M27" s="81">
        <f t="shared" si="27"/>
        <v>-1</v>
      </c>
      <c r="N27" s="516">
        <v>1</v>
      </c>
      <c r="O27" s="517">
        <f t="shared" si="25"/>
        <v>1</v>
      </c>
      <c r="P27" s="518">
        <v>0</v>
      </c>
      <c r="Q27" s="506">
        <v>2</v>
      </c>
      <c r="R27" s="506">
        <f t="shared" si="26"/>
        <v>-2</v>
      </c>
      <c r="S27" s="516">
        <v>2</v>
      </c>
      <c r="T27" s="517">
        <f t="shared" si="5"/>
        <v>2</v>
      </c>
      <c r="U27" s="518">
        <v>0</v>
      </c>
      <c r="V27" s="506">
        <v>1</v>
      </c>
      <c r="W27" s="506">
        <f t="shared" si="6"/>
        <v>-1</v>
      </c>
      <c r="X27" s="516">
        <v>1</v>
      </c>
      <c r="Y27" s="517">
        <f t="shared" si="7"/>
        <v>1</v>
      </c>
      <c r="Z27" s="518">
        <v>0</v>
      </c>
      <c r="AA27" s="506">
        <v>2</v>
      </c>
      <c r="AB27" s="506">
        <f t="shared" si="8"/>
        <v>-2</v>
      </c>
      <c r="AC27" s="516">
        <v>2</v>
      </c>
      <c r="AD27" s="517">
        <f t="shared" si="9"/>
        <v>2</v>
      </c>
      <c r="AE27" s="518">
        <v>0</v>
      </c>
      <c r="AF27" s="506">
        <v>5</v>
      </c>
      <c r="AG27" s="506">
        <f t="shared" si="10"/>
        <v>-5</v>
      </c>
      <c r="AH27" s="516">
        <v>5</v>
      </c>
      <c r="AI27" s="517">
        <f t="shared" si="11"/>
        <v>5</v>
      </c>
      <c r="AJ27" s="519"/>
      <c r="AK27" s="506"/>
      <c r="AL27" s="506">
        <f t="shared" si="12"/>
        <v>0</v>
      </c>
      <c r="AM27" s="506"/>
      <c r="AN27" s="506"/>
      <c r="AO27" s="81"/>
      <c r="AP27" s="81">
        <f t="shared" si="13"/>
        <v>0</v>
      </c>
      <c r="AQ27" s="81"/>
      <c r="AR27" s="81"/>
      <c r="AS27" s="81"/>
      <c r="AT27" s="81">
        <f t="shared" si="14"/>
        <v>0</v>
      </c>
      <c r="AU27" s="81"/>
      <c r="AV27" s="81"/>
      <c r="AW27" s="81"/>
      <c r="AX27" s="81">
        <f t="shared" si="15"/>
        <v>0</v>
      </c>
      <c r="AY27" s="77"/>
      <c r="AZ27" s="77"/>
      <c r="BA27" s="78"/>
      <c r="BB27" s="79">
        <f t="shared" si="16"/>
        <v>0</v>
      </c>
      <c r="BC27" s="79"/>
      <c r="BD27" s="79"/>
      <c r="BE27" s="79"/>
      <c r="BF27" s="79">
        <f t="shared" si="17"/>
        <v>0</v>
      </c>
      <c r="BG27" s="79"/>
      <c r="BH27" s="79"/>
      <c r="BI27" s="79"/>
      <c r="BJ27" s="79">
        <f t="shared" si="18"/>
        <v>0</v>
      </c>
      <c r="BK27" s="79"/>
      <c r="BL27" s="79"/>
      <c r="BM27" s="79"/>
      <c r="BN27" s="79">
        <f t="shared" si="19"/>
        <v>0</v>
      </c>
      <c r="BO27" s="79"/>
      <c r="BP27" s="79"/>
      <c r="BQ27" s="79"/>
      <c r="BR27" s="79">
        <f t="shared" si="20"/>
        <v>0</v>
      </c>
      <c r="BS27" s="79"/>
      <c r="BT27" s="79"/>
      <c r="BU27" s="79"/>
      <c r="BV27" s="79">
        <f t="shared" si="21"/>
        <v>0</v>
      </c>
      <c r="BW27" s="95"/>
    </row>
    <row r="28" spans="1:75" ht="40.15" customHeight="1" x14ac:dyDescent="0.25">
      <c r="A28" s="9">
        <v>26</v>
      </c>
      <c r="B28" s="25" t="s">
        <v>321</v>
      </c>
      <c r="C28" s="26">
        <v>4</v>
      </c>
      <c r="D28" s="173">
        <v>6</v>
      </c>
      <c r="E28" s="314">
        <f t="shared" si="28"/>
        <v>0</v>
      </c>
      <c r="F28" s="315">
        <f t="shared" si="29"/>
        <v>0</v>
      </c>
      <c r="G28" s="317">
        <f t="shared" si="30"/>
        <v>0</v>
      </c>
      <c r="H28" s="316">
        <f t="shared" si="31"/>
        <v>0</v>
      </c>
      <c r="I28" s="232">
        <f t="shared" si="22"/>
        <v>0</v>
      </c>
      <c r="J28" s="308">
        <f t="shared" si="23"/>
        <v>0</v>
      </c>
      <c r="K28" s="117">
        <v>0</v>
      </c>
      <c r="L28" s="81">
        <v>0</v>
      </c>
      <c r="M28" s="81">
        <f t="shared" si="27"/>
        <v>0</v>
      </c>
      <c r="N28" s="528">
        <v>0</v>
      </c>
      <c r="O28" s="517">
        <f t="shared" si="25"/>
        <v>0</v>
      </c>
      <c r="P28" s="518">
        <v>0</v>
      </c>
      <c r="Q28" s="506">
        <v>0</v>
      </c>
      <c r="R28" s="506">
        <f t="shared" si="26"/>
        <v>0</v>
      </c>
      <c r="S28" s="534">
        <v>0</v>
      </c>
      <c r="T28" s="517">
        <f t="shared" si="5"/>
        <v>0</v>
      </c>
      <c r="U28" s="518">
        <v>0</v>
      </c>
      <c r="V28" s="506">
        <v>0</v>
      </c>
      <c r="W28" s="506">
        <f t="shared" si="6"/>
        <v>0</v>
      </c>
      <c r="X28" s="534">
        <v>0</v>
      </c>
      <c r="Y28" s="517">
        <f t="shared" si="7"/>
        <v>0</v>
      </c>
      <c r="Z28" s="518">
        <v>0</v>
      </c>
      <c r="AA28" s="506">
        <v>0</v>
      </c>
      <c r="AB28" s="506">
        <f t="shared" si="8"/>
        <v>0</v>
      </c>
      <c r="AC28" s="534">
        <v>0</v>
      </c>
      <c r="AD28" s="517">
        <f t="shared" si="9"/>
        <v>0</v>
      </c>
      <c r="AE28" s="535">
        <v>0</v>
      </c>
      <c r="AF28" s="506">
        <v>0</v>
      </c>
      <c r="AG28" s="506">
        <f t="shared" si="10"/>
        <v>0</v>
      </c>
      <c r="AH28" s="534">
        <v>0</v>
      </c>
      <c r="AI28" s="517">
        <f t="shared" si="11"/>
        <v>0</v>
      </c>
      <c r="AJ28" s="519"/>
      <c r="AK28" s="506"/>
      <c r="AL28" s="506">
        <f t="shared" si="12"/>
        <v>0</v>
      </c>
      <c r="AM28" s="506"/>
      <c r="AN28" s="506"/>
      <c r="AO28" s="81"/>
      <c r="AP28" s="81">
        <f t="shared" si="13"/>
        <v>0</v>
      </c>
      <c r="AQ28" s="81"/>
      <c r="AR28" s="81"/>
      <c r="AS28" s="81"/>
      <c r="AT28" s="81">
        <f t="shared" si="14"/>
        <v>0</v>
      </c>
      <c r="AU28" s="81"/>
      <c r="AV28" s="81"/>
      <c r="AW28" s="81"/>
      <c r="AX28" s="81">
        <f t="shared" si="15"/>
        <v>0</v>
      </c>
      <c r="AY28" s="77"/>
      <c r="AZ28" s="77"/>
      <c r="BA28" s="78"/>
      <c r="BB28" s="79">
        <f t="shared" si="16"/>
        <v>0</v>
      </c>
      <c r="BC28" s="79"/>
      <c r="BD28" s="79"/>
      <c r="BE28" s="79"/>
      <c r="BF28" s="79">
        <f t="shared" si="17"/>
        <v>0</v>
      </c>
      <c r="BG28" s="79"/>
      <c r="BH28" s="79"/>
      <c r="BI28" s="79"/>
      <c r="BJ28" s="79">
        <f t="shared" si="18"/>
        <v>0</v>
      </c>
      <c r="BK28" s="79"/>
      <c r="BL28" s="79"/>
      <c r="BM28" s="79"/>
      <c r="BN28" s="79">
        <f t="shared" si="19"/>
        <v>0</v>
      </c>
      <c r="BO28" s="79"/>
      <c r="BP28" s="79"/>
      <c r="BQ28" s="79"/>
      <c r="BR28" s="79">
        <f t="shared" si="20"/>
        <v>0</v>
      </c>
      <c r="BS28" s="79"/>
      <c r="BT28" s="79"/>
      <c r="BU28" s="79"/>
      <c r="BV28" s="79">
        <f t="shared" si="21"/>
        <v>0</v>
      </c>
      <c r="BW28" s="95"/>
    </row>
    <row r="29" spans="1:75" s="165" customFormat="1" ht="72" customHeight="1" thickBot="1" x14ac:dyDescent="0.3">
      <c r="A29" s="531">
        <v>27</v>
      </c>
      <c r="B29" s="25" t="s">
        <v>55</v>
      </c>
      <c r="C29" s="26">
        <v>6</v>
      </c>
      <c r="D29" s="173">
        <v>10</v>
      </c>
      <c r="E29" s="314">
        <f t="shared" si="28"/>
        <v>0</v>
      </c>
      <c r="F29" s="315">
        <f t="shared" si="29"/>
        <v>10</v>
      </c>
      <c r="G29" s="317">
        <f t="shared" si="30"/>
        <v>-10</v>
      </c>
      <c r="H29" s="316">
        <f t="shared" si="31"/>
        <v>10</v>
      </c>
      <c r="I29" s="232">
        <f t="shared" si="22"/>
        <v>10</v>
      </c>
      <c r="J29" s="308">
        <f t="shared" si="23"/>
        <v>0</v>
      </c>
      <c r="K29" s="124">
        <v>0</v>
      </c>
      <c r="L29" s="83">
        <v>1</v>
      </c>
      <c r="M29" s="81">
        <f t="shared" si="27"/>
        <v>-1</v>
      </c>
      <c r="N29" s="516">
        <v>1</v>
      </c>
      <c r="O29" s="517">
        <f t="shared" si="25"/>
        <v>1</v>
      </c>
      <c r="P29" s="522">
        <v>0</v>
      </c>
      <c r="Q29" s="523">
        <v>1</v>
      </c>
      <c r="R29" s="506">
        <f t="shared" si="26"/>
        <v>-1</v>
      </c>
      <c r="S29" s="516">
        <v>1</v>
      </c>
      <c r="T29" s="517">
        <f t="shared" si="5"/>
        <v>1</v>
      </c>
      <c r="U29" s="522">
        <v>0</v>
      </c>
      <c r="V29" s="523">
        <v>1</v>
      </c>
      <c r="W29" s="506">
        <f t="shared" si="6"/>
        <v>-1</v>
      </c>
      <c r="X29" s="516">
        <v>1</v>
      </c>
      <c r="Y29" s="517">
        <f t="shared" si="7"/>
        <v>1</v>
      </c>
      <c r="Z29" s="522">
        <v>0</v>
      </c>
      <c r="AA29" s="523">
        <v>2</v>
      </c>
      <c r="AB29" s="506">
        <f t="shared" si="8"/>
        <v>-2</v>
      </c>
      <c r="AC29" s="516">
        <v>2</v>
      </c>
      <c r="AD29" s="517">
        <f t="shared" si="9"/>
        <v>2</v>
      </c>
      <c r="AE29" s="522">
        <v>0</v>
      </c>
      <c r="AF29" s="523">
        <v>5</v>
      </c>
      <c r="AG29" s="506">
        <f t="shared" si="10"/>
        <v>-5</v>
      </c>
      <c r="AH29" s="516">
        <v>5</v>
      </c>
      <c r="AI29" s="517">
        <f t="shared" si="11"/>
        <v>5</v>
      </c>
      <c r="AJ29" s="512"/>
      <c r="AK29" s="513"/>
      <c r="AL29" s="506">
        <f t="shared" si="12"/>
        <v>0</v>
      </c>
      <c r="AM29" s="506"/>
      <c r="AN29" s="513"/>
      <c r="AO29" s="373"/>
      <c r="AP29" s="81">
        <f t="shared" si="13"/>
        <v>0</v>
      </c>
      <c r="AQ29" s="81"/>
      <c r="AR29" s="373"/>
      <c r="AS29" s="373"/>
      <c r="AT29" s="81">
        <f t="shared" si="14"/>
        <v>0</v>
      </c>
      <c r="AU29" s="81"/>
      <c r="AV29" s="373"/>
      <c r="AW29" s="373"/>
      <c r="AX29" s="81">
        <f t="shared" si="15"/>
        <v>0</v>
      </c>
      <c r="AY29" s="79"/>
      <c r="AZ29" s="373"/>
      <c r="BA29" s="373"/>
      <c r="BB29" s="79">
        <f t="shared" si="16"/>
        <v>0</v>
      </c>
      <c r="BC29" s="79"/>
      <c r="BD29" s="524"/>
      <c r="BE29" s="524"/>
      <c r="BF29" s="79">
        <f t="shared" si="17"/>
        <v>0</v>
      </c>
      <c r="BG29" s="79"/>
      <c r="BH29" s="524"/>
      <c r="BI29" s="524"/>
      <c r="BJ29" s="79">
        <f t="shared" si="18"/>
        <v>0</v>
      </c>
      <c r="BK29" s="79"/>
      <c r="BL29" s="524"/>
      <c r="BM29" s="524"/>
      <c r="BN29" s="79">
        <f t="shared" si="19"/>
        <v>0</v>
      </c>
      <c r="BO29" s="79"/>
      <c r="BP29" s="524"/>
      <c r="BQ29" s="524"/>
      <c r="BR29" s="79">
        <f t="shared" si="20"/>
        <v>0</v>
      </c>
      <c r="BS29" s="79"/>
      <c r="BT29" s="524"/>
      <c r="BU29" s="524"/>
      <c r="BV29" s="79">
        <f t="shared" si="21"/>
        <v>0</v>
      </c>
      <c r="BW29" s="95"/>
    </row>
    <row r="30" spans="1:75" s="165" customFormat="1" ht="81.599999999999994" customHeight="1" thickBot="1" x14ac:dyDescent="0.3">
      <c r="A30" s="178">
        <v>28</v>
      </c>
      <c r="B30" s="38" t="s">
        <v>56</v>
      </c>
      <c r="C30" s="166">
        <v>6</v>
      </c>
      <c r="D30" s="174">
        <v>10</v>
      </c>
      <c r="E30" s="318">
        <f t="shared" si="28"/>
        <v>12</v>
      </c>
      <c r="F30" s="319">
        <f>L30+Q30+V30+AA30+AF30+AK30+AO30+AS30+AW30+BA30+BE30+BI30+BM30+BQ30+BU30</f>
        <v>11</v>
      </c>
      <c r="G30" s="320">
        <f t="shared" si="30"/>
        <v>1</v>
      </c>
      <c r="H30" s="321">
        <f t="shared" si="31"/>
        <v>0</v>
      </c>
      <c r="I30" s="232">
        <f t="shared" si="22"/>
        <v>12</v>
      </c>
      <c r="J30" s="309">
        <f t="shared" si="23"/>
        <v>1</v>
      </c>
      <c r="K30" s="169"/>
      <c r="L30" s="392">
        <v>1</v>
      </c>
      <c r="M30" s="294">
        <f t="shared" si="27"/>
        <v>-1</v>
      </c>
      <c r="N30" s="536">
        <v>0</v>
      </c>
      <c r="O30" s="517">
        <f t="shared" si="25"/>
        <v>0</v>
      </c>
      <c r="P30" s="537">
        <v>0</v>
      </c>
      <c r="Q30" s="538">
        <v>2</v>
      </c>
      <c r="R30" s="536">
        <f t="shared" si="26"/>
        <v>-2</v>
      </c>
      <c r="S30" s="536">
        <v>0</v>
      </c>
      <c r="T30" s="517">
        <f t="shared" si="5"/>
        <v>0</v>
      </c>
      <c r="U30" s="537">
        <v>0</v>
      </c>
      <c r="V30" s="538">
        <v>1</v>
      </c>
      <c r="W30" s="536">
        <f t="shared" si="6"/>
        <v>-1</v>
      </c>
      <c r="X30" s="536">
        <v>0</v>
      </c>
      <c r="Y30" s="517">
        <f t="shared" si="7"/>
        <v>0</v>
      </c>
      <c r="Z30" s="537">
        <v>0</v>
      </c>
      <c r="AA30" s="538">
        <v>3</v>
      </c>
      <c r="AB30" s="536">
        <f t="shared" si="8"/>
        <v>-3</v>
      </c>
      <c r="AC30" s="536">
        <v>0</v>
      </c>
      <c r="AD30" s="517">
        <f t="shared" si="9"/>
        <v>0</v>
      </c>
      <c r="AE30" s="537">
        <v>12</v>
      </c>
      <c r="AF30" s="538">
        <v>4</v>
      </c>
      <c r="AG30" s="536">
        <f t="shared" si="10"/>
        <v>8</v>
      </c>
      <c r="AH30" s="536">
        <v>0</v>
      </c>
      <c r="AI30" s="517">
        <f t="shared" si="11"/>
        <v>12</v>
      </c>
      <c r="AJ30" s="526"/>
      <c r="AK30" s="463"/>
      <c r="AL30" s="506">
        <f t="shared" si="12"/>
        <v>0</v>
      </c>
      <c r="AM30" s="506"/>
      <c r="AN30" s="463"/>
      <c r="AO30" s="107"/>
      <c r="AP30" s="81">
        <f t="shared" si="13"/>
        <v>0</v>
      </c>
      <c r="AQ30" s="81"/>
      <c r="AR30" s="107"/>
      <c r="AS30" s="107"/>
      <c r="AT30" s="81">
        <f t="shared" si="14"/>
        <v>0</v>
      </c>
      <c r="AU30" s="81"/>
      <c r="AV30" s="107"/>
      <c r="AW30" s="107"/>
      <c r="AX30" s="81">
        <f t="shared" si="15"/>
        <v>0</v>
      </c>
      <c r="AY30" s="79"/>
      <c r="AZ30" s="107"/>
      <c r="BA30" s="107"/>
      <c r="BB30" s="79">
        <f t="shared" si="16"/>
        <v>0</v>
      </c>
      <c r="BC30" s="79"/>
      <c r="BD30" s="107"/>
      <c r="BE30" s="107"/>
      <c r="BF30" s="79">
        <f t="shared" si="17"/>
        <v>0</v>
      </c>
      <c r="BG30" s="79"/>
      <c r="BH30" s="107"/>
      <c r="BI30" s="107"/>
      <c r="BJ30" s="79">
        <f t="shared" si="18"/>
        <v>0</v>
      </c>
      <c r="BK30" s="79"/>
      <c r="BL30" s="107"/>
      <c r="BM30" s="107"/>
      <c r="BN30" s="79">
        <f t="shared" si="19"/>
        <v>0</v>
      </c>
      <c r="BO30" s="79"/>
      <c r="BP30" s="107"/>
      <c r="BQ30" s="107"/>
      <c r="BR30" s="79">
        <f t="shared" si="20"/>
        <v>0</v>
      </c>
      <c r="BS30" s="79"/>
      <c r="BT30" s="107"/>
      <c r="BU30" s="107"/>
      <c r="BV30" s="79">
        <f t="shared" si="21"/>
        <v>0</v>
      </c>
      <c r="BW30" s="95"/>
    </row>
  </sheetData>
  <sheetProtection password="C611" sheet="1" objects="1" scenarios="1" selectLockedCells="1" selectUnlockedCells="1"/>
  <customSheetViews>
    <customSheetView guid="{F2E46030-49F3-46E6-9036-40A255D924CC}" scale="80" fitToPage="1">
      <pane xSplit="8" ySplit="2" topLeftCell="I27" activePane="bottomRight" state="frozen"/>
      <selection pane="bottomRight" activeCell="AE38" sqref="AE38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1"/>
    </customSheetView>
    <customSheetView guid="{FE079330-EA52-4CE0-9E5A-80865C54CE2C}" scale="80" fitToPage="1">
      <pane xSplit="8" ySplit="2" topLeftCell="I3" activePane="bottomRight" state="frozen"/>
      <selection pane="bottomRight" sqref="A1:D1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2"/>
    </customSheetView>
    <customSheetView guid="{1F1E3F11-2EEF-4BC4-A39B-8CB5D2CF0C2F}" scale="80" fitToPage="1">
      <pane xSplit="8" ySplit="2" topLeftCell="I3" activePane="bottomRight" state="frozen"/>
      <selection pane="bottomRight" sqref="A1:D1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3"/>
    </customSheetView>
    <customSheetView guid="{136E5025-050C-49A9-AAF7-FBD1E192C728}" scale="80" fitToPage="1">
      <pane xSplit="8" ySplit="2" topLeftCell="I3" activePane="bottomRight" state="frozen"/>
      <selection pane="bottomRight" sqref="A1:D1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4"/>
    </customSheetView>
    <customSheetView guid="{DDA466F2-DEC4-4899-BCA4-70679764665E}" scale="80" fitToPage="1">
      <pane xSplit="8" ySplit="2" topLeftCell="I6" activePane="bottomRight" state="frozen"/>
      <selection pane="bottomRight" activeCell="A20" sqref="A20:XFD20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5"/>
    </customSheetView>
    <customSheetView guid="{9CEE0026-06FE-43C5-B7E2-4C27C1B1B851}" scale="80" fitToPage="1">
      <pane xSplit="8" ySplit="2" topLeftCell="I21" activePane="bottomRight" state="frozen"/>
      <selection pane="bottomRight" activeCell="R25" sqref="R25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6"/>
    </customSheetView>
  </customSheetViews>
  <mergeCells count="18">
    <mergeCell ref="P1:T1"/>
    <mergeCell ref="K1:O1"/>
    <mergeCell ref="E1:I1"/>
    <mergeCell ref="AZ1:BC1"/>
    <mergeCell ref="A1:D1"/>
    <mergeCell ref="AJ1:AM1"/>
    <mergeCell ref="AN1:AQ1"/>
    <mergeCell ref="AR1:AU1"/>
    <mergeCell ref="AV1:AY1"/>
    <mergeCell ref="J1:J2"/>
    <mergeCell ref="AE1:AI1"/>
    <mergeCell ref="Z1:AD1"/>
    <mergeCell ref="U1:Y1"/>
    <mergeCell ref="BD1:BG1"/>
    <mergeCell ref="BH1:BK1"/>
    <mergeCell ref="BL1:BO1"/>
    <mergeCell ref="BP1:BS1"/>
    <mergeCell ref="BT1:BW1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horizontalDpi="0" verticalDpi="0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E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15" sqref="B15"/>
    </sheetView>
  </sheetViews>
  <sheetFormatPr defaultRowHeight="15" x14ac:dyDescent="0.25"/>
  <cols>
    <col min="1" max="1" width="4.42578125" customWidth="1"/>
    <col min="2" max="2" width="25.7109375" customWidth="1"/>
    <col min="3" max="3" width="4.85546875" customWidth="1"/>
    <col min="4" max="4" width="5.140625" bestFit="1" customWidth="1"/>
    <col min="5" max="6" width="6" customWidth="1"/>
    <col min="7" max="9" width="5.5703125" customWidth="1"/>
    <col min="10" max="10" width="13.7109375" style="80" bestFit="1" customWidth="1"/>
    <col min="11" max="12" width="5" customWidth="1"/>
    <col min="13" max="13" width="5.5703125" customWidth="1"/>
    <col min="14" max="15" width="5.5703125" style="163" customWidth="1"/>
    <col min="16" max="22" width="5.5703125" customWidth="1"/>
    <col min="23" max="25" width="5.42578125" customWidth="1"/>
    <col min="26" max="26" width="4.5703125" customWidth="1"/>
    <col min="27" max="27" width="5.85546875" customWidth="1"/>
    <col min="28" max="28" width="5.5703125" style="155" customWidth="1"/>
    <col min="29" max="30" width="5.5703125" customWidth="1"/>
    <col min="31" max="31" width="6.42578125" customWidth="1"/>
    <col min="32" max="37" width="5.42578125" customWidth="1"/>
    <col min="38" max="40" width="4.5703125" customWidth="1"/>
    <col min="41" max="45" width="5.425781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62" width="5.42578125" customWidth="1"/>
    <col min="63" max="65" width="5.5703125" customWidth="1"/>
    <col min="66" max="71" width="5.42578125" customWidth="1"/>
    <col min="72" max="72" width="6.5703125" customWidth="1"/>
    <col min="73" max="75" width="5.85546875" customWidth="1"/>
    <col min="76" max="77" width="5.42578125" customWidth="1"/>
    <col min="78" max="79" width="6.140625" customWidth="1"/>
    <col min="80" max="81" width="5.42578125" customWidth="1"/>
    <col min="82" max="83" width="5.85546875" customWidth="1"/>
  </cols>
  <sheetData>
    <row r="1" spans="1:83" ht="41.45" customHeight="1" thickBot="1" x14ac:dyDescent="0.3">
      <c r="A1" s="676" t="s">
        <v>0</v>
      </c>
      <c r="B1" s="677"/>
      <c r="C1" s="677"/>
      <c r="D1" s="678"/>
      <c r="E1" s="681" t="s">
        <v>1</v>
      </c>
      <c r="F1" s="682"/>
      <c r="G1" s="682"/>
      <c r="H1" s="682"/>
      <c r="I1" s="682"/>
      <c r="J1" s="679" t="s">
        <v>359</v>
      </c>
      <c r="K1" s="654" t="s">
        <v>2</v>
      </c>
      <c r="L1" s="655"/>
      <c r="M1" s="655"/>
      <c r="N1" s="655"/>
      <c r="O1" s="656"/>
      <c r="P1" s="654" t="s">
        <v>3</v>
      </c>
      <c r="Q1" s="655"/>
      <c r="R1" s="655"/>
      <c r="S1" s="655"/>
      <c r="T1" s="656"/>
      <c r="U1" s="673" t="s">
        <v>4</v>
      </c>
      <c r="V1" s="674"/>
      <c r="W1" s="674"/>
      <c r="X1" s="674"/>
      <c r="Y1" s="675"/>
      <c r="Z1" s="674" t="s">
        <v>5</v>
      </c>
      <c r="AA1" s="674"/>
      <c r="AB1" s="674"/>
      <c r="AC1" s="671"/>
      <c r="AD1" s="672"/>
      <c r="AE1" s="673" t="s">
        <v>6</v>
      </c>
      <c r="AF1" s="674"/>
      <c r="AG1" s="674"/>
      <c r="AH1" s="674"/>
      <c r="AI1" s="675"/>
      <c r="AJ1" s="673" t="s">
        <v>7</v>
      </c>
      <c r="AK1" s="674"/>
      <c r="AL1" s="674"/>
      <c r="AM1" s="674"/>
      <c r="AN1" s="675"/>
      <c r="AO1" s="654" t="s">
        <v>8</v>
      </c>
      <c r="AP1" s="655"/>
      <c r="AQ1" s="655"/>
      <c r="AR1" s="655"/>
      <c r="AS1" s="656"/>
      <c r="AT1" s="654" t="s">
        <v>9</v>
      </c>
      <c r="AU1" s="655"/>
      <c r="AV1" s="655"/>
      <c r="AW1" s="655"/>
      <c r="AX1" s="656"/>
      <c r="AY1" s="654" t="s">
        <v>10</v>
      </c>
      <c r="AZ1" s="655"/>
      <c r="BA1" s="655"/>
      <c r="BB1" s="655"/>
      <c r="BC1" s="656"/>
      <c r="BD1" s="674" t="s">
        <v>11</v>
      </c>
      <c r="BE1" s="674"/>
      <c r="BF1" s="674"/>
      <c r="BG1" s="674"/>
      <c r="BH1" s="675"/>
      <c r="BI1" s="654" t="s">
        <v>12</v>
      </c>
      <c r="BJ1" s="655"/>
      <c r="BK1" s="655"/>
      <c r="BL1" s="655"/>
      <c r="BM1" s="656"/>
      <c r="BN1" s="673" t="s">
        <v>13</v>
      </c>
      <c r="BO1" s="674"/>
      <c r="BP1" s="674"/>
      <c r="BQ1" s="674"/>
      <c r="BR1" s="675"/>
      <c r="BS1" s="673" t="s">
        <v>14</v>
      </c>
      <c r="BT1" s="674"/>
      <c r="BU1" s="674"/>
      <c r="BV1" s="674"/>
      <c r="BW1" s="675"/>
      <c r="BX1" s="655" t="s">
        <v>15</v>
      </c>
      <c r="BY1" s="655"/>
      <c r="BZ1" s="655"/>
      <c r="CA1" s="656"/>
      <c r="CB1" s="654" t="s">
        <v>16</v>
      </c>
      <c r="CC1" s="655"/>
      <c r="CD1" s="655"/>
      <c r="CE1" s="656"/>
    </row>
    <row r="2" spans="1:83" ht="15.75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140" t="s">
        <v>21</v>
      </c>
      <c r="F2" s="140" t="s">
        <v>22</v>
      </c>
      <c r="G2" s="268" t="s">
        <v>23</v>
      </c>
      <c r="H2" s="140" t="s">
        <v>24</v>
      </c>
      <c r="I2" s="4" t="s">
        <v>366</v>
      </c>
      <c r="J2" s="680"/>
      <c r="K2" s="4" t="s">
        <v>21</v>
      </c>
      <c r="L2" s="4" t="s">
        <v>22</v>
      </c>
      <c r="M2" s="5" t="s">
        <v>23</v>
      </c>
      <c r="N2" s="162" t="s">
        <v>24</v>
      </c>
      <c r="O2" s="164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6" t="s">
        <v>21</v>
      </c>
      <c r="AA2" s="6" t="s">
        <v>22</v>
      </c>
      <c r="AB2" s="269" t="s">
        <v>23</v>
      </c>
      <c r="AC2" s="5" t="s">
        <v>24</v>
      </c>
      <c r="AD2" s="5" t="s">
        <v>366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4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4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366</v>
      </c>
      <c r="BD2" s="7" t="s">
        <v>21</v>
      </c>
      <c r="BE2" s="4" t="s">
        <v>22</v>
      </c>
      <c r="BF2" s="4" t="s">
        <v>23</v>
      </c>
      <c r="BG2" s="5" t="s">
        <v>24</v>
      </c>
      <c r="BH2" s="5" t="s">
        <v>366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366</v>
      </c>
      <c r="BN2" s="5" t="s">
        <v>21</v>
      </c>
      <c r="BO2" s="5" t="s">
        <v>22</v>
      </c>
      <c r="BP2" s="7" t="s">
        <v>23</v>
      </c>
      <c r="BQ2" s="5" t="s">
        <v>24</v>
      </c>
      <c r="BR2" s="5" t="s">
        <v>366</v>
      </c>
      <c r="BS2" s="4" t="s">
        <v>21</v>
      </c>
      <c r="BT2" s="5" t="s">
        <v>22</v>
      </c>
      <c r="BU2" s="5" t="s">
        <v>23</v>
      </c>
      <c r="BV2" s="5" t="s">
        <v>24</v>
      </c>
      <c r="BW2" s="5" t="s">
        <v>366</v>
      </c>
      <c r="BX2" s="7" t="s">
        <v>21</v>
      </c>
      <c r="BY2" s="5" t="s">
        <v>22</v>
      </c>
      <c r="BZ2" s="4" t="s">
        <v>23</v>
      </c>
      <c r="CA2" s="4" t="s">
        <v>24</v>
      </c>
      <c r="CB2" s="5" t="s">
        <v>21</v>
      </c>
      <c r="CC2" s="5" t="s">
        <v>22</v>
      </c>
      <c r="CD2" s="4" t="s">
        <v>23</v>
      </c>
      <c r="CE2" s="5" t="s">
        <v>24</v>
      </c>
    </row>
    <row r="3" spans="1:83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272">
        <f t="shared" ref="E3:E25" si="0">K3+P3+U3+Z3+AE3+AJ3+AO3+AT3+AY3+BD3+BI3+BN3+BS3+BX3+CB3</f>
        <v>0</v>
      </c>
      <c r="F3" s="272">
        <f t="shared" ref="F3:F25" si="1">L3+Q3+V3+AA3+AF3+AK3+AP3+AU3+AZ3+BE3+BJ3+BO3+BT3+BY3+CC3</f>
        <v>140</v>
      </c>
      <c r="G3" s="272">
        <f t="shared" ref="G3:G25" si="2">M3+R3+W3+AB3+AG3+AL3+AQ3+AV3+BA3+BF3+BK3+BP3+BU3+BZ3+CD3</f>
        <v>-140</v>
      </c>
      <c r="H3" s="272">
        <f t="shared" ref="H3:H25" si="3">N3+S3+X3+AC3+AH3+AM3+AR3+AW3+BB3+BG3+BL3+BQ3+BV3+CA3+CE3</f>
        <v>140</v>
      </c>
      <c r="I3" s="251">
        <f>SUM(O3+T3+Y3+AD3+AI3+AN3+AS3+AX3+BC3+BH3+BM3+BR3+BW3)</f>
        <v>140</v>
      </c>
      <c r="J3" s="539">
        <f>E3+H3-F3</f>
        <v>0</v>
      </c>
      <c r="K3" s="9">
        <v>0</v>
      </c>
      <c r="L3" s="13">
        <v>10</v>
      </c>
      <c r="M3" s="79">
        <f>K3-L3</f>
        <v>-10</v>
      </c>
      <c r="N3" s="560">
        <v>10</v>
      </c>
      <c r="O3" s="561">
        <f>SUM(K3+N3)</f>
        <v>10</v>
      </c>
      <c r="P3" s="9">
        <v>0</v>
      </c>
      <c r="Q3" s="15">
        <v>66</v>
      </c>
      <c r="R3" s="79">
        <f t="shared" ref="R3:R13" si="4">P3-Q3</f>
        <v>-66</v>
      </c>
      <c r="S3" s="181">
        <v>66</v>
      </c>
      <c r="T3" s="233">
        <f t="shared" ref="T3:T30" si="5">SUM(P3+S3)</f>
        <v>66</v>
      </c>
      <c r="U3" s="9">
        <v>0</v>
      </c>
      <c r="V3" s="11">
        <v>4</v>
      </c>
      <c r="W3" s="79">
        <f t="shared" ref="W3:W13" si="6">U3-V3</f>
        <v>-4</v>
      </c>
      <c r="X3" s="180">
        <v>4</v>
      </c>
      <c r="Y3" s="232">
        <f t="shared" ref="Y3:Y30" si="7">SUM(U3+X3)</f>
        <v>4</v>
      </c>
      <c r="Z3" s="228">
        <v>0</v>
      </c>
      <c r="AA3" s="229">
        <v>8</v>
      </c>
      <c r="AB3" s="141">
        <f t="shared" ref="AB3:AB13" si="8">Z3-AA3</f>
        <v>-8</v>
      </c>
      <c r="AC3" s="230">
        <v>8</v>
      </c>
      <c r="AD3" s="231">
        <f t="shared" ref="AD3:AD30" si="9">SUM(Z3+AC3)</f>
        <v>8</v>
      </c>
      <c r="AE3" s="228">
        <v>0</v>
      </c>
      <c r="AF3" s="229">
        <v>2</v>
      </c>
      <c r="AG3" s="141">
        <f t="shared" ref="AG3:AG13" si="10">AE3-AF3</f>
        <v>-2</v>
      </c>
      <c r="AH3" s="230">
        <v>2</v>
      </c>
      <c r="AI3" s="231">
        <f t="shared" ref="AI3:AI30" si="11">SUM(AE3+AH3)</f>
        <v>2</v>
      </c>
      <c r="AJ3" s="228">
        <v>0</v>
      </c>
      <c r="AK3" s="229">
        <v>10</v>
      </c>
      <c r="AL3" s="141">
        <f t="shared" ref="AL3:AL13" si="12">AJ3-AK3</f>
        <v>-10</v>
      </c>
      <c r="AM3" s="230">
        <v>10</v>
      </c>
      <c r="AN3" s="231">
        <f t="shared" ref="AN3:AN30" si="13">SUM(AJ3+AM3)</f>
        <v>10</v>
      </c>
      <c r="AO3" s="228">
        <v>0</v>
      </c>
      <c r="AP3" s="229">
        <v>9</v>
      </c>
      <c r="AQ3" s="141">
        <f t="shared" ref="AQ3:AQ13" si="14">AO3-AP3</f>
        <v>-9</v>
      </c>
      <c r="AR3" s="238">
        <v>9</v>
      </c>
      <c r="AS3" s="231">
        <f t="shared" ref="AS3:AS30" si="15">SUM(AO3+AR3)</f>
        <v>9</v>
      </c>
      <c r="AT3" s="228">
        <v>0</v>
      </c>
      <c r="AU3" s="229">
        <v>2</v>
      </c>
      <c r="AV3" s="141">
        <f t="shared" ref="AV3:AV13" si="16">AT3-AU3</f>
        <v>-2</v>
      </c>
      <c r="AW3" s="230">
        <v>2</v>
      </c>
      <c r="AX3" s="231">
        <f t="shared" ref="AX3:AX30" si="17">SUM(AT3+AW3)</f>
        <v>2</v>
      </c>
      <c r="AY3" s="9">
        <v>0</v>
      </c>
      <c r="AZ3" s="13">
        <v>12</v>
      </c>
      <c r="BA3" s="79">
        <f t="shared" ref="BA3:BA13" si="18">AY3-AZ3</f>
        <v>-12</v>
      </c>
      <c r="BB3" s="180">
        <v>12</v>
      </c>
      <c r="BC3" s="232">
        <f t="shared" ref="BC3:BC30" si="19">SUM(AY3+BB3)</f>
        <v>12</v>
      </c>
      <c r="BD3" s="228">
        <v>0</v>
      </c>
      <c r="BE3" s="237">
        <v>5</v>
      </c>
      <c r="BF3" s="141">
        <f t="shared" ref="BF3:BF13" si="20">BD3-BE3</f>
        <v>-5</v>
      </c>
      <c r="BG3" s="238">
        <v>5</v>
      </c>
      <c r="BH3" s="239">
        <f t="shared" ref="BH3:BH30" si="21">SUM(BD3+BG3)</f>
        <v>5</v>
      </c>
      <c r="BI3" s="9">
        <v>0</v>
      </c>
      <c r="BJ3" s="11">
        <v>5</v>
      </c>
      <c r="BK3" s="79">
        <f t="shared" ref="BK3:BK13" si="22">BI3-BJ3</f>
        <v>-5</v>
      </c>
      <c r="BL3" s="181">
        <v>5</v>
      </c>
      <c r="BM3" s="233">
        <f t="shared" ref="BM3:BM30" si="23">SUM(BI3+BL3)</f>
        <v>5</v>
      </c>
      <c r="BN3" s="9">
        <v>0</v>
      </c>
      <c r="BO3" s="11">
        <v>4</v>
      </c>
      <c r="BP3" s="79">
        <f t="shared" ref="BP3:BP13" si="24">BN3-BO3</f>
        <v>-4</v>
      </c>
      <c r="BQ3" s="181">
        <v>4</v>
      </c>
      <c r="BR3" s="233">
        <f t="shared" ref="BR3:BR30" si="25">SUM(BN3+BQ3)</f>
        <v>4</v>
      </c>
      <c r="BS3" s="9">
        <v>0</v>
      </c>
      <c r="BT3" s="11">
        <v>3</v>
      </c>
      <c r="BU3" s="79">
        <f t="shared" ref="BU3:BU13" si="26">BS3-BT3</f>
        <v>-3</v>
      </c>
      <c r="BV3" s="181">
        <v>3</v>
      </c>
      <c r="BW3" s="233">
        <f t="shared" ref="BW3:BW30" si="27">SUM(BS3+BV3)</f>
        <v>3</v>
      </c>
      <c r="BX3" s="13"/>
      <c r="BY3" s="79"/>
      <c r="BZ3" s="79">
        <f t="shared" ref="BZ3:BZ13" si="28">BX3-BY3</f>
        <v>0</v>
      </c>
      <c r="CA3" s="79"/>
      <c r="CB3" s="79"/>
      <c r="CC3" s="79"/>
      <c r="CD3" s="261">
        <f t="shared" ref="CD3:CD13" si="29">CB3-CC3</f>
        <v>0</v>
      </c>
      <c r="CE3" s="79"/>
    </row>
    <row r="4" spans="1:83" ht="45" x14ac:dyDescent="0.25">
      <c r="A4" s="9">
        <v>2</v>
      </c>
      <c r="B4" s="25" t="s">
        <v>360</v>
      </c>
      <c r="C4" s="121" t="s">
        <v>27</v>
      </c>
      <c r="D4" s="122" t="s">
        <v>27</v>
      </c>
      <c r="E4" s="272">
        <f t="shared" si="0"/>
        <v>0</v>
      </c>
      <c r="F4" s="272">
        <f t="shared" si="1"/>
        <v>197</v>
      </c>
      <c r="G4" s="272">
        <f t="shared" si="2"/>
        <v>-197</v>
      </c>
      <c r="H4" s="272">
        <f t="shared" si="3"/>
        <v>197</v>
      </c>
      <c r="I4" s="251">
        <f t="shared" ref="I4:I30" si="30">SUM(O4+T4+Y4+AD4+AI4+AN4+AS4+AX4+BC4+BH4+BM4+BR4+BW4)</f>
        <v>197</v>
      </c>
      <c r="J4" s="540">
        <f t="shared" ref="J4:J30" si="31">E4+H4-F4</f>
        <v>0</v>
      </c>
      <c r="K4" s="9">
        <v>0</v>
      </c>
      <c r="L4" s="13">
        <v>14</v>
      </c>
      <c r="M4" s="79">
        <f t="shared" ref="M4:M11" si="32">K4-L4</f>
        <v>-14</v>
      </c>
      <c r="N4" s="560">
        <v>14</v>
      </c>
      <c r="O4" s="561">
        <f t="shared" ref="O4:O30" si="33">SUM(K4+N4)</f>
        <v>14</v>
      </c>
      <c r="P4" s="9">
        <v>0</v>
      </c>
      <c r="Q4" s="15">
        <v>92</v>
      </c>
      <c r="R4" s="79">
        <f t="shared" si="4"/>
        <v>-92</v>
      </c>
      <c r="S4" s="181">
        <v>92</v>
      </c>
      <c r="T4" s="233">
        <f t="shared" si="5"/>
        <v>92</v>
      </c>
      <c r="U4" s="9">
        <v>0</v>
      </c>
      <c r="V4" s="11">
        <v>6</v>
      </c>
      <c r="W4" s="79">
        <f t="shared" si="6"/>
        <v>-6</v>
      </c>
      <c r="X4" s="180">
        <v>6</v>
      </c>
      <c r="Y4" s="232">
        <f t="shared" si="7"/>
        <v>6</v>
      </c>
      <c r="Z4" s="9">
        <v>0</v>
      </c>
      <c r="AA4" s="13">
        <v>11</v>
      </c>
      <c r="AB4" s="79">
        <f t="shared" si="8"/>
        <v>-11</v>
      </c>
      <c r="AC4" s="180">
        <v>11</v>
      </c>
      <c r="AD4" s="232">
        <f t="shared" si="9"/>
        <v>11</v>
      </c>
      <c r="AE4" s="9">
        <v>0</v>
      </c>
      <c r="AF4" s="13">
        <v>2</v>
      </c>
      <c r="AG4" s="79">
        <f t="shared" si="10"/>
        <v>-2</v>
      </c>
      <c r="AH4" s="180">
        <v>2</v>
      </c>
      <c r="AI4" s="232">
        <f t="shared" si="11"/>
        <v>2</v>
      </c>
      <c r="AJ4" s="9">
        <v>0</v>
      </c>
      <c r="AK4" s="13">
        <v>14</v>
      </c>
      <c r="AL4" s="79">
        <f t="shared" si="12"/>
        <v>-14</v>
      </c>
      <c r="AM4" s="180">
        <v>14</v>
      </c>
      <c r="AN4" s="232">
        <f t="shared" si="13"/>
        <v>14</v>
      </c>
      <c r="AO4" s="9">
        <v>0</v>
      </c>
      <c r="AP4" s="13">
        <v>13</v>
      </c>
      <c r="AQ4" s="79">
        <f t="shared" si="14"/>
        <v>-13</v>
      </c>
      <c r="AR4" s="182">
        <v>13</v>
      </c>
      <c r="AS4" s="232">
        <f t="shared" si="15"/>
        <v>13</v>
      </c>
      <c r="AT4" s="9">
        <v>0</v>
      </c>
      <c r="AU4" s="13">
        <v>3</v>
      </c>
      <c r="AV4" s="79">
        <f t="shared" si="16"/>
        <v>-3</v>
      </c>
      <c r="AW4" s="180">
        <v>3</v>
      </c>
      <c r="AX4" s="232">
        <f t="shared" si="17"/>
        <v>3</v>
      </c>
      <c r="AY4" s="9">
        <v>0</v>
      </c>
      <c r="AZ4" s="13">
        <v>17</v>
      </c>
      <c r="BA4" s="79">
        <f t="shared" si="18"/>
        <v>-17</v>
      </c>
      <c r="BB4" s="180">
        <v>17</v>
      </c>
      <c r="BC4" s="232">
        <f t="shared" si="19"/>
        <v>17</v>
      </c>
      <c r="BD4" s="9">
        <v>0</v>
      </c>
      <c r="BE4" s="15">
        <v>7</v>
      </c>
      <c r="BF4" s="79">
        <f t="shared" si="20"/>
        <v>-7</v>
      </c>
      <c r="BG4" s="181">
        <v>7</v>
      </c>
      <c r="BH4" s="233">
        <f t="shared" si="21"/>
        <v>7</v>
      </c>
      <c r="BI4" s="9">
        <v>0</v>
      </c>
      <c r="BJ4" s="11">
        <v>7</v>
      </c>
      <c r="BK4" s="79">
        <f t="shared" si="22"/>
        <v>-7</v>
      </c>
      <c r="BL4" s="181">
        <v>7</v>
      </c>
      <c r="BM4" s="233">
        <f t="shared" si="23"/>
        <v>7</v>
      </c>
      <c r="BN4" s="9">
        <v>0</v>
      </c>
      <c r="BO4" s="11">
        <v>6</v>
      </c>
      <c r="BP4" s="79">
        <f t="shared" si="24"/>
        <v>-6</v>
      </c>
      <c r="BQ4" s="181">
        <v>6</v>
      </c>
      <c r="BR4" s="233">
        <f t="shared" si="25"/>
        <v>6</v>
      </c>
      <c r="BS4" s="9">
        <v>0</v>
      </c>
      <c r="BT4" s="11">
        <v>5</v>
      </c>
      <c r="BU4" s="79">
        <f t="shared" si="26"/>
        <v>-5</v>
      </c>
      <c r="BV4" s="181">
        <v>5</v>
      </c>
      <c r="BW4" s="233">
        <f t="shared" si="27"/>
        <v>5</v>
      </c>
      <c r="BX4" s="13"/>
      <c r="BY4" s="79"/>
      <c r="BZ4" s="79">
        <f t="shared" si="28"/>
        <v>0</v>
      </c>
      <c r="CA4" s="79"/>
      <c r="CB4" s="79"/>
      <c r="CC4" s="79"/>
      <c r="CD4" s="261">
        <f t="shared" si="29"/>
        <v>0</v>
      </c>
      <c r="CE4" s="81"/>
    </row>
    <row r="5" spans="1:83" ht="45" x14ac:dyDescent="0.25">
      <c r="A5" s="9">
        <v>3</v>
      </c>
      <c r="B5" s="25" t="s">
        <v>28</v>
      </c>
      <c r="C5" s="26">
        <v>4</v>
      </c>
      <c r="D5" s="26">
        <v>35</v>
      </c>
      <c r="E5" s="272">
        <f t="shared" si="0"/>
        <v>309</v>
      </c>
      <c r="F5" s="272">
        <f t="shared" si="1"/>
        <v>581</v>
      </c>
      <c r="G5" s="272">
        <f t="shared" si="2"/>
        <v>-272</v>
      </c>
      <c r="H5" s="272">
        <f t="shared" si="3"/>
        <v>288</v>
      </c>
      <c r="I5" s="251">
        <f t="shared" si="30"/>
        <v>597</v>
      </c>
      <c r="J5" s="540">
        <f t="shared" si="31"/>
        <v>16</v>
      </c>
      <c r="K5" s="167">
        <v>17</v>
      </c>
      <c r="L5" s="13">
        <v>45</v>
      </c>
      <c r="M5" s="79">
        <f t="shared" si="32"/>
        <v>-28</v>
      </c>
      <c r="N5" s="564">
        <v>28</v>
      </c>
      <c r="O5" s="561">
        <f t="shared" si="33"/>
        <v>45</v>
      </c>
      <c r="P5" s="167">
        <v>162</v>
      </c>
      <c r="Q5" s="15">
        <v>285</v>
      </c>
      <c r="R5" s="79">
        <f t="shared" si="4"/>
        <v>-123</v>
      </c>
      <c r="S5" s="181">
        <v>123</v>
      </c>
      <c r="T5" s="233">
        <f t="shared" si="5"/>
        <v>285</v>
      </c>
      <c r="U5" s="9">
        <v>6</v>
      </c>
      <c r="V5" s="11">
        <v>14</v>
      </c>
      <c r="W5" s="79">
        <f t="shared" si="6"/>
        <v>-8</v>
      </c>
      <c r="X5" s="180">
        <v>8</v>
      </c>
      <c r="Y5" s="232">
        <f t="shared" si="7"/>
        <v>14</v>
      </c>
      <c r="Z5" s="9">
        <v>32</v>
      </c>
      <c r="AA5" s="13">
        <v>32</v>
      </c>
      <c r="AB5" s="79">
        <f t="shared" si="8"/>
        <v>0</v>
      </c>
      <c r="AC5" s="77">
        <v>0</v>
      </c>
      <c r="AD5" s="232">
        <f t="shared" si="9"/>
        <v>32</v>
      </c>
      <c r="AE5" s="9">
        <v>12</v>
      </c>
      <c r="AF5" s="13">
        <v>4</v>
      </c>
      <c r="AG5" s="79">
        <f t="shared" si="10"/>
        <v>8</v>
      </c>
      <c r="AH5" s="77">
        <v>0</v>
      </c>
      <c r="AI5" s="232">
        <f t="shared" si="11"/>
        <v>12</v>
      </c>
      <c r="AJ5" s="9">
        <v>5</v>
      </c>
      <c r="AK5" s="13">
        <v>38</v>
      </c>
      <c r="AL5" s="79">
        <f t="shared" si="12"/>
        <v>-33</v>
      </c>
      <c r="AM5" s="180">
        <v>33</v>
      </c>
      <c r="AN5" s="232">
        <f t="shared" si="13"/>
        <v>38</v>
      </c>
      <c r="AO5" s="9">
        <v>17</v>
      </c>
      <c r="AP5" s="13">
        <v>35</v>
      </c>
      <c r="AQ5" s="79">
        <f t="shared" si="14"/>
        <v>-18</v>
      </c>
      <c r="AR5" s="182">
        <v>18</v>
      </c>
      <c r="AS5" s="232">
        <f t="shared" si="15"/>
        <v>35</v>
      </c>
      <c r="AT5" s="9">
        <v>0</v>
      </c>
      <c r="AU5" s="13">
        <v>8</v>
      </c>
      <c r="AV5" s="79">
        <f t="shared" si="16"/>
        <v>-8</v>
      </c>
      <c r="AW5" s="180">
        <v>8</v>
      </c>
      <c r="AX5" s="232">
        <f t="shared" si="17"/>
        <v>8</v>
      </c>
      <c r="AY5" s="9">
        <v>0</v>
      </c>
      <c r="AZ5" s="13">
        <v>55</v>
      </c>
      <c r="BA5" s="79">
        <f t="shared" si="18"/>
        <v>-55</v>
      </c>
      <c r="BB5" s="180">
        <v>55</v>
      </c>
      <c r="BC5" s="232">
        <f t="shared" si="19"/>
        <v>55</v>
      </c>
      <c r="BD5" s="9">
        <v>15</v>
      </c>
      <c r="BE5" s="15">
        <v>18</v>
      </c>
      <c r="BF5" s="79">
        <f t="shared" si="20"/>
        <v>-3</v>
      </c>
      <c r="BG5" s="181">
        <v>3</v>
      </c>
      <c r="BH5" s="233">
        <f t="shared" si="21"/>
        <v>18</v>
      </c>
      <c r="BI5" s="9">
        <v>29</v>
      </c>
      <c r="BJ5" s="11">
        <v>21</v>
      </c>
      <c r="BK5" s="79">
        <f t="shared" si="22"/>
        <v>8</v>
      </c>
      <c r="BL5" s="79">
        <v>0</v>
      </c>
      <c r="BM5" s="233">
        <f t="shared" si="23"/>
        <v>29</v>
      </c>
      <c r="BN5" s="9">
        <v>14</v>
      </c>
      <c r="BO5" s="11">
        <v>14</v>
      </c>
      <c r="BP5" s="79">
        <f t="shared" si="24"/>
        <v>0</v>
      </c>
      <c r="BQ5" s="181">
        <v>0</v>
      </c>
      <c r="BR5" s="233">
        <f t="shared" si="25"/>
        <v>14</v>
      </c>
      <c r="BS5" s="9">
        <v>0</v>
      </c>
      <c r="BT5" s="11">
        <v>12</v>
      </c>
      <c r="BU5" s="79">
        <f t="shared" si="26"/>
        <v>-12</v>
      </c>
      <c r="BV5" s="79">
        <v>12</v>
      </c>
      <c r="BW5" s="233">
        <f t="shared" si="27"/>
        <v>12</v>
      </c>
      <c r="BX5" s="13"/>
      <c r="BY5" s="79"/>
      <c r="BZ5" s="79">
        <f t="shared" si="28"/>
        <v>0</v>
      </c>
      <c r="CA5" s="79"/>
      <c r="CB5" s="79"/>
      <c r="CC5" s="79"/>
      <c r="CD5" s="261">
        <f t="shared" si="29"/>
        <v>0</v>
      </c>
      <c r="CE5" s="81"/>
    </row>
    <row r="6" spans="1:83" ht="30" x14ac:dyDescent="0.25">
      <c r="A6" s="9">
        <v>4</v>
      </c>
      <c r="B6" s="25" t="s">
        <v>29</v>
      </c>
      <c r="C6" s="26">
        <v>8</v>
      </c>
      <c r="D6" s="26">
        <v>25</v>
      </c>
      <c r="E6" s="272">
        <f t="shared" si="0"/>
        <v>306</v>
      </c>
      <c r="F6" s="272">
        <f t="shared" si="1"/>
        <v>405</v>
      </c>
      <c r="G6" s="272">
        <f t="shared" si="2"/>
        <v>-99</v>
      </c>
      <c r="H6" s="272">
        <f t="shared" si="3"/>
        <v>122</v>
      </c>
      <c r="I6" s="251">
        <f t="shared" si="30"/>
        <v>428</v>
      </c>
      <c r="J6" s="540">
        <f t="shared" si="31"/>
        <v>23</v>
      </c>
      <c r="K6" s="167">
        <v>17</v>
      </c>
      <c r="L6" s="13">
        <v>29</v>
      </c>
      <c r="M6" s="79">
        <f t="shared" si="32"/>
        <v>-12</v>
      </c>
      <c r="N6" s="564">
        <v>12</v>
      </c>
      <c r="O6" s="561">
        <f t="shared" si="33"/>
        <v>29</v>
      </c>
      <c r="P6" s="167">
        <v>172</v>
      </c>
      <c r="Q6" s="15">
        <v>193</v>
      </c>
      <c r="R6" s="79">
        <f t="shared" si="4"/>
        <v>-21</v>
      </c>
      <c r="S6" s="79">
        <v>21</v>
      </c>
      <c r="T6" s="233">
        <f t="shared" si="5"/>
        <v>193</v>
      </c>
      <c r="U6" s="9">
        <v>9</v>
      </c>
      <c r="V6" s="11">
        <v>12</v>
      </c>
      <c r="W6" s="79">
        <f t="shared" si="6"/>
        <v>-3</v>
      </c>
      <c r="X6" s="180">
        <v>3</v>
      </c>
      <c r="Y6" s="232">
        <f t="shared" si="7"/>
        <v>12</v>
      </c>
      <c r="Z6" s="9">
        <v>28</v>
      </c>
      <c r="AA6" s="13">
        <v>23</v>
      </c>
      <c r="AB6" s="79">
        <f t="shared" si="8"/>
        <v>5</v>
      </c>
      <c r="AC6" s="77">
        <v>0</v>
      </c>
      <c r="AD6" s="232">
        <f t="shared" si="9"/>
        <v>28</v>
      </c>
      <c r="AE6" s="9">
        <v>8</v>
      </c>
      <c r="AF6" s="13">
        <v>4</v>
      </c>
      <c r="AG6" s="79">
        <f t="shared" si="10"/>
        <v>4</v>
      </c>
      <c r="AH6" s="77">
        <v>0</v>
      </c>
      <c r="AI6" s="232">
        <f t="shared" si="11"/>
        <v>8</v>
      </c>
      <c r="AJ6" s="9">
        <v>8</v>
      </c>
      <c r="AK6" s="13">
        <v>28</v>
      </c>
      <c r="AL6" s="79">
        <f t="shared" si="12"/>
        <v>-20</v>
      </c>
      <c r="AM6" s="180">
        <v>20</v>
      </c>
      <c r="AN6" s="232">
        <f t="shared" si="13"/>
        <v>28</v>
      </c>
      <c r="AO6" s="9">
        <v>19</v>
      </c>
      <c r="AP6" s="13">
        <v>26</v>
      </c>
      <c r="AQ6" s="79">
        <f t="shared" si="14"/>
        <v>-7</v>
      </c>
      <c r="AR6" s="182">
        <v>7</v>
      </c>
      <c r="AS6" s="232">
        <f t="shared" si="15"/>
        <v>26</v>
      </c>
      <c r="AT6" s="9">
        <v>0</v>
      </c>
      <c r="AU6" s="13">
        <v>6</v>
      </c>
      <c r="AV6" s="79">
        <f t="shared" si="16"/>
        <v>-6</v>
      </c>
      <c r="AW6" s="180">
        <v>6</v>
      </c>
      <c r="AX6" s="232">
        <f t="shared" si="17"/>
        <v>6</v>
      </c>
      <c r="AY6" s="9">
        <v>0</v>
      </c>
      <c r="AZ6" s="13">
        <v>36</v>
      </c>
      <c r="BA6" s="79">
        <f t="shared" si="18"/>
        <v>-36</v>
      </c>
      <c r="BB6" s="180">
        <v>36</v>
      </c>
      <c r="BC6" s="232">
        <f t="shared" si="19"/>
        <v>36</v>
      </c>
      <c r="BD6" s="9">
        <v>15</v>
      </c>
      <c r="BE6" s="15">
        <v>14</v>
      </c>
      <c r="BF6" s="79">
        <f t="shared" si="20"/>
        <v>1</v>
      </c>
      <c r="BG6" s="79">
        <v>0</v>
      </c>
      <c r="BH6" s="233">
        <f t="shared" si="21"/>
        <v>15</v>
      </c>
      <c r="BI6" s="9">
        <v>27</v>
      </c>
      <c r="BJ6" s="11">
        <v>14</v>
      </c>
      <c r="BK6" s="79">
        <f t="shared" si="22"/>
        <v>13</v>
      </c>
      <c r="BL6" s="79">
        <v>0</v>
      </c>
      <c r="BM6" s="233">
        <f t="shared" si="23"/>
        <v>27</v>
      </c>
      <c r="BN6" s="9">
        <v>3</v>
      </c>
      <c r="BO6" s="11">
        <v>11</v>
      </c>
      <c r="BP6" s="79">
        <f t="shared" si="24"/>
        <v>-8</v>
      </c>
      <c r="BQ6" s="181">
        <v>8</v>
      </c>
      <c r="BR6" s="233">
        <f t="shared" si="25"/>
        <v>11</v>
      </c>
      <c r="BS6" s="9">
        <v>0</v>
      </c>
      <c r="BT6" s="11">
        <v>9</v>
      </c>
      <c r="BU6" s="79">
        <f t="shared" si="26"/>
        <v>-9</v>
      </c>
      <c r="BV6" s="79">
        <v>9</v>
      </c>
      <c r="BW6" s="233">
        <f t="shared" si="27"/>
        <v>9</v>
      </c>
      <c r="BX6" s="13"/>
      <c r="BY6" s="79"/>
      <c r="BZ6" s="79">
        <f t="shared" si="28"/>
        <v>0</v>
      </c>
      <c r="CA6" s="79"/>
      <c r="CB6" s="79"/>
      <c r="CC6" s="79"/>
      <c r="CD6" s="261">
        <f t="shared" si="29"/>
        <v>0</v>
      </c>
      <c r="CE6" s="81"/>
    </row>
    <row r="7" spans="1:83" ht="27.75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72">
        <f t="shared" si="0"/>
        <v>360</v>
      </c>
      <c r="F7" s="272">
        <f t="shared" si="1"/>
        <v>714</v>
      </c>
      <c r="G7" s="272">
        <f t="shared" si="2"/>
        <v>-354</v>
      </c>
      <c r="H7" s="272">
        <f t="shared" si="3"/>
        <v>391</v>
      </c>
      <c r="I7" s="251">
        <f t="shared" si="30"/>
        <v>751</v>
      </c>
      <c r="J7" s="540">
        <f t="shared" si="31"/>
        <v>37</v>
      </c>
      <c r="K7" s="188">
        <v>24</v>
      </c>
      <c r="L7" s="75">
        <v>53</v>
      </c>
      <c r="M7" s="79">
        <f t="shared" si="32"/>
        <v>-29</v>
      </c>
      <c r="N7" s="562">
        <v>29</v>
      </c>
      <c r="O7" s="505">
        <f t="shared" si="33"/>
        <v>53</v>
      </c>
      <c r="P7" s="188">
        <v>168</v>
      </c>
      <c r="Q7" s="75">
        <v>349</v>
      </c>
      <c r="R7" s="79">
        <f t="shared" si="4"/>
        <v>-181</v>
      </c>
      <c r="S7" s="181">
        <v>181</v>
      </c>
      <c r="T7" s="233">
        <f t="shared" si="5"/>
        <v>349</v>
      </c>
      <c r="U7" s="124">
        <v>8</v>
      </c>
      <c r="V7" s="75">
        <v>19</v>
      </c>
      <c r="W7" s="79">
        <f t="shared" si="6"/>
        <v>-11</v>
      </c>
      <c r="X7" s="181">
        <v>11</v>
      </c>
      <c r="Y7" s="233">
        <f t="shared" si="7"/>
        <v>19</v>
      </c>
      <c r="Z7" s="124">
        <v>53</v>
      </c>
      <c r="AA7" s="75">
        <v>39</v>
      </c>
      <c r="AB7" s="79">
        <f t="shared" si="8"/>
        <v>14</v>
      </c>
      <c r="AC7" s="79">
        <v>0</v>
      </c>
      <c r="AD7" s="233">
        <f t="shared" si="9"/>
        <v>53</v>
      </c>
      <c r="AE7" s="124">
        <v>21</v>
      </c>
      <c r="AF7" s="75">
        <v>6</v>
      </c>
      <c r="AG7" s="79">
        <f t="shared" si="10"/>
        <v>15</v>
      </c>
      <c r="AH7" s="79">
        <v>0</v>
      </c>
      <c r="AI7" s="233">
        <f t="shared" si="11"/>
        <v>21</v>
      </c>
      <c r="AJ7" s="124">
        <v>6</v>
      </c>
      <c r="AK7" s="75">
        <v>45</v>
      </c>
      <c r="AL7" s="79">
        <f t="shared" si="12"/>
        <v>-39</v>
      </c>
      <c r="AM7" s="181">
        <v>39</v>
      </c>
      <c r="AN7" s="233">
        <f t="shared" si="13"/>
        <v>45</v>
      </c>
      <c r="AO7" s="124">
        <v>21</v>
      </c>
      <c r="AP7" s="75">
        <v>43</v>
      </c>
      <c r="AQ7" s="79">
        <f t="shared" si="14"/>
        <v>-22</v>
      </c>
      <c r="AR7" s="182">
        <v>22</v>
      </c>
      <c r="AS7" s="234">
        <f t="shared" si="15"/>
        <v>43</v>
      </c>
      <c r="AT7" s="124">
        <v>0</v>
      </c>
      <c r="AU7" s="75">
        <v>10</v>
      </c>
      <c r="AV7" s="79">
        <f t="shared" si="16"/>
        <v>-10</v>
      </c>
      <c r="AW7" s="181">
        <v>10</v>
      </c>
      <c r="AX7" s="233">
        <f t="shared" si="17"/>
        <v>10</v>
      </c>
      <c r="AY7" s="124">
        <v>0</v>
      </c>
      <c r="AZ7" s="75">
        <v>69</v>
      </c>
      <c r="BA7" s="79">
        <f t="shared" si="18"/>
        <v>-69</v>
      </c>
      <c r="BB7" s="181">
        <v>69</v>
      </c>
      <c r="BC7" s="233">
        <f t="shared" si="19"/>
        <v>69</v>
      </c>
      <c r="BD7" s="124">
        <v>28</v>
      </c>
      <c r="BE7" s="75">
        <v>22</v>
      </c>
      <c r="BF7" s="79">
        <f t="shared" si="20"/>
        <v>6</v>
      </c>
      <c r="BG7" s="79">
        <v>0</v>
      </c>
      <c r="BH7" s="233">
        <f t="shared" si="21"/>
        <v>28</v>
      </c>
      <c r="BI7" s="124">
        <v>29</v>
      </c>
      <c r="BJ7" s="75">
        <v>27</v>
      </c>
      <c r="BK7" s="79">
        <f t="shared" si="22"/>
        <v>2</v>
      </c>
      <c r="BL7" s="79">
        <v>0</v>
      </c>
      <c r="BM7" s="233">
        <f t="shared" si="23"/>
        <v>29</v>
      </c>
      <c r="BN7" s="124">
        <v>2</v>
      </c>
      <c r="BO7" s="75">
        <v>18</v>
      </c>
      <c r="BP7" s="79">
        <f t="shared" si="24"/>
        <v>-16</v>
      </c>
      <c r="BQ7" s="181">
        <v>16</v>
      </c>
      <c r="BR7" s="233">
        <f t="shared" si="25"/>
        <v>18</v>
      </c>
      <c r="BS7" s="124">
        <v>0</v>
      </c>
      <c r="BT7" s="75">
        <v>14</v>
      </c>
      <c r="BU7" s="79">
        <f t="shared" si="26"/>
        <v>-14</v>
      </c>
      <c r="BV7" s="79">
        <v>14</v>
      </c>
      <c r="BW7" s="233">
        <f t="shared" si="27"/>
        <v>14</v>
      </c>
      <c r="BX7" s="507"/>
      <c r="BY7" s="84"/>
      <c r="BZ7" s="79">
        <f t="shared" si="28"/>
        <v>0</v>
      </c>
      <c r="CA7" s="79"/>
      <c r="CB7" s="84"/>
      <c r="CC7" s="84"/>
      <c r="CD7" s="261">
        <f t="shared" si="29"/>
        <v>0</v>
      </c>
      <c r="CE7" s="81"/>
    </row>
    <row r="8" spans="1:83" ht="30" x14ac:dyDescent="0.25">
      <c r="A8" s="117">
        <v>6</v>
      </c>
      <c r="B8" s="25" t="s">
        <v>31</v>
      </c>
      <c r="C8" s="26">
        <v>8</v>
      </c>
      <c r="D8" s="26">
        <v>35</v>
      </c>
      <c r="E8" s="272">
        <f t="shared" si="0"/>
        <v>393</v>
      </c>
      <c r="F8" s="272">
        <f t="shared" si="1"/>
        <v>492</v>
      </c>
      <c r="G8" s="272">
        <f t="shared" si="2"/>
        <v>-99</v>
      </c>
      <c r="H8" s="272">
        <f t="shared" si="3"/>
        <v>155</v>
      </c>
      <c r="I8" s="251">
        <f t="shared" si="30"/>
        <v>548</v>
      </c>
      <c r="J8" s="540">
        <f t="shared" si="31"/>
        <v>56</v>
      </c>
      <c r="K8" s="188">
        <v>22</v>
      </c>
      <c r="L8" s="75">
        <v>38</v>
      </c>
      <c r="M8" s="79">
        <f t="shared" si="32"/>
        <v>-16</v>
      </c>
      <c r="N8" s="562">
        <v>16</v>
      </c>
      <c r="O8" s="505">
        <f t="shared" si="33"/>
        <v>38</v>
      </c>
      <c r="P8" s="188">
        <v>197</v>
      </c>
      <c r="Q8" s="75">
        <v>234</v>
      </c>
      <c r="R8" s="79">
        <f t="shared" si="4"/>
        <v>-37</v>
      </c>
      <c r="S8" s="181">
        <v>37</v>
      </c>
      <c r="T8" s="233">
        <f t="shared" si="5"/>
        <v>234</v>
      </c>
      <c r="U8" s="124">
        <v>9</v>
      </c>
      <c r="V8" s="75">
        <v>14</v>
      </c>
      <c r="W8" s="79">
        <f t="shared" si="6"/>
        <v>-5</v>
      </c>
      <c r="X8" s="181">
        <v>5</v>
      </c>
      <c r="Y8" s="233">
        <f t="shared" si="7"/>
        <v>14</v>
      </c>
      <c r="Z8" s="124">
        <v>46</v>
      </c>
      <c r="AA8" s="75">
        <v>27</v>
      </c>
      <c r="AB8" s="79">
        <f t="shared" si="8"/>
        <v>19</v>
      </c>
      <c r="AC8" s="79">
        <v>0</v>
      </c>
      <c r="AD8" s="233">
        <f t="shared" si="9"/>
        <v>46</v>
      </c>
      <c r="AE8" s="124">
        <v>17</v>
      </c>
      <c r="AF8" s="75">
        <v>4</v>
      </c>
      <c r="AG8" s="79">
        <f t="shared" si="10"/>
        <v>13</v>
      </c>
      <c r="AH8" s="79">
        <v>0</v>
      </c>
      <c r="AI8" s="233">
        <f t="shared" si="11"/>
        <v>17</v>
      </c>
      <c r="AJ8" s="124">
        <v>8</v>
      </c>
      <c r="AK8" s="75">
        <v>32</v>
      </c>
      <c r="AL8" s="79">
        <f t="shared" si="12"/>
        <v>-24</v>
      </c>
      <c r="AM8" s="181">
        <v>24</v>
      </c>
      <c r="AN8" s="233">
        <f t="shared" si="13"/>
        <v>32</v>
      </c>
      <c r="AO8" s="124">
        <v>28</v>
      </c>
      <c r="AP8" s="75">
        <v>31</v>
      </c>
      <c r="AQ8" s="79">
        <f t="shared" si="14"/>
        <v>-3</v>
      </c>
      <c r="AR8" s="182">
        <v>3</v>
      </c>
      <c r="AS8" s="234">
        <f t="shared" si="15"/>
        <v>31</v>
      </c>
      <c r="AT8" s="124">
        <v>0</v>
      </c>
      <c r="AU8" s="75">
        <v>8</v>
      </c>
      <c r="AV8" s="79">
        <f t="shared" si="16"/>
        <v>-8</v>
      </c>
      <c r="AW8" s="181">
        <v>8</v>
      </c>
      <c r="AX8" s="233">
        <f t="shared" si="17"/>
        <v>8</v>
      </c>
      <c r="AY8" s="124">
        <v>0</v>
      </c>
      <c r="AZ8" s="75">
        <v>49</v>
      </c>
      <c r="BA8" s="79">
        <f t="shared" si="18"/>
        <v>-49</v>
      </c>
      <c r="BB8" s="181">
        <v>49</v>
      </c>
      <c r="BC8" s="233">
        <f t="shared" si="19"/>
        <v>49</v>
      </c>
      <c r="BD8" s="124">
        <v>22</v>
      </c>
      <c r="BE8" s="75">
        <v>15</v>
      </c>
      <c r="BF8" s="79">
        <f t="shared" si="20"/>
        <v>7</v>
      </c>
      <c r="BG8" s="79">
        <v>0</v>
      </c>
      <c r="BH8" s="233">
        <f t="shared" si="21"/>
        <v>22</v>
      </c>
      <c r="BI8" s="124">
        <v>34</v>
      </c>
      <c r="BJ8" s="75">
        <v>17</v>
      </c>
      <c r="BK8" s="79">
        <f t="shared" si="22"/>
        <v>17</v>
      </c>
      <c r="BL8" s="79">
        <v>0</v>
      </c>
      <c r="BM8" s="233">
        <f t="shared" si="23"/>
        <v>34</v>
      </c>
      <c r="BN8" s="124">
        <v>10</v>
      </c>
      <c r="BO8" s="75">
        <v>13</v>
      </c>
      <c r="BP8" s="79">
        <f t="shared" si="24"/>
        <v>-3</v>
      </c>
      <c r="BQ8" s="181">
        <v>3</v>
      </c>
      <c r="BR8" s="233">
        <f t="shared" si="25"/>
        <v>13</v>
      </c>
      <c r="BS8" s="124">
        <v>0</v>
      </c>
      <c r="BT8" s="75">
        <v>10</v>
      </c>
      <c r="BU8" s="79">
        <f t="shared" si="26"/>
        <v>-10</v>
      </c>
      <c r="BV8" s="79">
        <v>10</v>
      </c>
      <c r="BW8" s="233">
        <f t="shared" si="27"/>
        <v>10</v>
      </c>
      <c r="BX8" s="507"/>
      <c r="BY8" s="84"/>
      <c r="BZ8" s="79">
        <f t="shared" si="28"/>
        <v>0</v>
      </c>
      <c r="CA8" s="79"/>
      <c r="CB8" s="84"/>
      <c r="CC8" s="84"/>
      <c r="CD8" s="261">
        <f t="shared" si="29"/>
        <v>0</v>
      </c>
      <c r="CE8" s="81"/>
    </row>
    <row r="9" spans="1:83" ht="30" x14ac:dyDescent="0.25">
      <c r="A9" s="90">
        <v>7</v>
      </c>
      <c r="B9" s="25" t="s">
        <v>32</v>
      </c>
      <c r="C9" s="26">
        <v>8</v>
      </c>
      <c r="D9" s="26">
        <v>30</v>
      </c>
      <c r="E9" s="272">
        <f t="shared" si="0"/>
        <v>171</v>
      </c>
      <c r="F9" s="272">
        <f t="shared" si="1"/>
        <v>213</v>
      </c>
      <c r="G9" s="272">
        <f t="shared" si="2"/>
        <v>-42</v>
      </c>
      <c r="H9" s="272">
        <f t="shared" si="3"/>
        <v>71</v>
      </c>
      <c r="I9" s="251">
        <f t="shared" si="30"/>
        <v>242</v>
      </c>
      <c r="J9" s="540">
        <f t="shared" si="31"/>
        <v>29</v>
      </c>
      <c r="K9" s="464">
        <v>9</v>
      </c>
      <c r="L9" s="479">
        <v>16</v>
      </c>
      <c r="M9" s="79">
        <f t="shared" si="32"/>
        <v>-7</v>
      </c>
      <c r="N9" s="504">
        <v>7</v>
      </c>
      <c r="O9" s="505">
        <f t="shared" si="33"/>
        <v>16</v>
      </c>
      <c r="P9" s="487">
        <v>105</v>
      </c>
      <c r="Q9" s="479">
        <v>101</v>
      </c>
      <c r="R9" s="79">
        <f t="shared" si="4"/>
        <v>4</v>
      </c>
      <c r="S9" s="79">
        <v>0</v>
      </c>
      <c r="T9" s="233">
        <f t="shared" si="5"/>
        <v>105</v>
      </c>
      <c r="U9" s="464">
        <v>0</v>
      </c>
      <c r="V9" s="479">
        <v>7</v>
      </c>
      <c r="W9" s="79">
        <f t="shared" si="6"/>
        <v>-7</v>
      </c>
      <c r="X9" s="181">
        <v>7</v>
      </c>
      <c r="Y9" s="233">
        <f t="shared" si="7"/>
        <v>7</v>
      </c>
      <c r="Z9" s="464">
        <v>24</v>
      </c>
      <c r="AA9" s="479">
        <v>12</v>
      </c>
      <c r="AB9" s="79">
        <f t="shared" si="8"/>
        <v>12</v>
      </c>
      <c r="AC9" s="79">
        <v>0</v>
      </c>
      <c r="AD9" s="233">
        <f t="shared" si="9"/>
        <v>24</v>
      </c>
      <c r="AE9" s="464">
        <v>11</v>
      </c>
      <c r="AF9" s="479">
        <v>2</v>
      </c>
      <c r="AG9" s="79">
        <f t="shared" si="10"/>
        <v>9</v>
      </c>
      <c r="AH9" s="79">
        <v>0</v>
      </c>
      <c r="AI9" s="233">
        <f t="shared" si="11"/>
        <v>11</v>
      </c>
      <c r="AJ9" s="464">
        <v>0</v>
      </c>
      <c r="AK9" s="479">
        <v>14</v>
      </c>
      <c r="AL9" s="79">
        <f t="shared" si="12"/>
        <v>-14</v>
      </c>
      <c r="AM9" s="181">
        <v>14</v>
      </c>
      <c r="AN9" s="233">
        <f t="shared" si="13"/>
        <v>14</v>
      </c>
      <c r="AO9" s="464">
        <v>6</v>
      </c>
      <c r="AP9" s="479">
        <v>13</v>
      </c>
      <c r="AQ9" s="79">
        <f t="shared" si="14"/>
        <v>-7</v>
      </c>
      <c r="AR9" s="182">
        <v>7</v>
      </c>
      <c r="AS9" s="234">
        <f t="shared" si="15"/>
        <v>13</v>
      </c>
      <c r="AT9" s="464">
        <v>0</v>
      </c>
      <c r="AU9" s="479">
        <v>4</v>
      </c>
      <c r="AV9" s="79">
        <f t="shared" si="16"/>
        <v>-4</v>
      </c>
      <c r="AW9" s="181">
        <v>4</v>
      </c>
      <c r="AX9" s="233">
        <f t="shared" si="17"/>
        <v>4</v>
      </c>
      <c r="AY9" s="464">
        <v>0</v>
      </c>
      <c r="AZ9" s="479">
        <v>16</v>
      </c>
      <c r="BA9" s="79">
        <f t="shared" si="18"/>
        <v>-16</v>
      </c>
      <c r="BB9" s="181">
        <v>16</v>
      </c>
      <c r="BC9" s="233">
        <f t="shared" si="19"/>
        <v>16</v>
      </c>
      <c r="BD9" s="464">
        <v>12</v>
      </c>
      <c r="BE9" s="479">
        <v>8</v>
      </c>
      <c r="BF9" s="79">
        <f t="shared" si="20"/>
        <v>4</v>
      </c>
      <c r="BG9" s="79">
        <v>0</v>
      </c>
      <c r="BH9" s="233">
        <f t="shared" si="21"/>
        <v>12</v>
      </c>
      <c r="BI9" s="464">
        <v>4</v>
      </c>
      <c r="BJ9" s="479">
        <v>9</v>
      </c>
      <c r="BK9" s="79">
        <f t="shared" si="22"/>
        <v>-5</v>
      </c>
      <c r="BL9" s="181">
        <v>5</v>
      </c>
      <c r="BM9" s="233">
        <f t="shared" si="23"/>
        <v>9</v>
      </c>
      <c r="BN9" s="464">
        <v>0</v>
      </c>
      <c r="BO9" s="479">
        <v>6</v>
      </c>
      <c r="BP9" s="79">
        <f t="shared" si="24"/>
        <v>-6</v>
      </c>
      <c r="BQ9" s="181">
        <v>6</v>
      </c>
      <c r="BR9" s="233">
        <f t="shared" si="25"/>
        <v>6</v>
      </c>
      <c r="BS9" s="464">
        <v>0</v>
      </c>
      <c r="BT9" s="479">
        <v>5</v>
      </c>
      <c r="BU9" s="79">
        <f t="shared" si="26"/>
        <v>-5</v>
      </c>
      <c r="BV9" s="79">
        <v>5</v>
      </c>
      <c r="BW9" s="233">
        <f t="shared" si="27"/>
        <v>5</v>
      </c>
      <c r="BX9" s="291"/>
      <c r="BY9" s="466"/>
      <c r="BZ9" s="79">
        <f t="shared" si="28"/>
        <v>0</v>
      </c>
      <c r="CA9" s="79"/>
      <c r="CB9" s="466"/>
      <c r="CC9" s="466"/>
      <c r="CD9" s="261">
        <f t="shared" si="29"/>
        <v>0</v>
      </c>
      <c r="CE9" s="81"/>
    </row>
    <row r="10" spans="1:83" ht="30" x14ac:dyDescent="0.25">
      <c r="A10" s="467">
        <v>8</v>
      </c>
      <c r="B10" s="126" t="s">
        <v>33</v>
      </c>
      <c r="C10" s="358">
        <v>20</v>
      </c>
      <c r="D10" s="358">
        <v>30</v>
      </c>
      <c r="E10" s="272">
        <f t="shared" si="0"/>
        <v>159</v>
      </c>
      <c r="F10" s="272">
        <f t="shared" si="1"/>
        <v>275</v>
      </c>
      <c r="G10" s="272">
        <f t="shared" si="2"/>
        <v>-116</v>
      </c>
      <c r="H10" s="272">
        <f t="shared" si="3"/>
        <v>142</v>
      </c>
      <c r="I10" s="251">
        <f t="shared" si="30"/>
        <v>301</v>
      </c>
      <c r="J10" s="540">
        <f t="shared" si="31"/>
        <v>26</v>
      </c>
      <c r="K10" s="464">
        <v>15</v>
      </c>
      <c r="L10" s="479">
        <v>21</v>
      </c>
      <c r="M10" s="79">
        <f t="shared" si="32"/>
        <v>-6</v>
      </c>
      <c r="N10" s="504">
        <v>6</v>
      </c>
      <c r="O10" s="505">
        <f t="shared" si="33"/>
        <v>21</v>
      </c>
      <c r="P10" s="464">
        <v>84</v>
      </c>
      <c r="Q10" s="479">
        <v>135</v>
      </c>
      <c r="R10" s="79">
        <f t="shared" si="4"/>
        <v>-51</v>
      </c>
      <c r="S10" s="79">
        <v>51</v>
      </c>
      <c r="T10" s="233">
        <f t="shared" si="5"/>
        <v>135</v>
      </c>
      <c r="U10" s="464">
        <v>0</v>
      </c>
      <c r="V10" s="479">
        <v>7</v>
      </c>
      <c r="W10" s="79">
        <f t="shared" si="6"/>
        <v>-7</v>
      </c>
      <c r="X10" s="181">
        <v>7</v>
      </c>
      <c r="Y10" s="233">
        <f t="shared" si="7"/>
        <v>7</v>
      </c>
      <c r="Z10" s="464">
        <v>30</v>
      </c>
      <c r="AA10" s="479">
        <v>14</v>
      </c>
      <c r="AB10" s="79">
        <f t="shared" si="8"/>
        <v>16</v>
      </c>
      <c r="AC10" s="79">
        <v>0</v>
      </c>
      <c r="AD10" s="233">
        <f t="shared" si="9"/>
        <v>30</v>
      </c>
      <c r="AE10" s="464">
        <v>0</v>
      </c>
      <c r="AF10" s="479">
        <v>2</v>
      </c>
      <c r="AG10" s="79">
        <f t="shared" si="10"/>
        <v>-2</v>
      </c>
      <c r="AH10" s="181">
        <v>2</v>
      </c>
      <c r="AI10" s="233">
        <f t="shared" si="11"/>
        <v>2</v>
      </c>
      <c r="AJ10" s="464">
        <v>0</v>
      </c>
      <c r="AK10" s="479">
        <v>17</v>
      </c>
      <c r="AL10" s="79">
        <f t="shared" si="12"/>
        <v>-17</v>
      </c>
      <c r="AM10" s="181">
        <v>17</v>
      </c>
      <c r="AN10" s="233">
        <f t="shared" si="13"/>
        <v>17</v>
      </c>
      <c r="AO10" s="464">
        <v>0</v>
      </c>
      <c r="AP10" s="479">
        <v>15</v>
      </c>
      <c r="AQ10" s="79">
        <f t="shared" si="14"/>
        <v>-15</v>
      </c>
      <c r="AR10" s="182">
        <v>15</v>
      </c>
      <c r="AS10" s="234">
        <f t="shared" si="15"/>
        <v>15</v>
      </c>
      <c r="AT10" s="464">
        <v>0</v>
      </c>
      <c r="AU10" s="479">
        <v>3</v>
      </c>
      <c r="AV10" s="79">
        <f t="shared" si="16"/>
        <v>-3</v>
      </c>
      <c r="AW10" s="181">
        <v>3</v>
      </c>
      <c r="AX10" s="233">
        <f t="shared" si="17"/>
        <v>3</v>
      </c>
      <c r="AY10" s="464">
        <v>0</v>
      </c>
      <c r="AZ10" s="479">
        <v>31</v>
      </c>
      <c r="BA10" s="79">
        <f t="shared" si="18"/>
        <v>-31</v>
      </c>
      <c r="BB10" s="181">
        <v>30</v>
      </c>
      <c r="BC10" s="233">
        <f t="shared" si="19"/>
        <v>30</v>
      </c>
      <c r="BD10" s="487">
        <v>10</v>
      </c>
      <c r="BE10" s="479">
        <v>8</v>
      </c>
      <c r="BF10" s="79">
        <f t="shared" si="20"/>
        <v>2</v>
      </c>
      <c r="BG10" s="79">
        <v>0</v>
      </c>
      <c r="BH10" s="233">
        <f t="shared" si="21"/>
        <v>10</v>
      </c>
      <c r="BI10" s="464">
        <v>20</v>
      </c>
      <c r="BJ10" s="479">
        <v>11</v>
      </c>
      <c r="BK10" s="79">
        <f t="shared" si="22"/>
        <v>9</v>
      </c>
      <c r="BL10" s="79">
        <v>0</v>
      </c>
      <c r="BM10" s="233">
        <f t="shared" si="23"/>
        <v>20</v>
      </c>
      <c r="BN10" s="464">
        <v>0</v>
      </c>
      <c r="BO10" s="479">
        <v>6</v>
      </c>
      <c r="BP10" s="79">
        <f t="shared" si="24"/>
        <v>-6</v>
      </c>
      <c r="BQ10" s="181">
        <v>6</v>
      </c>
      <c r="BR10" s="233">
        <f t="shared" si="25"/>
        <v>6</v>
      </c>
      <c r="BS10" s="464">
        <v>0</v>
      </c>
      <c r="BT10" s="479">
        <v>5</v>
      </c>
      <c r="BU10" s="79">
        <f t="shared" si="26"/>
        <v>-5</v>
      </c>
      <c r="BV10" s="79">
        <v>5</v>
      </c>
      <c r="BW10" s="233">
        <f t="shared" si="27"/>
        <v>5</v>
      </c>
      <c r="BX10" s="494"/>
      <c r="BY10" s="470"/>
      <c r="BZ10" s="79">
        <f t="shared" si="28"/>
        <v>0</v>
      </c>
      <c r="CA10" s="79"/>
      <c r="CB10" s="470"/>
      <c r="CC10" s="470"/>
      <c r="CD10" s="261">
        <f t="shared" si="29"/>
        <v>0</v>
      </c>
      <c r="CE10" s="81"/>
    </row>
    <row r="11" spans="1:83" ht="45" x14ac:dyDescent="0.25">
      <c r="A11" s="91">
        <v>9</v>
      </c>
      <c r="B11" s="25" t="s">
        <v>34</v>
      </c>
      <c r="C11" s="26">
        <v>20</v>
      </c>
      <c r="D11" s="26">
        <v>30</v>
      </c>
      <c r="E11" s="272">
        <f t="shared" si="0"/>
        <v>115</v>
      </c>
      <c r="F11" s="272">
        <f t="shared" si="1"/>
        <v>622</v>
      </c>
      <c r="G11" s="272">
        <f t="shared" si="2"/>
        <v>-507</v>
      </c>
      <c r="H11" s="272">
        <f t="shared" si="3"/>
        <v>526</v>
      </c>
      <c r="I11" s="251">
        <f t="shared" si="30"/>
        <v>641</v>
      </c>
      <c r="J11" s="540">
        <f t="shared" si="31"/>
        <v>19</v>
      </c>
      <c r="K11" s="464">
        <v>30</v>
      </c>
      <c r="L11" s="479">
        <v>43</v>
      </c>
      <c r="M11" s="79">
        <f t="shared" si="32"/>
        <v>-13</v>
      </c>
      <c r="N11" s="504">
        <v>13</v>
      </c>
      <c r="O11" s="505">
        <f t="shared" si="33"/>
        <v>43</v>
      </c>
      <c r="P11" s="464">
        <v>60</v>
      </c>
      <c r="Q11" s="479">
        <v>303</v>
      </c>
      <c r="R11" s="79">
        <f t="shared" si="4"/>
        <v>-243</v>
      </c>
      <c r="S11" s="181">
        <v>243</v>
      </c>
      <c r="T11" s="233">
        <f t="shared" si="5"/>
        <v>303</v>
      </c>
      <c r="U11" s="464">
        <v>0</v>
      </c>
      <c r="V11" s="479">
        <v>16</v>
      </c>
      <c r="W11" s="79">
        <f t="shared" si="6"/>
        <v>-16</v>
      </c>
      <c r="X11" s="181">
        <v>16</v>
      </c>
      <c r="Y11" s="233">
        <f t="shared" si="7"/>
        <v>16</v>
      </c>
      <c r="Z11" s="464">
        <v>0</v>
      </c>
      <c r="AA11" s="479">
        <v>35</v>
      </c>
      <c r="AB11" s="79">
        <f t="shared" si="8"/>
        <v>-35</v>
      </c>
      <c r="AC11" s="181">
        <v>35</v>
      </c>
      <c r="AD11" s="233">
        <f t="shared" si="9"/>
        <v>35</v>
      </c>
      <c r="AE11" s="464">
        <v>25</v>
      </c>
      <c r="AF11" s="479">
        <v>6</v>
      </c>
      <c r="AG11" s="79">
        <f t="shared" si="10"/>
        <v>19</v>
      </c>
      <c r="AH11" s="79">
        <v>0</v>
      </c>
      <c r="AI11" s="233">
        <f t="shared" si="11"/>
        <v>25</v>
      </c>
      <c r="AJ11" s="464">
        <v>0</v>
      </c>
      <c r="AK11" s="479">
        <v>49</v>
      </c>
      <c r="AL11" s="79">
        <f t="shared" si="12"/>
        <v>-49</v>
      </c>
      <c r="AM11" s="181">
        <v>49</v>
      </c>
      <c r="AN11" s="233">
        <f t="shared" si="13"/>
        <v>49</v>
      </c>
      <c r="AO11" s="464">
        <v>0</v>
      </c>
      <c r="AP11" s="479">
        <v>39</v>
      </c>
      <c r="AQ11" s="79">
        <f t="shared" si="14"/>
        <v>-39</v>
      </c>
      <c r="AR11" s="182">
        <v>39</v>
      </c>
      <c r="AS11" s="234">
        <f t="shared" si="15"/>
        <v>39</v>
      </c>
      <c r="AT11" s="464">
        <v>0</v>
      </c>
      <c r="AU11" s="479">
        <v>11</v>
      </c>
      <c r="AV11" s="79">
        <f t="shared" si="16"/>
        <v>-11</v>
      </c>
      <c r="AW11" s="181">
        <v>11</v>
      </c>
      <c r="AX11" s="233">
        <f t="shared" si="17"/>
        <v>11</v>
      </c>
      <c r="AY11" s="464">
        <v>0</v>
      </c>
      <c r="AZ11" s="479">
        <v>46</v>
      </c>
      <c r="BA11" s="79">
        <f t="shared" si="18"/>
        <v>-46</v>
      </c>
      <c r="BB11" s="181">
        <v>46</v>
      </c>
      <c r="BC11" s="233">
        <f t="shared" si="19"/>
        <v>46</v>
      </c>
      <c r="BD11" s="464">
        <v>0</v>
      </c>
      <c r="BE11" s="479">
        <v>22</v>
      </c>
      <c r="BF11" s="79">
        <f t="shared" si="20"/>
        <v>-22</v>
      </c>
      <c r="BG11" s="181">
        <v>22</v>
      </c>
      <c r="BH11" s="233">
        <f t="shared" si="21"/>
        <v>22</v>
      </c>
      <c r="BI11" s="464">
        <v>0</v>
      </c>
      <c r="BJ11" s="479">
        <v>21</v>
      </c>
      <c r="BK11" s="79">
        <f t="shared" si="22"/>
        <v>-21</v>
      </c>
      <c r="BL11" s="181">
        <v>21</v>
      </c>
      <c r="BM11" s="233">
        <f t="shared" si="23"/>
        <v>21</v>
      </c>
      <c r="BN11" s="464">
        <v>0</v>
      </c>
      <c r="BO11" s="479">
        <v>18</v>
      </c>
      <c r="BP11" s="79">
        <f t="shared" si="24"/>
        <v>-18</v>
      </c>
      <c r="BQ11" s="181">
        <v>18</v>
      </c>
      <c r="BR11" s="233">
        <f t="shared" si="25"/>
        <v>18</v>
      </c>
      <c r="BS11" s="464">
        <v>0</v>
      </c>
      <c r="BT11" s="479">
        <v>13</v>
      </c>
      <c r="BU11" s="79">
        <f t="shared" si="26"/>
        <v>-13</v>
      </c>
      <c r="BV11" s="181">
        <v>13</v>
      </c>
      <c r="BW11" s="233">
        <f t="shared" si="27"/>
        <v>13</v>
      </c>
      <c r="BX11" s="291"/>
      <c r="BY11" s="466"/>
      <c r="BZ11" s="79">
        <f t="shared" si="28"/>
        <v>0</v>
      </c>
      <c r="CA11" s="79"/>
      <c r="CB11" s="466"/>
      <c r="CC11" s="466"/>
      <c r="CD11" s="261">
        <f t="shared" si="29"/>
        <v>0</v>
      </c>
      <c r="CE11" s="81"/>
    </row>
    <row r="12" spans="1:83" ht="30" x14ac:dyDescent="0.25">
      <c r="A12" s="9">
        <v>10</v>
      </c>
      <c r="B12" s="25" t="s">
        <v>35</v>
      </c>
      <c r="C12" s="11">
        <v>10</v>
      </c>
      <c r="D12" s="12">
        <v>50</v>
      </c>
      <c r="E12" s="272">
        <f t="shared" si="0"/>
        <v>30</v>
      </c>
      <c r="F12" s="272">
        <f t="shared" si="1"/>
        <v>28</v>
      </c>
      <c r="G12" s="272">
        <f t="shared" si="2"/>
        <v>2</v>
      </c>
      <c r="H12" s="272">
        <f t="shared" si="3"/>
        <v>14</v>
      </c>
      <c r="I12" s="251">
        <f t="shared" si="30"/>
        <v>44</v>
      </c>
      <c r="J12" s="540">
        <f t="shared" si="31"/>
        <v>16</v>
      </c>
      <c r="K12" s="9">
        <v>0</v>
      </c>
      <c r="L12" s="13">
        <v>2</v>
      </c>
      <c r="M12" s="79">
        <f>K12-L12</f>
        <v>-2</v>
      </c>
      <c r="N12" s="504">
        <v>2</v>
      </c>
      <c r="O12" s="561">
        <f t="shared" si="33"/>
        <v>2</v>
      </c>
      <c r="P12" s="9">
        <v>30</v>
      </c>
      <c r="Q12" s="15">
        <v>11</v>
      </c>
      <c r="R12" s="79">
        <f t="shared" si="4"/>
        <v>19</v>
      </c>
      <c r="S12" s="79">
        <v>0</v>
      </c>
      <c r="T12" s="233">
        <f t="shared" si="5"/>
        <v>30</v>
      </c>
      <c r="U12" s="9">
        <v>0</v>
      </c>
      <c r="V12" s="11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13">
        <v>2</v>
      </c>
      <c r="AB12" s="79">
        <f t="shared" si="8"/>
        <v>-2</v>
      </c>
      <c r="AC12" s="79">
        <v>0</v>
      </c>
      <c r="AD12" s="232">
        <f t="shared" si="9"/>
        <v>0</v>
      </c>
      <c r="AE12" s="9">
        <v>0</v>
      </c>
      <c r="AF12" s="13">
        <v>1</v>
      </c>
      <c r="AG12" s="79">
        <f t="shared" si="10"/>
        <v>-1</v>
      </c>
      <c r="AH12" s="181">
        <v>1</v>
      </c>
      <c r="AI12" s="232">
        <f t="shared" si="11"/>
        <v>1</v>
      </c>
      <c r="AJ12" s="9">
        <v>0</v>
      </c>
      <c r="AK12" s="13">
        <v>2</v>
      </c>
      <c r="AL12" s="79">
        <f t="shared" si="12"/>
        <v>-2</v>
      </c>
      <c r="AM12" s="181">
        <v>2</v>
      </c>
      <c r="AN12" s="232">
        <f t="shared" si="13"/>
        <v>2</v>
      </c>
      <c r="AO12" s="9">
        <v>0</v>
      </c>
      <c r="AP12" s="13">
        <v>2</v>
      </c>
      <c r="AQ12" s="79">
        <f t="shared" si="14"/>
        <v>-2</v>
      </c>
      <c r="AR12" s="181">
        <v>2</v>
      </c>
      <c r="AS12" s="232">
        <f t="shared" si="15"/>
        <v>2</v>
      </c>
      <c r="AT12" s="9">
        <v>0</v>
      </c>
      <c r="AU12" s="13">
        <v>1</v>
      </c>
      <c r="AV12" s="79">
        <f t="shared" si="16"/>
        <v>-1</v>
      </c>
      <c r="AW12" s="181">
        <v>1</v>
      </c>
      <c r="AX12" s="232">
        <f t="shared" si="17"/>
        <v>1</v>
      </c>
      <c r="AY12" s="9">
        <v>0</v>
      </c>
      <c r="AZ12" s="13">
        <v>2</v>
      </c>
      <c r="BA12" s="79">
        <f t="shared" si="18"/>
        <v>-2</v>
      </c>
      <c r="BB12" s="180">
        <v>2</v>
      </c>
      <c r="BC12" s="232">
        <f t="shared" si="19"/>
        <v>2</v>
      </c>
      <c r="BD12" s="9">
        <v>0</v>
      </c>
      <c r="BE12" s="15">
        <v>1</v>
      </c>
      <c r="BF12" s="79">
        <f t="shared" si="20"/>
        <v>-1</v>
      </c>
      <c r="BG12" s="79">
        <v>0</v>
      </c>
      <c r="BH12" s="233">
        <f t="shared" si="21"/>
        <v>0</v>
      </c>
      <c r="BI12" s="9">
        <v>0</v>
      </c>
      <c r="BJ12" s="11">
        <v>1</v>
      </c>
      <c r="BK12" s="79">
        <f t="shared" si="22"/>
        <v>-1</v>
      </c>
      <c r="BL12" s="181">
        <v>1</v>
      </c>
      <c r="BM12" s="233">
        <f t="shared" si="23"/>
        <v>1</v>
      </c>
      <c r="BN12" s="9">
        <v>0</v>
      </c>
      <c r="BO12" s="11">
        <v>1</v>
      </c>
      <c r="BP12" s="79">
        <f t="shared" si="24"/>
        <v>-1</v>
      </c>
      <c r="BQ12" s="181">
        <v>1</v>
      </c>
      <c r="BR12" s="233">
        <f t="shared" si="25"/>
        <v>1</v>
      </c>
      <c r="BS12" s="9">
        <v>0</v>
      </c>
      <c r="BT12" s="11">
        <v>1</v>
      </c>
      <c r="BU12" s="79">
        <f t="shared" si="26"/>
        <v>-1</v>
      </c>
      <c r="BV12" s="181">
        <v>1</v>
      </c>
      <c r="BW12" s="233">
        <f t="shared" si="27"/>
        <v>1</v>
      </c>
      <c r="BX12" s="13"/>
      <c r="BY12" s="79"/>
      <c r="BZ12" s="79">
        <f t="shared" si="28"/>
        <v>0</v>
      </c>
      <c r="CA12" s="79"/>
      <c r="CB12" s="79"/>
      <c r="CC12" s="79"/>
      <c r="CD12" s="79">
        <f t="shared" si="29"/>
        <v>0</v>
      </c>
      <c r="CE12" s="81"/>
    </row>
    <row r="13" spans="1:83" ht="25.5" customHeight="1" thickBot="1" x14ac:dyDescent="0.3">
      <c r="A13" s="91">
        <v>11</v>
      </c>
      <c r="B13" s="38" t="s">
        <v>36</v>
      </c>
      <c r="C13" s="121" t="s">
        <v>27</v>
      </c>
      <c r="D13" s="122" t="s">
        <v>27</v>
      </c>
      <c r="E13" s="272">
        <f t="shared" si="0"/>
        <v>910</v>
      </c>
      <c r="F13" s="272">
        <f t="shared" si="1"/>
        <v>0</v>
      </c>
      <c r="G13" s="272">
        <f t="shared" si="2"/>
        <v>910</v>
      </c>
      <c r="H13" s="272">
        <f t="shared" si="3"/>
        <v>94</v>
      </c>
      <c r="I13" s="251">
        <f t="shared" si="30"/>
        <v>1004</v>
      </c>
      <c r="J13" s="540">
        <f t="shared" si="31"/>
        <v>1004</v>
      </c>
      <c r="K13" s="464">
        <v>53</v>
      </c>
      <c r="L13" s="479">
        <v>0</v>
      </c>
      <c r="M13" s="79">
        <f>K13-L13</f>
        <v>53</v>
      </c>
      <c r="N13" s="562">
        <v>0</v>
      </c>
      <c r="O13" s="505">
        <f t="shared" si="33"/>
        <v>53</v>
      </c>
      <c r="P13" s="464">
        <v>355</v>
      </c>
      <c r="Q13" s="479">
        <v>0</v>
      </c>
      <c r="R13" s="79">
        <f t="shared" si="4"/>
        <v>355</v>
      </c>
      <c r="S13" s="79">
        <v>50</v>
      </c>
      <c r="T13" s="233">
        <f t="shared" si="5"/>
        <v>405</v>
      </c>
      <c r="U13" s="464">
        <v>27</v>
      </c>
      <c r="V13" s="479">
        <v>0</v>
      </c>
      <c r="W13" s="79">
        <f t="shared" si="6"/>
        <v>27</v>
      </c>
      <c r="X13" s="79">
        <v>0</v>
      </c>
      <c r="Y13" s="233">
        <f t="shared" si="7"/>
        <v>27</v>
      </c>
      <c r="Z13" s="464">
        <v>61</v>
      </c>
      <c r="AA13" s="479">
        <v>0</v>
      </c>
      <c r="AB13" s="79">
        <f t="shared" si="8"/>
        <v>61</v>
      </c>
      <c r="AC13" s="79">
        <v>9</v>
      </c>
      <c r="AD13" s="233">
        <f t="shared" si="9"/>
        <v>70</v>
      </c>
      <c r="AE13" s="464">
        <v>15</v>
      </c>
      <c r="AF13" s="479">
        <v>0</v>
      </c>
      <c r="AG13" s="79">
        <f t="shared" si="10"/>
        <v>15</v>
      </c>
      <c r="AH13" s="79">
        <v>0</v>
      </c>
      <c r="AI13" s="233">
        <f t="shared" si="11"/>
        <v>15</v>
      </c>
      <c r="AJ13" s="464">
        <v>46</v>
      </c>
      <c r="AK13" s="479">
        <v>0</v>
      </c>
      <c r="AL13" s="79">
        <f t="shared" si="12"/>
        <v>46</v>
      </c>
      <c r="AM13" s="79">
        <v>0</v>
      </c>
      <c r="AN13" s="233">
        <f t="shared" si="13"/>
        <v>46</v>
      </c>
      <c r="AO13" s="464">
        <v>53</v>
      </c>
      <c r="AP13" s="479">
        <v>0</v>
      </c>
      <c r="AQ13" s="79">
        <f t="shared" si="14"/>
        <v>53</v>
      </c>
      <c r="AR13" s="79">
        <v>0</v>
      </c>
      <c r="AS13" s="233">
        <f t="shared" si="15"/>
        <v>53</v>
      </c>
      <c r="AT13" s="464">
        <v>14</v>
      </c>
      <c r="AU13" s="479">
        <v>0</v>
      </c>
      <c r="AV13" s="79">
        <f t="shared" si="16"/>
        <v>14</v>
      </c>
      <c r="AW13" s="79">
        <v>0</v>
      </c>
      <c r="AX13" s="233">
        <f t="shared" si="17"/>
        <v>14</v>
      </c>
      <c r="AY13" s="464">
        <v>85</v>
      </c>
      <c r="AZ13" s="479">
        <v>0</v>
      </c>
      <c r="BA13" s="79">
        <f t="shared" si="18"/>
        <v>85</v>
      </c>
      <c r="BB13" s="77">
        <v>15</v>
      </c>
      <c r="BC13" s="232">
        <f t="shared" si="19"/>
        <v>100</v>
      </c>
      <c r="BD13" s="464">
        <v>100</v>
      </c>
      <c r="BE13" s="479">
        <v>0</v>
      </c>
      <c r="BF13" s="79">
        <f t="shared" si="20"/>
        <v>100</v>
      </c>
      <c r="BG13" s="79">
        <v>0</v>
      </c>
      <c r="BH13" s="233">
        <f t="shared" si="21"/>
        <v>100</v>
      </c>
      <c r="BI13" s="464">
        <v>43</v>
      </c>
      <c r="BJ13" s="479">
        <v>0</v>
      </c>
      <c r="BK13" s="79">
        <f t="shared" si="22"/>
        <v>43</v>
      </c>
      <c r="BL13" s="79">
        <v>12</v>
      </c>
      <c r="BM13" s="233">
        <f t="shared" si="23"/>
        <v>55</v>
      </c>
      <c r="BN13" s="464">
        <v>36</v>
      </c>
      <c r="BO13" s="479">
        <v>0</v>
      </c>
      <c r="BP13" s="79">
        <f t="shared" si="24"/>
        <v>36</v>
      </c>
      <c r="BQ13" s="79">
        <v>0</v>
      </c>
      <c r="BR13" s="233">
        <f t="shared" si="25"/>
        <v>36</v>
      </c>
      <c r="BS13" s="464">
        <v>22</v>
      </c>
      <c r="BT13" s="479">
        <v>0</v>
      </c>
      <c r="BU13" s="79">
        <f t="shared" si="26"/>
        <v>22</v>
      </c>
      <c r="BV13" s="79">
        <v>8</v>
      </c>
      <c r="BW13" s="233">
        <f t="shared" si="27"/>
        <v>30</v>
      </c>
      <c r="BX13" s="336"/>
      <c r="BY13" s="475"/>
      <c r="BZ13" s="79">
        <f t="shared" si="28"/>
        <v>0</v>
      </c>
      <c r="CA13" s="79"/>
      <c r="CB13" s="475"/>
      <c r="CC13" s="475"/>
      <c r="CD13" s="79">
        <f t="shared" si="29"/>
        <v>0</v>
      </c>
      <c r="CE13" s="81"/>
    </row>
    <row r="14" spans="1:83" ht="30" x14ac:dyDescent="0.25">
      <c r="A14" s="9">
        <v>12</v>
      </c>
      <c r="B14" s="40" t="s">
        <v>37</v>
      </c>
      <c r="C14" s="11">
        <v>8</v>
      </c>
      <c r="D14" s="12">
        <v>12</v>
      </c>
      <c r="E14" s="272">
        <f t="shared" si="0"/>
        <v>113</v>
      </c>
      <c r="F14" s="272">
        <f t="shared" si="1"/>
        <v>72</v>
      </c>
      <c r="G14" s="272">
        <f t="shared" si="2"/>
        <v>41</v>
      </c>
      <c r="H14" s="272">
        <f t="shared" si="3"/>
        <v>0</v>
      </c>
      <c r="I14" s="251">
        <f t="shared" si="30"/>
        <v>113</v>
      </c>
      <c r="J14" s="540">
        <f t="shared" si="31"/>
        <v>41</v>
      </c>
      <c r="K14" s="9">
        <v>0</v>
      </c>
      <c r="L14" s="13">
        <v>7</v>
      </c>
      <c r="M14" s="79">
        <f>K14-L14</f>
        <v>-7</v>
      </c>
      <c r="N14" s="564">
        <v>0</v>
      </c>
      <c r="O14" s="561">
        <f t="shared" si="33"/>
        <v>0</v>
      </c>
      <c r="P14" s="9">
        <v>67</v>
      </c>
      <c r="Q14" s="15">
        <v>28</v>
      </c>
      <c r="R14" s="79">
        <f t="shared" ref="R14:R30" si="34">P14-Q14</f>
        <v>39</v>
      </c>
      <c r="S14" s="43">
        <v>0</v>
      </c>
      <c r="T14" s="233">
        <f t="shared" si="5"/>
        <v>67</v>
      </c>
      <c r="U14" s="9">
        <v>0</v>
      </c>
      <c r="V14" s="11">
        <v>3</v>
      </c>
      <c r="W14" s="79">
        <f t="shared" ref="W14:W30" si="35">U14-V14</f>
        <v>-3</v>
      </c>
      <c r="X14" s="77">
        <v>0</v>
      </c>
      <c r="Y14" s="232">
        <f t="shared" si="7"/>
        <v>0</v>
      </c>
      <c r="Z14" s="9">
        <v>0</v>
      </c>
      <c r="AA14" s="13">
        <v>4</v>
      </c>
      <c r="AB14" s="79">
        <f t="shared" ref="AB14:AB30" si="36">Z14-AA14</f>
        <v>-4</v>
      </c>
      <c r="AC14" s="77">
        <v>0</v>
      </c>
      <c r="AD14" s="232">
        <f t="shared" si="9"/>
        <v>0</v>
      </c>
      <c r="AE14" s="9">
        <v>0</v>
      </c>
      <c r="AF14" s="13">
        <v>1</v>
      </c>
      <c r="AG14" s="79">
        <f t="shared" ref="AG14:AG30" si="37">AE14-AF14</f>
        <v>-1</v>
      </c>
      <c r="AH14" s="77">
        <v>0</v>
      </c>
      <c r="AI14" s="232">
        <f t="shared" si="11"/>
        <v>0</v>
      </c>
      <c r="AJ14" s="9">
        <v>0</v>
      </c>
      <c r="AK14" s="13">
        <v>5</v>
      </c>
      <c r="AL14" s="79">
        <f t="shared" ref="AL14:AL30" si="38">AJ14-AK14</f>
        <v>-5</v>
      </c>
      <c r="AM14" s="77">
        <v>0</v>
      </c>
      <c r="AN14" s="232">
        <f t="shared" si="13"/>
        <v>0</v>
      </c>
      <c r="AO14" s="9">
        <v>20</v>
      </c>
      <c r="AP14" s="13">
        <v>5</v>
      </c>
      <c r="AQ14" s="79">
        <f t="shared" ref="AQ14:AQ30" si="39">AO14-AP14</f>
        <v>15</v>
      </c>
      <c r="AR14" s="42">
        <v>0</v>
      </c>
      <c r="AS14" s="232">
        <f t="shared" si="15"/>
        <v>20</v>
      </c>
      <c r="AT14" s="9">
        <v>0</v>
      </c>
      <c r="AU14" s="13">
        <v>1</v>
      </c>
      <c r="AV14" s="79">
        <f t="shared" ref="AV14:AV30" si="40">AT14-AU14</f>
        <v>-1</v>
      </c>
      <c r="AW14" s="77">
        <v>0</v>
      </c>
      <c r="AX14" s="232">
        <f t="shared" si="17"/>
        <v>0</v>
      </c>
      <c r="AY14" s="9">
        <v>0</v>
      </c>
      <c r="AZ14" s="13">
        <v>9</v>
      </c>
      <c r="BA14" s="79">
        <f t="shared" ref="BA14:BA30" si="41">AY14-AZ14</f>
        <v>-9</v>
      </c>
      <c r="BB14" s="77">
        <v>0</v>
      </c>
      <c r="BC14" s="232">
        <f t="shared" si="19"/>
        <v>0</v>
      </c>
      <c r="BD14" s="9">
        <v>0</v>
      </c>
      <c r="BE14" s="15">
        <v>2</v>
      </c>
      <c r="BF14" s="79">
        <f t="shared" ref="BF14:BF30" si="42">BD14-BE14</f>
        <v>-2</v>
      </c>
      <c r="BG14" s="79">
        <v>0</v>
      </c>
      <c r="BH14" s="233">
        <f t="shared" si="21"/>
        <v>0</v>
      </c>
      <c r="BI14" s="9">
        <v>26</v>
      </c>
      <c r="BJ14" s="11">
        <v>3</v>
      </c>
      <c r="BK14" s="79">
        <f t="shared" ref="BK14:BK30" si="43">BI14-BJ14</f>
        <v>23</v>
      </c>
      <c r="BL14" s="43">
        <v>0</v>
      </c>
      <c r="BM14" s="233">
        <f t="shared" si="23"/>
        <v>26</v>
      </c>
      <c r="BN14" s="9">
        <v>0</v>
      </c>
      <c r="BO14" s="11">
        <v>2</v>
      </c>
      <c r="BP14" s="79">
        <f t="shared" ref="BP14:BP30" si="44">BN14-BO14</f>
        <v>-2</v>
      </c>
      <c r="BQ14" s="79">
        <v>0</v>
      </c>
      <c r="BR14" s="233">
        <f t="shared" si="25"/>
        <v>0</v>
      </c>
      <c r="BS14" s="9">
        <v>0</v>
      </c>
      <c r="BT14" s="11">
        <v>2</v>
      </c>
      <c r="BU14" s="79">
        <f t="shared" ref="BU14:BU30" si="45">BS14-BT14</f>
        <v>-2</v>
      </c>
      <c r="BV14" s="79">
        <v>0</v>
      </c>
      <c r="BW14" s="233">
        <f t="shared" si="27"/>
        <v>0</v>
      </c>
      <c r="BX14" s="13"/>
      <c r="BY14" s="79"/>
      <c r="BZ14" s="79">
        <f t="shared" ref="BZ14:BZ30" si="46">BX14-BY14</f>
        <v>0</v>
      </c>
      <c r="CA14" s="79"/>
      <c r="CB14" s="79"/>
      <c r="CC14" s="79"/>
      <c r="CD14" s="261">
        <f t="shared" ref="CD14:CD30" si="47">CB14-CC14</f>
        <v>0</v>
      </c>
      <c r="CE14" s="79"/>
    </row>
    <row r="15" spans="1:83" ht="30" x14ac:dyDescent="0.25">
      <c r="A15" s="91">
        <v>13</v>
      </c>
      <c r="B15" s="40" t="s">
        <v>372</v>
      </c>
      <c r="C15" s="121" t="s">
        <v>39</v>
      </c>
      <c r="D15" s="122" t="s">
        <v>40</v>
      </c>
      <c r="E15" s="272">
        <f t="shared" si="0"/>
        <v>0</v>
      </c>
      <c r="F15" s="272">
        <f t="shared" si="1"/>
        <v>0</v>
      </c>
      <c r="G15" s="272">
        <f t="shared" si="2"/>
        <v>0</v>
      </c>
      <c r="H15" s="272">
        <f t="shared" si="3"/>
        <v>0</v>
      </c>
      <c r="I15" s="251">
        <f t="shared" si="30"/>
        <v>0</v>
      </c>
      <c r="J15" s="540">
        <f t="shared" si="31"/>
        <v>0</v>
      </c>
      <c r="K15" s="117">
        <v>0</v>
      </c>
      <c r="L15" s="26">
        <v>0</v>
      </c>
      <c r="M15" s="79">
        <f t="shared" ref="M15:M25" si="48">K15-L15</f>
        <v>0</v>
      </c>
      <c r="N15" s="610">
        <v>0</v>
      </c>
      <c r="O15" s="561">
        <f t="shared" si="33"/>
        <v>0</v>
      </c>
      <c r="P15" s="9">
        <v>0</v>
      </c>
      <c r="Q15" s="15">
        <v>0</v>
      </c>
      <c r="R15" s="79">
        <f t="shared" si="3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35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36"/>
        <v>0</v>
      </c>
      <c r="AC15" s="42">
        <v>0</v>
      </c>
      <c r="AD15" s="232">
        <f t="shared" si="9"/>
        <v>0</v>
      </c>
      <c r="AE15" s="9">
        <v>0</v>
      </c>
      <c r="AF15" s="13"/>
      <c r="AG15" s="79">
        <f t="shared" si="37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38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f t="shared" si="39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40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41"/>
        <v>0</v>
      </c>
      <c r="BB15" s="42">
        <v>0</v>
      </c>
      <c r="BC15" s="232">
        <f t="shared" si="19"/>
        <v>0</v>
      </c>
      <c r="BD15" s="9">
        <v>0</v>
      </c>
      <c r="BE15" s="15">
        <v>0</v>
      </c>
      <c r="BF15" s="79">
        <f t="shared" si="42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43"/>
        <v>0</v>
      </c>
      <c r="BL15" s="43">
        <v>0</v>
      </c>
      <c r="BM15" s="233">
        <f t="shared" si="23"/>
        <v>0</v>
      </c>
      <c r="BN15" s="9">
        <v>0</v>
      </c>
      <c r="BO15" s="11">
        <v>0</v>
      </c>
      <c r="BP15" s="79">
        <f t="shared" si="44"/>
        <v>0</v>
      </c>
      <c r="BQ15" s="43">
        <v>0</v>
      </c>
      <c r="BR15" s="233">
        <f t="shared" si="25"/>
        <v>0</v>
      </c>
      <c r="BS15" s="9">
        <v>0</v>
      </c>
      <c r="BT15" s="11">
        <v>0</v>
      </c>
      <c r="BU15" s="79">
        <f t="shared" si="45"/>
        <v>0</v>
      </c>
      <c r="BV15" s="43">
        <v>0</v>
      </c>
      <c r="BW15" s="233">
        <f t="shared" si="27"/>
        <v>0</v>
      </c>
      <c r="BX15" s="13"/>
      <c r="BY15" s="79"/>
      <c r="BZ15" s="79">
        <f t="shared" si="46"/>
        <v>0</v>
      </c>
      <c r="CA15" s="79"/>
      <c r="CB15" s="79"/>
      <c r="CC15" s="79"/>
      <c r="CD15" s="261">
        <f t="shared" si="47"/>
        <v>0</v>
      </c>
      <c r="CE15" s="81"/>
    </row>
    <row r="16" spans="1:83" ht="30" x14ac:dyDescent="0.25">
      <c r="A16" s="9">
        <v>14</v>
      </c>
      <c r="B16" s="40" t="s">
        <v>41</v>
      </c>
      <c r="C16" s="26">
        <v>8</v>
      </c>
      <c r="D16" s="26">
        <v>12</v>
      </c>
      <c r="E16" s="272">
        <f t="shared" si="0"/>
        <v>112</v>
      </c>
      <c r="F16" s="272">
        <f t="shared" si="1"/>
        <v>78</v>
      </c>
      <c r="G16" s="272">
        <f t="shared" si="2"/>
        <v>34</v>
      </c>
      <c r="H16" s="272">
        <f t="shared" si="3"/>
        <v>0</v>
      </c>
      <c r="I16" s="251">
        <f t="shared" si="30"/>
        <v>112</v>
      </c>
      <c r="J16" s="540">
        <f t="shared" si="31"/>
        <v>34</v>
      </c>
      <c r="K16" s="9">
        <v>0</v>
      </c>
      <c r="L16" s="13">
        <v>6</v>
      </c>
      <c r="M16" s="79">
        <f t="shared" si="48"/>
        <v>-6</v>
      </c>
      <c r="N16" s="564">
        <v>0</v>
      </c>
      <c r="O16" s="561">
        <f t="shared" si="33"/>
        <v>0</v>
      </c>
      <c r="P16" s="9">
        <v>56</v>
      </c>
      <c r="Q16" s="15">
        <v>37</v>
      </c>
      <c r="R16" s="79">
        <f t="shared" si="34"/>
        <v>19</v>
      </c>
      <c r="S16" s="43">
        <v>0</v>
      </c>
      <c r="T16" s="233">
        <f t="shared" si="5"/>
        <v>56</v>
      </c>
      <c r="U16" s="9">
        <v>0</v>
      </c>
      <c r="V16" s="11">
        <v>2</v>
      </c>
      <c r="W16" s="79">
        <f t="shared" si="35"/>
        <v>-2</v>
      </c>
      <c r="X16" s="77">
        <v>0</v>
      </c>
      <c r="Y16" s="232">
        <f t="shared" si="7"/>
        <v>0</v>
      </c>
      <c r="Z16" s="9">
        <v>28</v>
      </c>
      <c r="AA16" s="13">
        <v>4</v>
      </c>
      <c r="AB16" s="79">
        <f t="shared" si="36"/>
        <v>24</v>
      </c>
      <c r="AC16" s="42">
        <v>0</v>
      </c>
      <c r="AD16" s="232">
        <f t="shared" si="9"/>
        <v>28</v>
      </c>
      <c r="AE16" s="9">
        <v>0</v>
      </c>
      <c r="AF16" s="13">
        <v>1</v>
      </c>
      <c r="AG16" s="79">
        <f t="shared" si="37"/>
        <v>-1</v>
      </c>
      <c r="AH16" s="77">
        <v>0</v>
      </c>
      <c r="AI16" s="232">
        <f t="shared" si="11"/>
        <v>0</v>
      </c>
      <c r="AJ16" s="9">
        <v>0</v>
      </c>
      <c r="AK16" s="13">
        <v>5</v>
      </c>
      <c r="AL16" s="79">
        <f t="shared" si="38"/>
        <v>-5</v>
      </c>
      <c r="AM16" s="77">
        <v>0</v>
      </c>
      <c r="AN16" s="232">
        <f t="shared" si="13"/>
        <v>0</v>
      </c>
      <c r="AO16" s="9">
        <v>14</v>
      </c>
      <c r="AP16" s="13">
        <v>4</v>
      </c>
      <c r="AQ16" s="79">
        <f t="shared" si="39"/>
        <v>10</v>
      </c>
      <c r="AR16" s="42">
        <v>0</v>
      </c>
      <c r="AS16" s="232">
        <f t="shared" si="15"/>
        <v>14</v>
      </c>
      <c r="AT16" s="9">
        <v>0</v>
      </c>
      <c r="AU16" s="13">
        <v>1</v>
      </c>
      <c r="AV16" s="79">
        <f t="shared" si="40"/>
        <v>-1</v>
      </c>
      <c r="AW16" s="77">
        <v>0</v>
      </c>
      <c r="AX16" s="232">
        <f t="shared" si="17"/>
        <v>0</v>
      </c>
      <c r="AY16" s="9">
        <v>0</v>
      </c>
      <c r="AZ16" s="13">
        <v>9</v>
      </c>
      <c r="BA16" s="79">
        <f t="shared" si="41"/>
        <v>-9</v>
      </c>
      <c r="BB16" s="77">
        <v>0</v>
      </c>
      <c r="BC16" s="232">
        <f t="shared" si="19"/>
        <v>0</v>
      </c>
      <c r="BD16" s="9">
        <v>14</v>
      </c>
      <c r="BE16" s="15">
        <v>2</v>
      </c>
      <c r="BF16" s="79">
        <f t="shared" si="42"/>
        <v>12</v>
      </c>
      <c r="BG16" s="43">
        <v>0</v>
      </c>
      <c r="BH16" s="233">
        <f t="shared" si="21"/>
        <v>14</v>
      </c>
      <c r="BI16" s="9">
        <v>0</v>
      </c>
      <c r="BJ16" s="11">
        <v>3</v>
      </c>
      <c r="BK16" s="79">
        <f t="shared" si="43"/>
        <v>-3</v>
      </c>
      <c r="BL16" s="79">
        <v>0</v>
      </c>
      <c r="BM16" s="233">
        <f t="shared" si="23"/>
        <v>0</v>
      </c>
      <c r="BN16" s="9">
        <v>0</v>
      </c>
      <c r="BO16" s="11">
        <v>2</v>
      </c>
      <c r="BP16" s="79">
        <f t="shared" si="44"/>
        <v>-2</v>
      </c>
      <c r="BQ16" s="79">
        <v>0</v>
      </c>
      <c r="BR16" s="233">
        <f t="shared" si="25"/>
        <v>0</v>
      </c>
      <c r="BS16" s="9">
        <v>0</v>
      </c>
      <c r="BT16" s="11">
        <v>2</v>
      </c>
      <c r="BU16" s="79">
        <f t="shared" si="45"/>
        <v>-2</v>
      </c>
      <c r="BV16" s="79">
        <v>0</v>
      </c>
      <c r="BW16" s="233">
        <f t="shared" si="27"/>
        <v>0</v>
      </c>
      <c r="BX16" s="13"/>
      <c r="BY16" s="79"/>
      <c r="BZ16" s="79">
        <f t="shared" si="46"/>
        <v>0</v>
      </c>
      <c r="CA16" s="79"/>
      <c r="CB16" s="79"/>
      <c r="CC16" s="79"/>
      <c r="CD16" s="261">
        <f t="shared" si="47"/>
        <v>0</v>
      </c>
      <c r="CE16" s="81"/>
    </row>
    <row r="17" spans="1:83" ht="45" x14ac:dyDescent="0.25">
      <c r="A17" s="91">
        <v>15</v>
      </c>
      <c r="B17" s="40" t="s">
        <v>42</v>
      </c>
      <c r="C17" s="26">
        <v>8</v>
      </c>
      <c r="D17" s="26">
        <v>20</v>
      </c>
      <c r="E17" s="272">
        <f t="shared" si="0"/>
        <v>23</v>
      </c>
      <c r="F17" s="272">
        <f t="shared" si="1"/>
        <v>226</v>
      </c>
      <c r="G17" s="272">
        <f t="shared" si="2"/>
        <v>-203</v>
      </c>
      <c r="H17" s="272">
        <f>N17+S17+X17+AC17+AH17+AM17+AR17+AW17+BB17+BG17+BL17+BQ17+BV17+CA17+CE17</f>
        <v>203</v>
      </c>
      <c r="I17" s="251">
        <f t="shared" si="30"/>
        <v>226</v>
      </c>
      <c r="J17" s="540">
        <f t="shared" si="31"/>
        <v>0</v>
      </c>
      <c r="K17" s="117">
        <v>0</v>
      </c>
      <c r="L17" s="13">
        <v>17</v>
      </c>
      <c r="M17" s="79">
        <f t="shared" si="48"/>
        <v>-17</v>
      </c>
      <c r="N17" s="560">
        <v>17</v>
      </c>
      <c r="O17" s="561">
        <f t="shared" si="33"/>
        <v>17</v>
      </c>
      <c r="P17" s="9">
        <v>8</v>
      </c>
      <c r="Q17" s="15">
        <v>103</v>
      </c>
      <c r="R17" s="79">
        <f t="shared" si="34"/>
        <v>-95</v>
      </c>
      <c r="S17" s="181">
        <v>95</v>
      </c>
      <c r="T17" s="233">
        <f t="shared" si="5"/>
        <v>103</v>
      </c>
      <c r="U17" s="9">
        <v>0</v>
      </c>
      <c r="V17" s="11">
        <v>9</v>
      </c>
      <c r="W17" s="79">
        <f t="shared" si="35"/>
        <v>-9</v>
      </c>
      <c r="X17" s="180">
        <v>9</v>
      </c>
      <c r="Y17" s="232">
        <f t="shared" si="7"/>
        <v>9</v>
      </c>
      <c r="Z17" s="9">
        <v>15</v>
      </c>
      <c r="AA17" s="13">
        <v>21</v>
      </c>
      <c r="AB17" s="79">
        <f t="shared" si="36"/>
        <v>-6</v>
      </c>
      <c r="AC17" s="180">
        <v>6</v>
      </c>
      <c r="AD17" s="232">
        <f t="shared" si="9"/>
        <v>21</v>
      </c>
      <c r="AE17" s="9">
        <v>0</v>
      </c>
      <c r="AF17" s="13">
        <v>3</v>
      </c>
      <c r="AG17" s="79">
        <f t="shared" si="37"/>
        <v>-3</v>
      </c>
      <c r="AH17" s="180">
        <v>3</v>
      </c>
      <c r="AI17" s="232">
        <f t="shared" si="11"/>
        <v>3</v>
      </c>
      <c r="AJ17" s="9">
        <v>0</v>
      </c>
      <c r="AK17" s="13">
        <v>11</v>
      </c>
      <c r="AL17" s="79">
        <f t="shared" si="38"/>
        <v>-11</v>
      </c>
      <c r="AM17" s="180">
        <v>11</v>
      </c>
      <c r="AN17" s="232">
        <f t="shared" si="13"/>
        <v>11</v>
      </c>
      <c r="AO17" s="9">
        <v>0</v>
      </c>
      <c r="AP17" s="13">
        <v>14</v>
      </c>
      <c r="AQ17" s="79">
        <f t="shared" si="39"/>
        <v>-14</v>
      </c>
      <c r="AR17" s="180">
        <v>14</v>
      </c>
      <c r="AS17" s="232">
        <f t="shared" si="15"/>
        <v>14</v>
      </c>
      <c r="AT17" s="9">
        <v>0</v>
      </c>
      <c r="AU17" s="13">
        <v>4</v>
      </c>
      <c r="AV17" s="79">
        <f t="shared" si="40"/>
        <v>-4</v>
      </c>
      <c r="AW17" s="180">
        <v>4</v>
      </c>
      <c r="AX17" s="232">
        <f t="shared" si="17"/>
        <v>4</v>
      </c>
      <c r="AY17" s="9">
        <v>0</v>
      </c>
      <c r="AZ17" s="13">
        <v>17</v>
      </c>
      <c r="BA17" s="79">
        <f t="shared" si="41"/>
        <v>-17</v>
      </c>
      <c r="BB17" s="180">
        <v>17</v>
      </c>
      <c r="BC17" s="232">
        <f t="shared" si="19"/>
        <v>17</v>
      </c>
      <c r="BD17" s="9">
        <v>0</v>
      </c>
      <c r="BE17" s="15">
        <v>7</v>
      </c>
      <c r="BF17" s="79">
        <f t="shared" si="42"/>
        <v>-7</v>
      </c>
      <c r="BG17" s="181">
        <v>7</v>
      </c>
      <c r="BH17" s="233">
        <f t="shared" si="21"/>
        <v>7</v>
      </c>
      <c r="BI17" s="9">
        <v>0</v>
      </c>
      <c r="BJ17" s="11">
        <v>10</v>
      </c>
      <c r="BK17" s="79">
        <f t="shared" si="43"/>
        <v>-10</v>
      </c>
      <c r="BL17" s="181">
        <v>10</v>
      </c>
      <c r="BM17" s="233">
        <f t="shared" si="23"/>
        <v>10</v>
      </c>
      <c r="BN17" s="9">
        <v>0</v>
      </c>
      <c r="BO17" s="11">
        <v>6</v>
      </c>
      <c r="BP17" s="79">
        <f t="shared" si="44"/>
        <v>-6</v>
      </c>
      <c r="BQ17" s="181">
        <v>6</v>
      </c>
      <c r="BR17" s="233">
        <f t="shared" si="25"/>
        <v>6</v>
      </c>
      <c r="BS17" s="9">
        <v>0</v>
      </c>
      <c r="BT17" s="11">
        <v>4</v>
      </c>
      <c r="BU17" s="79">
        <f t="shared" si="45"/>
        <v>-4</v>
      </c>
      <c r="BV17" s="181">
        <v>4</v>
      </c>
      <c r="BW17" s="233">
        <f t="shared" si="27"/>
        <v>4</v>
      </c>
      <c r="BX17" s="13"/>
      <c r="BY17" s="79"/>
      <c r="BZ17" s="79">
        <f t="shared" si="46"/>
        <v>0</v>
      </c>
      <c r="CA17" s="79"/>
      <c r="CB17" s="79"/>
      <c r="CC17" s="79"/>
      <c r="CD17" s="261">
        <f t="shared" si="47"/>
        <v>0</v>
      </c>
      <c r="CE17" s="81"/>
    </row>
    <row r="18" spans="1:83" ht="60" x14ac:dyDescent="0.25">
      <c r="A18" s="9">
        <v>16</v>
      </c>
      <c r="B18" s="40" t="s">
        <v>43</v>
      </c>
      <c r="C18" s="26">
        <v>8</v>
      </c>
      <c r="D18" s="26">
        <v>30</v>
      </c>
      <c r="E18" s="272">
        <f t="shared" si="0"/>
        <v>242</v>
      </c>
      <c r="F18" s="272">
        <f t="shared" si="1"/>
        <v>211</v>
      </c>
      <c r="G18" s="272">
        <f t="shared" si="2"/>
        <v>31</v>
      </c>
      <c r="H18" s="272">
        <f>N18+S18+X18+AC18+AH18+AM18+AR18+AW18+BB18+BG18+BL18+BQ18+BV18+CA18+CE18</f>
        <v>0</v>
      </c>
      <c r="I18" s="251">
        <f t="shared" si="30"/>
        <v>242</v>
      </c>
      <c r="J18" s="540">
        <f t="shared" si="31"/>
        <v>31</v>
      </c>
      <c r="K18" s="124">
        <v>10</v>
      </c>
      <c r="L18" s="75">
        <v>15</v>
      </c>
      <c r="M18" s="79">
        <f t="shared" si="48"/>
        <v>-5</v>
      </c>
      <c r="N18" s="562">
        <v>0</v>
      </c>
      <c r="O18" s="505">
        <f t="shared" si="33"/>
        <v>10</v>
      </c>
      <c r="P18" s="124">
        <v>27</v>
      </c>
      <c r="Q18" s="75">
        <v>93</v>
      </c>
      <c r="R18" s="79">
        <f t="shared" si="34"/>
        <v>-66</v>
      </c>
      <c r="S18" s="181">
        <v>0</v>
      </c>
      <c r="T18" s="233">
        <f t="shared" si="5"/>
        <v>27</v>
      </c>
      <c r="U18" s="188">
        <v>110</v>
      </c>
      <c r="V18" s="75">
        <v>10</v>
      </c>
      <c r="W18" s="79">
        <f t="shared" si="35"/>
        <v>100</v>
      </c>
      <c r="X18" s="43">
        <v>0</v>
      </c>
      <c r="Y18" s="233">
        <f t="shared" si="7"/>
        <v>110</v>
      </c>
      <c r="Z18" s="124">
        <v>40</v>
      </c>
      <c r="AA18" s="75">
        <v>14</v>
      </c>
      <c r="AB18" s="79">
        <f t="shared" si="36"/>
        <v>26</v>
      </c>
      <c r="AC18" s="43">
        <v>0</v>
      </c>
      <c r="AD18" s="233">
        <f t="shared" si="9"/>
        <v>40</v>
      </c>
      <c r="AE18" s="124">
        <v>15</v>
      </c>
      <c r="AF18" s="75">
        <v>3</v>
      </c>
      <c r="AG18" s="79">
        <f t="shared" si="37"/>
        <v>12</v>
      </c>
      <c r="AH18" s="43">
        <v>0</v>
      </c>
      <c r="AI18" s="233">
        <f t="shared" si="11"/>
        <v>15</v>
      </c>
      <c r="AJ18" s="124">
        <v>0</v>
      </c>
      <c r="AK18" s="75">
        <v>11</v>
      </c>
      <c r="AL18" s="79">
        <f t="shared" si="38"/>
        <v>-11</v>
      </c>
      <c r="AM18" s="79">
        <v>0</v>
      </c>
      <c r="AN18" s="233">
        <f t="shared" si="13"/>
        <v>0</v>
      </c>
      <c r="AO18" s="124">
        <v>10</v>
      </c>
      <c r="AP18" s="75">
        <v>19</v>
      </c>
      <c r="AQ18" s="79">
        <f t="shared" si="39"/>
        <v>-9</v>
      </c>
      <c r="AR18" s="79">
        <v>0</v>
      </c>
      <c r="AS18" s="233">
        <f t="shared" si="15"/>
        <v>10</v>
      </c>
      <c r="AT18" s="124">
        <v>0</v>
      </c>
      <c r="AU18" s="75">
        <v>3</v>
      </c>
      <c r="AV18" s="79">
        <f t="shared" si="40"/>
        <v>-3</v>
      </c>
      <c r="AW18" s="79">
        <v>0</v>
      </c>
      <c r="AX18" s="233">
        <f t="shared" si="17"/>
        <v>0</v>
      </c>
      <c r="AY18" s="124">
        <v>0</v>
      </c>
      <c r="AZ18" s="75">
        <v>15</v>
      </c>
      <c r="BA18" s="79">
        <f t="shared" si="41"/>
        <v>-15</v>
      </c>
      <c r="BB18" s="79">
        <v>0</v>
      </c>
      <c r="BC18" s="233">
        <f t="shared" si="19"/>
        <v>0</v>
      </c>
      <c r="BD18" s="124">
        <v>0</v>
      </c>
      <c r="BE18" s="75">
        <v>6</v>
      </c>
      <c r="BF18" s="79">
        <f t="shared" si="42"/>
        <v>-6</v>
      </c>
      <c r="BG18" s="181">
        <v>0</v>
      </c>
      <c r="BH18" s="233">
        <f t="shared" si="21"/>
        <v>0</v>
      </c>
      <c r="BI18" s="124">
        <v>30</v>
      </c>
      <c r="BJ18" s="75">
        <v>9</v>
      </c>
      <c r="BK18" s="79">
        <f t="shared" si="43"/>
        <v>21</v>
      </c>
      <c r="BL18" s="43">
        <v>0</v>
      </c>
      <c r="BM18" s="233">
        <f t="shared" si="23"/>
        <v>30</v>
      </c>
      <c r="BN18" s="124">
        <v>0</v>
      </c>
      <c r="BO18" s="75">
        <v>7</v>
      </c>
      <c r="BP18" s="79">
        <f t="shared" si="44"/>
        <v>-7</v>
      </c>
      <c r="BQ18" s="79">
        <v>0</v>
      </c>
      <c r="BR18" s="233">
        <f t="shared" si="25"/>
        <v>0</v>
      </c>
      <c r="BS18" s="124">
        <v>0</v>
      </c>
      <c r="BT18" s="75">
        <v>6</v>
      </c>
      <c r="BU18" s="79">
        <f t="shared" si="45"/>
        <v>-6</v>
      </c>
      <c r="BV18" s="79">
        <v>0</v>
      </c>
      <c r="BW18" s="233">
        <f t="shared" si="27"/>
        <v>0</v>
      </c>
      <c r="BX18" s="507"/>
      <c r="BY18" s="84"/>
      <c r="BZ18" s="79">
        <f t="shared" si="46"/>
        <v>0</v>
      </c>
      <c r="CA18" s="79"/>
      <c r="CB18" s="84"/>
      <c r="CC18" s="84"/>
      <c r="CD18" s="95">
        <f t="shared" si="47"/>
        <v>0</v>
      </c>
      <c r="CE18" s="81"/>
    </row>
    <row r="19" spans="1:83" ht="45" x14ac:dyDescent="0.25">
      <c r="A19" s="91">
        <v>17</v>
      </c>
      <c r="B19" s="40" t="s">
        <v>44</v>
      </c>
      <c r="C19" s="26">
        <v>8</v>
      </c>
      <c r="D19" s="26">
        <v>30</v>
      </c>
      <c r="E19" s="272">
        <f t="shared" si="0"/>
        <v>0</v>
      </c>
      <c r="F19" s="272">
        <f t="shared" si="1"/>
        <v>550</v>
      </c>
      <c r="G19" s="272">
        <f t="shared" si="2"/>
        <v>-550</v>
      </c>
      <c r="H19" s="272">
        <f t="shared" si="3"/>
        <v>550</v>
      </c>
      <c r="I19" s="251">
        <f t="shared" si="30"/>
        <v>550</v>
      </c>
      <c r="J19" s="540">
        <f t="shared" si="31"/>
        <v>0</v>
      </c>
      <c r="K19" s="124">
        <v>0</v>
      </c>
      <c r="L19" s="75">
        <v>38</v>
      </c>
      <c r="M19" s="79">
        <f t="shared" si="48"/>
        <v>-38</v>
      </c>
      <c r="N19" s="504">
        <v>38</v>
      </c>
      <c r="O19" s="505">
        <f t="shared" si="33"/>
        <v>38</v>
      </c>
      <c r="P19" s="124">
        <v>0</v>
      </c>
      <c r="Q19" s="75">
        <v>278</v>
      </c>
      <c r="R19" s="79">
        <f t="shared" si="34"/>
        <v>-278</v>
      </c>
      <c r="S19" s="181">
        <v>296</v>
      </c>
      <c r="T19" s="233">
        <f t="shared" si="5"/>
        <v>296</v>
      </c>
      <c r="U19" s="124">
        <v>0</v>
      </c>
      <c r="V19" s="75">
        <v>14</v>
      </c>
      <c r="W19" s="79">
        <f t="shared" si="35"/>
        <v>-14</v>
      </c>
      <c r="X19" s="181">
        <v>14</v>
      </c>
      <c r="Y19" s="233">
        <f t="shared" si="7"/>
        <v>14</v>
      </c>
      <c r="Z19" s="124">
        <v>0</v>
      </c>
      <c r="AA19" s="75">
        <v>38</v>
      </c>
      <c r="AB19" s="79">
        <f t="shared" si="36"/>
        <v>-38</v>
      </c>
      <c r="AC19" s="79">
        <v>20</v>
      </c>
      <c r="AD19" s="233">
        <f t="shared" si="9"/>
        <v>20</v>
      </c>
      <c r="AE19" s="124">
        <v>0</v>
      </c>
      <c r="AF19" s="75">
        <v>6</v>
      </c>
      <c r="AG19" s="79">
        <f t="shared" si="37"/>
        <v>-6</v>
      </c>
      <c r="AH19" s="79">
        <v>20</v>
      </c>
      <c r="AI19" s="233">
        <f t="shared" si="11"/>
        <v>20</v>
      </c>
      <c r="AJ19" s="124">
        <v>0</v>
      </c>
      <c r="AK19" s="75">
        <v>13</v>
      </c>
      <c r="AL19" s="79">
        <f t="shared" si="38"/>
        <v>-13</v>
      </c>
      <c r="AM19" s="181">
        <v>13</v>
      </c>
      <c r="AN19" s="233">
        <f t="shared" si="13"/>
        <v>13</v>
      </c>
      <c r="AO19" s="124">
        <v>0</v>
      </c>
      <c r="AP19" s="75">
        <v>39</v>
      </c>
      <c r="AQ19" s="79">
        <f t="shared" si="39"/>
        <v>-39</v>
      </c>
      <c r="AR19" s="79">
        <v>30</v>
      </c>
      <c r="AS19" s="233">
        <f t="shared" si="15"/>
        <v>30</v>
      </c>
      <c r="AT19" s="124">
        <v>0</v>
      </c>
      <c r="AU19" s="75">
        <v>18</v>
      </c>
      <c r="AV19" s="79">
        <f t="shared" si="40"/>
        <v>-18</v>
      </c>
      <c r="AW19" s="79">
        <v>20</v>
      </c>
      <c r="AX19" s="233">
        <f t="shared" si="17"/>
        <v>20</v>
      </c>
      <c r="AY19" s="124">
        <v>0</v>
      </c>
      <c r="AZ19" s="75">
        <v>51</v>
      </c>
      <c r="BA19" s="79">
        <f t="shared" si="41"/>
        <v>-51</v>
      </c>
      <c r="BB19" s="181">
        <v>51</v>
      </c>
      <c r="BC19" s="233">
        <f t="shared" si="19"/>
        <v>51</v>
      </c>
      <c r="BD19" s="124">
        <v>0</v>
      </c>
      <c r="BE19" s="75">
        <v>22</v>
      </c>
      <c r="BF19" s="79">
        <f t="shared" si="42"/>
        <v>-22</v>
      </c>
      <c r="BG19" s="79">
        <v>15</v>
      </c>
      <c r="BH19" s="233">
        <f t="shared" si="21"/>
        <v>15</v>
      </c>
      <c r="BI19" s="124">
        <v>0</v>
      </c>
      <c r="BJ19" s="75">
        <v>7</v>
      </c>
      <c r="BK19" s="79">
        <f t="shared" si="43"/>
        <v>-7</v>
      </c>
      <c r="BL19" s="181">
        <v>7</v>
      </c>
      <c r="BM19" s="233">
        <f t="shared" si="23"/>
        <v>7</v>
      </c>
      <c r="BN19" s="124">
        <v>0</v>
      </c>
      <c r="BO19" s="75">
        <v>15</v>
      </c>
      <c r="BP19" s="79">
        <f t="shared" si="44"/>
        <v>-15</v>
      </c>
      <c r="BQ19" s="79">
        <v>15</v>
      </c>
      <c r="BR19" s="233">
        <f t="shared" si="25"/>
        <v>15</v>
      </c>
      <c r="BS19" s="124">
        <v>0</v>
      </c>
      <c r="BT19" s="75">
        <v>11</v>
      </c>
      <c r="BU19" s="79">
        <f t="shared" si="45"/>
        <v>-11</v>
      </c>
      <c r="BV19" s="181">
        <v>11</v>
      </c>
      <c r="BW19" s="233">
        <f t="shared" si="27"/>
        <v>11</v>
      </c>
      <c r="BX19" s="507"/>
      <c r="BY19" s="84"/>
      <c r="BZ19" s="79">
        <f t="shared" si="46"/>
        <v>0</v>
      </c>
      <c r="CA19" s="79"/>
      <c r="CB19" s="84"/>
      <c r="CC19" s="84"/>
      <c r="CD19" s="261">
        <f t="shared" si="47"/>
        <v>0</v>
      </c>
      <c r="CE19" s="81"/>
    </row>
    <row r="20" spans="1:83" ht="45" x14ac:dyDescent="0.25">
      <c r="A20" s="9">
        <v>18</v>
      </c>
      <c r="B20" s="40" t="s">
        <v>45</v>
      </c>
      <c r="C20" s="26">
        <v>8</v>
      </c>
      <c r="D20" s="26">
        <v>20</v>
      </c>
      <c r="E20" s="272">
        <f t="shared" si="0"/>
        <v>100</v>
      </c>
      <c r="F20" s="272">
        <f t="shared" si="1"/>
        <v>90</v>
      </c>
      <c r="G20" s="272">
        <f t="shared" si="2"/>
        <v>10</v>
      </c>
      <c r="H20" s="272">
        <f t="shared" si="3"/>
        <v>0</v>
      </c>
      <c r="I20" s="251">
        <f t="shared" si="30"/>
        <v>100</v>
      </c>
      <c r="J20" s="540">
        <f t="shared" si="31"/>
        <v>10</v>
      </c>
      <c r="K20" s="464">
        <v>0</v>
      </c>
      <c r="L20" s="557">
        <v>7</v>
      </c>
      <c r="M20" s="79">
        <f t="shared" si="48"/>
        <v>-7</v>
      </c>
      <c r="N20" s="562">
        <v>0</v>
      </c>
      <c r="O20" s="505">
        <f t="shared" si="33"/>
        <v>0</v>
      </c>
      <c r="P20" s="464">
        <v>0</v>
      </c>
      <c r="Q20" s="479">
        <v>41</v>
      </c>
      <c r="R20" s="79">
        <f t="shared" si="34"/>
        <v>-41</v>
      </c>
      <c r="S20" s="79">
        <v>0</v>
      </c>
      <c r="T20" s="233">
        <f t="shared" si="5"/>
        <v>0</v>
      </c>
      <c r="U20" s="464">
        <v>0</v>
      </c>
      <c r="V20" s="479">
        <v>3</v>
      </c>
      <c r="W20" s="79">
        <f t="shared" si="35"/>
        <v>-3</v>
      </c>
      <c r="X20" s="79">
        <v>0</v>
      </c>
      <c r="Y20" s="233">
        <f t="shared" si="7"/>
        <v>0</v>
      </c>
      <c r="Z20" s="464">
        <v>45</v>
      </c>
      <c r="AA20" s="479">
        <v>6</v>
      </c>
      <c r="AB20" s="79">
        <f t="shared" si="36"/>
        <v>39</v>
      </c>
      <c r="AC20" s="43">
        <v>0</v>
      </c>
      <c r="AD20" s="233">
        <f t="shared" si="9"/>
        <v>45</v>
      </c>
      <c r="AE20" s="464">
        <v>15</v>
      </c>
      <c r="AF20" s="479">
        <v>1</v>
      </c>
      <c r="AG20" s="79">
        <f t="shared" si="37"/>
        <v>14</v>
      </c>
      <c r="AH20" s="43">
        <v>0</v>
      </c>
      <c r="AI20" s="233">
        <f t="shared" si="11"/>
        <v>15</v>
      </c>
      <c r="AJ20" s="464">
        <v>0</v>
      </c>
      <c r="AK20" s="479">
        <v>6</v>
      </c>
      <c r="AL20" s="79">
        <f t="shared" si="38"/>
        <v>-6</v>
      </c>
      <c r="AM20" s="79">
        <v>0</v>
      </c>
      <c r="AN20" s="233">
        <f t="shared" si="13"/>
        <v>0</v>
      </c>
      <c r="AO20" s="464">
        <v>0</v>
      </c>
      <c r="AP20" s="479">
        <v>6</v>
      </c>
      <c r="AQ20" s="79">
        <f t="shared" si="39"/>
        <v>-6</v>
      </c>
      <c r="AR20" s="79">
        <v>0</v>
      </c>
      <c r="AS20" s="233">
        <f t="shared" si="15"/>
        <v>0</v>
      </c>
      <c r="AT20" s="464">
        <v>0</v>
      </c>
      <c r="AU20" s="479">
        <v>2</v>
      </c>
      <c r="AV20" s="79">
        <f t="shared" si="40"/>
        <v>-2</v>
      </c>
      <c r="AW20" s="79">
        <v>0</v>
      </c>
      <c r="AX20" s="233">
        <f t="shared" si="17"/>
        <v>0</v>
      </c>
      <c r="AY20" s="464">
        <v>0</v>
      </c>
      <c r="AZ20" s="479">
        <v>7</v>
      </c>
      <c r="BA20" s="79">
        <f t="shared" si="41"/>
        <v>-7</v>
      </c>
      <c r="BB20" s="79">
        <v>0</v>
      </c>
      <c r="BC20" s="233">
        <f t="shared" si="19"/>
        <v>0</v>
      </c>
      <c r="BD20" s="464">
        <v>0</v>
      </c>
      <c r="BE20" s="479">
        <v>3</v>
      </c>
      <c r="BF20" s="79">
        <f t="shared" si="42"/>
        <v>-3</v>
      </c>
      <c r="BG20" s="79">
        <v>0</v>
      </c>
      <c r="BH20" s="233">
        <f t="shared" si="21"/>
        <v>0</v>
      </c>
      <c r="BI20" s="464">
        <v>0</v>
      </c>
      <c r="BJ20" s="479">
        <v>3</v>
      </c>
      <c r="BK20" s="79">
        <f t="shared" si="43"/>
        <v>-3</v>
      </c>
      <c r="BL20" s="79">
        <v>0</v>
      </c>
      <c r="BM20" s="233">
        <f t="shared" si="23"/>
        <v>0</v>
      </c>
      <c r="BN20" s="464">
        <v>40</v>
      </c>
      <c r="BO20" s="479">
        <v>3</v>
      </c>
      <c r="BP20" s="79">
        <f t="shared" si="44"/>
        <v>37</v>
      </c>
      <c r="BQ20" s="43">
        <v>0</v>
      </c>
      <c r="BR20" s="233">
        <f t="shared" si="25"/>
        <v>40</v>
      </c>
      <c r="BS20" s="464">
        <v>0</v>
      </c>
      <c r="BT20" s="479">
        <v>2</v>
      </c>
      <c r="BU20" s="79">
        <f t="shared" si="45"/>
        <v>-2</v>
      </c>
      <c r="BV20" s="79">
        <v>0</v>
      </c>
      <c r="BW20" s="233">
        <f t="shared" si="27"/>
        <v>0</v>
      </c>
      <c r="BX20" s="494"/>
      <c r="BY20" s="470"/>
      <c r="BZ20" s="79">
        <f t="shared" si="46"/>
        <v>0</v>
      </c>
      <c r="CA20" s="79"/>
      <c r="CB20" s="470"/>
      <c r="CC20" s="470"/>
      <c r="CD20" s="261">
        <f t="shared" si="47"/>
        <v>0</v>
      </c>
      <c r="CE20" s="81"/>
    </row>
    <row r="21" spans="1:83" ht="45" x14ac:dyDescent="0.25">
      <c r="A21" s="91">
        <v>19</v>
      </c>
      <c r="B21" s="40" t="s">
        <v>46</v>
      </c>
      <c r="C21" s="358">
        <v>8</v>
      </c>
      <c r="D21" s="358">
        <v>30</v>
      </c>
      <c r="E21" s="272">
        <f t="shared" si="0"/>
        <v>0</v>
      </c>
      <c r="F21" s="272">
        <f t="shared" si="1"/>
        <v>38</v>
      </c>
      <c r="G21" s="272">
        <f t="shared" si="2"/>
        <v>-38</v>
      </c>
      <c r="H21" s="272">
        <f t="shared" si="3"/>
        <v>38</v>
      </c>
      <c r="I21" s="251">
        <f t="shared" si="30"/>
        <v>38</v>
      </c>
      <c r="J21" s="540">
        <f t="shared" si="31"/>
        <v>0</v>
      </c>
      <c r="K21" s="464">
        <v>0</v>
      </c>
      <c r="L21" s="479">
        <v>3</v>
      </c>
      <c r="M21" s="81">
        <f t="shared" si="48"/>
        <v>-3</v>
      </c>
      <c r="N21" s="516">
        <v>3</v>
      </c>
      <c r="O21" s="517">
        <f t="shared" si="33"/>
        <v>3</v>
      </c>
      <c r="P21" s="464">
        <v>0</v>
      </c>
      <c r="Q21" s="479">
        <v>14</v>
      </c>
      <c r="R21" s="81">
        <f t="shared" si="34"/>
        <v>-14</v>
      </c>
      <c r="S21" s="182">
        <v>14</v>
      </c>
      <c r="T21" s="234">
        <f t="shared" si="5"/>
        <v>14</v>
      </c>
      <c r="U21" s="464">
        <v>0</v>
      </c>
      <c r="V21" s="479">
        <v>1</v>
      </c>
      <c r="W21" s="81">
        <f t="shared" si="35"/>
        <v>-1</v>
      </c>
      <c r="X21" s="182">
        <v>1</v>
      </c>
      <c r="Y21" s="234">
        <f t="shared" si="7"/>
        <v>1</v>
      </c>
      <c r="Z21" s="464">
        <v>0</v>
      </c>
      <c r="AA21" s="479">
        <v>4</v>
      </c>
      <c r="AB21" s="81">
        <f t="shared" si="36"/>
        <v>-4</v>
      </c>
      <c r="AC21" s="182">
        <v>4</v>
      </c>
      <c r="AD21" s="234">
        <f t="shared" si="9"/>
        <v>4</v>
      </c>
      <c r="AE21" s="464">
        <v>0</v>
      </c>
      <c r="AF21" s="479">
        <v>1</v>
      </c>
      <c r="AG21" s="81">
        <f t="shared" si="37"/>
        <v>-1</v>
      </c>
      <c r="AH21" s="182">
        <v>1</v>
      </c>
      <c r="AI21" s="234">
        <f t="shared" si="11"/>
        <v>1</v>
      </c>
      <c r="AJ21" s="464">
        <v>0</v>
      </c>
      <c r="AK21" s="479">
        <v>2</v>
      </c>
      <c r="AL21" s="81">
        <f t="shared" si="38"/>
        <v>-2</v>
      </c>
      <c r="AM21" s="182">
        <v>2</v>
      </c>
      <c r="AN21" s="234">
        <f t="shared" si="13"/>
        <v>2</v>
      </c>
      <c r="AO21" s="464">
        <v>0</v>
      </c>
      <c r="AP21" s="479">
        <v>2</v>
      </c>
      <c r="AQ21" s="81">
        <f t="shared" si="39"/>
        <v>-2</v>
      </c>
      <c r="AR21" s="182">
        <v>2</v>
      </c>
      <c r="AS21" s="234">
        <f t="shared" si="15"/>
        <v>2</v>
      </c>
      <c r="AT21" s="464">
        <v>0</v>
      </c>
      <c r="AU21" s="479">
        <v>1</v>
      </c>
      <c r="AV21" s="81">
        <f t="shared" si="40"/>
        <v>-1</v>
      </c>
      <c r="AW21" s="182">
        <v>1</v>
      </c>
      <c r="AX21" s="234">
        <f t="shared" si="17"/>
        <v>1</v>
      </c>
      <c r="AY21" s="464">
        <v>0</v>
      </c>
      <c r="AZ21" s="479">
        <v>4</v>
      </c>
      <c r="BA21" s="81">
        <f t="shared" si="41"/>
        <v>-4</v>
      </c>
      <c r="BB21" s="182">
        <v>4</v>
      </c>
      <c r="BC21" s="234">
        <f t="shared" si="19"/>
        <v>4</v>
      </c>
      <c r="BD21" s="464">
        <v>0</v>
      </c>
      <c r="BE21" s="479">
        <v>1</v>
      </c>
      <c r="BF21" s="81">
        <f t="shared" si="42"/>
        <v>-1</v>
      </c>
      <c r="BG21" s="182">
        <v>1</v>
      </c>
      <c r="BH21" s="234">
        <f t="shared" si="21"/>
        <v>1</v>
      </c>
      <c r="BI21" s="464">
        <v>0</v>
      </c>
      <c r="BJ21" s="479">
        <v>2</v>
      </c>
      <c r="BK21" s="81">
        <f t="shared" si="43"/>
        <v>-2</v>
      </c>
      <c r="BL21" s="182">
        <v>2</v>
      </c>
      <c r="BM21" s="234">
        <f t="shared" si="23"/>
        <v>2</v>
      </c>
      <c r="BN21" s="464">
        <v>0</v>
      </c>
      <c r="BO21" s="479">
        <v>2</v>
      </c>
      <c r="BP21" s="81">
        <f t="shared" si="44"/>
        <v>-2</v>
      </c>
      <c r="BQ21" s="182">
        <v>2</v>
      </c>
      <c r="BR21" s="234">
        <f t="shared" si="25"/>
        <v>2</v>
      </c>
      <c r="BS21" s="464">
        <v>0</v>
      </c>
      <c r="BT21" s="479">
        <v>1</v>
      </c>
      <c r="BU21" s="81">
        <f t="shared" si="45"/>
        <v>-1</v>
      </c>
      <c r="BV21" s="182">
        <v>1</v>
      </c>
      <c r="BW21" s="234">
        <f t="shared" si="27"/>
        <v>1</v>
      </c>
      <c r="BX21" s="494"/>
      <c r="BY21" s="470"/>
      <c r="BZ21" s="81">
        <f t="shared" si="46"/>
        <v>0</v>
      </c>
      <c r="CA21" s="81"/>
      <c r="CB21" s="470"/>
      <c r="CC21" s="470"/>
      <c r="CD21" s="95">
        <f t="shared" si="47"/>
        <v>0</v>
      </c>
      <c r="CE21" s="81"/>
    </row>
    <row r="22" spans="1:83" ht="45" x14ac:dyDescent="0.25">
      <c r="A22" s="9">
        <v>20</v>
      </c>
      <c r="B22" s="54" t="s">
        <v>47</v>
      </c>
      <c r="C22" s="114">
        <v>15</v>
      </c>
      <c r="D22" s="476">
        <v>120</v>
      </c>
      <c r="E22" s="272">
        <f t="shared" si="0"/>
        <v>154</v>
      </c>
      <c r="F22" s="272">
        <f t="shared" si="1"/>
        <v>537</v>
      </c>
      <c r="G22" s="272">
        <f t="shared" si="2"/>
        <v>-383</v>
      </c>
      <c r="H22" s="272">
        <f t="shared" si="3"/>
        <v>383</v>
      </c>
      <c r="I22" s="251">
        <f t="shared" si="30"/>
        <v>537</v>
      </c>
      <c r="J22" s="540">
        <f t="shared" si="31"/>
        <v>0</v>
      </c>
      <c r="K22" s="574">
        <v>32</v>
      </c>
      <c r="L22" s="558">
        <v>41</v>
      </c>
      <c r="M22" s="81">
        <f t="shared" si="48"/>
        <v>-9</v>
      </c>
      <c r="N22" s="506">
        <v>0</v>
      </c>
      <c r="O22" s="517">
        <f t="shared" si="33"/>
        <v>32</v>
      </c>
      <c r="P22" s="464">
        <v>32</v>
      </c>
      <c r="Q22" s="479">
        <v>266</v>
      </c>
      <c r="R22" s="81">
        <f t="shared" si="34"/>
        <v>-234</v>
      </c>
      <c r="S22" s="182">
        <v>234</v>
      </c>
      <c r="T22" s="234">
        <f t="shared" si="5"/>
        <v>266</v>
      </c>
      <c r="U22" s="464">
        <v>0</v>
      </c>
      <c r="V22" s="479">
        <v>17</v>
      </c>
      <c r="W22" s="81">
        <f t="shared" si="35"/>
        <v>-17</v>
      </c>
      <c r="X22" s="81">
        <v>20</v>
      </c>
      <c r="Y22" s="234">
        <f t="shared" si="7"/>
        <v>20</v>
      </c>
      <c r="Z22" s="464">
        <v>0</v>
      </c>
      <c r="AA22" s="479">
        <v>27</v>
      </c>
      <c r="AB22" s="81">
        <f t="shared" si="36"/>
        <v>-27</v>
      </c>
      <c r="AC22" s="81">
        <v>20</v>
      </c>
      <c r="AD22" s="234">
        <f t="shared" si="9"/>
        <v>20</v>
      </c>
      <c r="AE22" s="464">
        <v>0</v>
      </c>
      <c r="AF22" s="479">
        <v>2</v>
      </c>
      <c r="AG22" s="81">
        <f t="shared" si="37"/>
        <v>-2</v>
      </c>
      <c r="AH22" s="182">
        <v>2</v>
      </c>
      <c r="AI22" s="234">
        <f t="shared" si="11"/>
        <v>2</v>
      </c>
      <c r="AJ22" s="464">
        <v>0</v>
      </c>
      <c r="AK22" s="479">
        <v>42</v>
      </c>
      <c r="AL22" s="81">
        <f t="shared" si="38"/>
        <v>-42</v>
      </c>
      <c r="AM22" s="50">
        <v>26</v>
      </c>
      <c r="AN22" s="234">
        <f t="shared" si="13"/>
        <v>26</v>
      </c>
      <c r="AO22" s="464">
        <v>0</v>
      </c>
      <c r="AP22" s="479">
        <v>38</v>
      </c>
      <c r="AQ22" s="81">
        <f t="shared" si="39"/>
        <v>-38</v>
      </c>
      <c r="AR22" s="182">
        <v>31</v>
      </c>
      <c r="AS22" s="234">
        <f t="shared" si="15"/>
        <v>31</v>
      </c>
      <c r="AT22" s="464">
        <v>0</v>
      </c>
      <c r="AU22" s="479">
        <v>9</v>
      </c>
      <c r="AV22" s="81">
        <f t="shared" si="40"/>
        <v>-9</v>
      </c>
      <c r="AW22" s="81">
        <v>0</v>
      </c>
      <c r="AX22" s="234">
        <f t="shared" si="17"/>
        <v>0</v>
      </c>
      <c r="AY22" s="464">
        <v>0</v>
      </c>
      <c r="AZ22" s="479">
        <v>26</v>
      </c>
      <c r="BA22" s="81">
        <f t="shared" si="41"/>
        <v>-26</v>
      </c>
      <c r="BB22" s="81">
        <v>0</v>
      </c>
      <c r="BC22" s="234">
        <f t="shared" si="19"/>
        <v>0</v>
      </c>
      <c r="BD22" s="464">
        <v>0</v>
      </c>
      <c r="BE22" s="479">
        <v>22</v>
      </c>
      <c r="BF22" s="81">
        <f t="shared" si="42"/>
        <v>-22</v>
      </c>
      <c r="BG22" s="50">
        <v>30</v>
      </c>
      <c r="BH22" s="234">
        <f t="shared" si="21"/>
        <v>30</v>
      </c>
      <c r="BI22" s="464">
        <v>45</v>
      </c>
      <c r="BJ22" s="479">
        <v>20</v>
      </c>
      <c r="BK22" s="81">
        <f t="shared" si="43"/>
        <v>25</v>
      </c>
      <c r="BL22" s="50">
        <v>0</v>
      </c>
      <c r="BM22" s="234">
        <f t="shared" si="23"/>
        <v>45</v>
      </c>
      <c r="BN22" s="464">
        <v>45</v>
      </c>
      <c r="BO22" s="479">
        <v>15</v>
      </c>
      <c r="BP22" s="81">
        <f t="shared" si="44"/>
        <v>30</v>
      </c>
      <c r="BQ22" s="50">
        <v>0</v>
      </c>
      <c r="BR22" s="234">
        <f t="shared" si="25"/>
        <v>45</v>
      </c>
      <c r="BS22" s="464">
        <v>0</v>
      </c>
      <c r="BT22" s="479">
        <v>12</v>
      </c>
      <c r="BU22" s="81">
        <f t="shared" si="45"/>
        <v>-12</v>
      </c>
      <c r="BV22" s="81">
        <v>20</v>
      </c>
      <c r="BW22" s="234">
        <f t="shared" si="27"/>
        <v>20</v>
      </c>
      <c r="BX22" s="336"/>
      <c r="BY22" s="475"/>
      <c r="BZ22" s="81">
        <f t="shared" si="46"/>
        <v>0</v>
      </c>
      <c r="CA22" s="81"/>
      <c r="CB22" s="475"/>
      <c r="CC22" s="475"/>
      <c r="CD22" s="95">
        <f t="shared" si="47"/>
        <v>0</v>
      </c>
      <c r="CE22" s="81"/>
    </row>
    <row r="23" spans="1:83" ht="120" customHeight="1" x14ac:dyDescent="0.25">
      <c r="A23" s="91">
        <v>21</v>
      </c>
      <c r="B23" s="40" t="s">
        <v>125</v>
      </c>
      <c r="C23" s="479">
        <v>6</v>
      </c>
      <c r="D23" s="480">
        <v>9</v>
      </c>
      <c r="E23" s="272">
        <f t="shared" si="0"/>
        <v>0</v>
      </c>
      <c r="F23" s="272">
        <f t="shared" si="1"/>
        <v>25</v>
      </c>
      <c r="G23" s="272">
        <f t="shared" si="2"/>
        <v>-25</v>
      </c>
      <c r="H23" s="272">
        <f t="shared" si="3"/>
        <v>25</v>
      </c>
      <c r="I23" s="251">
        <f t="shared" si="30"/>
        <v>25</v>
      </c>
      <c r="J23" s="540">
        <f t="shared" si="31"/>
        <v>0</v>
      </c>
      <c r="K23" s="464">
        <v>0</v>
      </c>
      <c r="L23" s="479">
        <v>2</v>
      </c>
      <c r="M23" s="81">
        <f t="shared" si="48"/>
        <v>-2</v>
      </c>
      <c r="N23" s="516">
        <v>2</v>
      </c>
      <c r="O23" s="517">
        <f t="shared" si="33"/>
        <v>2</v>
      </c>
      <c r="P23" s="464">
        <v>0</v>
      </c>
      <c r="Q23" s="479">
        <v>10</v>
      </c>
      <c r="R23" s="81">
        <f t="shared" si="34"/>
        <v>-10</v>
      </c>
      <c r="S23" s="182">
        <v>10</v>
      </c>
      <c r="T23" s="234">
        <f t="shared" si="5"/>
        <v>10</v>
      </c>
      <c r="U23" s="464">
        <v>0</v>
      </c>
      <c r="V23" s="479">
        <v>1</v>
      </c>
      <c r="W23" s="81">
        <f t="shared" si="35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36"/>
        <v>-1</v>
      </c>
      <c r="AC23" s="182">
        <v>1</v>
      </c>
      <c r="AD23" s="234">
        <f t="shared" si="9"/>
        <v>1</v>
      </c>
      <c r="AE23" s="464">
        <v>0</v>
      </c>
      <c r="AF23" s="479">
        <v>1</v>
      </c>
      <c r="AG23" s="81">
        <f t="shared" si="37"/>
        <v>-1</v>
      </c>
      <c r="AH23" s="182">
        <v>1</v>
      </c>
      <c r="AI23" s="234">
        <f t="shared" si="11"/>
        <v>1</v>
      </c>
      <c r="AJ23" s="464">
        <v>0</v>
      </c>
      <c r="AK23" s="479">
        <v>2</v>
      </c>
      <c r="AL23" s="81">
        <f t="shared" si="38"/>
        <v>-2</v>
      </c>
      <c r="AM23" s="182">
        <v>2</v>
      </c>
      <c r="AN23" s="234">
        <f t="shared" si="13"/>
        <v>2</v>
      </c>
      <c r="AO23" s="464">
        <v>0</v>
      </c>
      <c r="AP23" s="479">
        <v>1</v>
      </c>
      <c r="AQ23" s="81">
        <f t="shared" si="39"/>
        <v>-1</v>
      </c>
      <c r="AR23" s="182">
        <v>1</v>
      </c>
      <c r="AS23" s="234">
        <f t="shared" si="15"/>
        <v>1</v>
      </c>
      <c r="AT23" s="464">
        <v>0</v>
      </c>
      <c r="AU23" s="479">
        <v>1</v>
      </c>
      <c r="AV23" s="81">
        <f t="shared" si="40"/>
        <v>-1</v>
      </c>
      <c r="AW23" s="182">
        <v>1</v>
      </c>
      <c r="AX23" s="234">
        <f t="shared" si="17"/>
        <v>1</v>
      </c>
      <c r="AY23" s="464">
        <v>0</v>
      </c>
      <c r="AZ23" s="479">
        <v>2</v>
      </c>
      <c r="BA23" s="81">
        <f t="shared" si="41"/>
        <v>-2</v>
      </c>
      <c r="BB23" s="182">
        <v>2</v>
      </c>
      <c r="BC23" s="234">
        <f t="shared" si="19"/>
        <v>2</v>
      </c>
      <c r="BD23" s="464">
        <v>0</v>
      </c>
      <c r="BE23" s="479">
        <v>1</v>
      </c>
      <c r="BF23" s="81">
        <f t="shared" si="42"/>
        <v>-1</v>
      </c>
      <c r="BG23" s="182">
        <v>1</v>
      </c>
      <c r="BH23" s="234">
        <f t="shared" si="21"/>
        <v>1</v>
      </c>
      <c r="BI23" s="464">
        <v>0</v>
      </c>
      <c r="BJ23" s="479">
        <v>1</v>
      </c>
      <c r="BK23" s="81">
        <f t="shared" si="43"/>
        <v>-1</v>
      </c>
      <c r="BL23" s="182">
        <v>1</v>
      </c>
      <c r="BM23" s="234">
        <f t="shared" si="23"/>
        <v>1</v>
      </c>
      <c r="BN23" s="464">
        <v>0</v>
      </c>
      <c r="BO23" s="479">
        <v>1</v>
      </c>
      <c r="BP23" s="81">
        <f t="shared" si="44"/>
        <v>-1</v>
      </c>
      <c r="BQ23" s="182">
        <v>1</v>
      </c>
      <c r="BR23" s="234">
        <f t="shared" si="25"/>
        <v>1</v>
      </c>
      <c r="BS23" s="464">
        <v>0</v>
      </c>
      <c r="BT23" s="479">
        <v>1</v>
      </c>
      <c r="BU23" s="81">
        <f t="shared" si="45"/>
        <v>-1</v>
      </c>
      <c r="BV23" s="182">
        <v>1</v>
      </c>
      <c r="BW23" s="234">
        <f t="shared" si="27"/>
        <v>1</v>
      </c>
      <c r="BX23" s="501"/>
      <c r="BY23" s="478"/>
      <c r="BZ23" s="81">
        <f t="shared" si="46"/>
        <v>0</v>
      </c>
      <c r="CA23" s="81"/>
      <c r="CB23" s="478"/>
      <c r="CC23" s="478"/>
      <c r="CD23" s="95">
        <f t="shared" si="47"/>
        <v>0</v>
      </c>
      <c r="CE23" s="81"/>
    </row>
    <row r="24" spans="1:83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272">
        <f t="shared" si="0"/>
        <v>0</v>
      </c>
      <c r="F24" s="272">
        <f t="shared" si="1"/>
        <v>95</v>
      </c>
      <c r="G24" s="272">
        <f t="shared" si="2"/>
        <v>-95</v>
      </c>
      <c r="H24" s="272">
        <f t="shared" si="3"/>
        <v>95</v>
      </c>
      <c r="I24" s="251">
        <f t="shared" si="30"/>
        <v>95</v>
      </c>
      <c r="J24" s="540">
        <f t="shared" si="31"/>
        <v>0</v>
      </c>
      <c r="K24" s="464">
        <v>0</v>
      </c>
      <c r="L24" s="479">
        <v>5</v>
      </c>
      <c r="M24" s="81">
        <f t="shared" si="48"/>
        <v>-5</v>
      </c>
      <c r="N24" s="506">
        <v>0</v>
      </c>
      <c r="O24" s="517">
        <f t="shared" si="33"/>
        <v>0</v>
      </c>
      <c r="P24" s="464">
        <v>0</v>
      </c>
      <c r="Q24" s="479">
        <v>54</v>
      </c>
      <c r="R24" s="81">
        <f t="shared" si="34"/>
        <v>-54</v>
      </c>
      <c r="S24" s="182">
        <v>53</v>
      </c>
      <c r="T24" s="234">
        <f t="shared" si="5"/>
        <v>53</v>
      </c>
      <c r="U24" s="464">
        <v>0</v>
      </c>
      <c r="V24" s="479">
        <v>3</v>
      </c>
      <c r="W24" s="81">
        <f t="shared" si="35"/>
        <v>-3</v>
      </c>
      <c r="X24" s="81">
        <v>0</v>
      </c>
      <c r="Y24" s="234">
        <f t="shared" si="7"/>
        <v>0</v>
      </c>
      <c r="Z24" s="464">
        <v>0</v>
      </c>
      <c r="AA24" s="479">
        <v>4</v>
      </c>
      <c r="AB24" s="81">
        <f t="shared" si="36"/>
        <v>-4</v>
      </c>
      <c r="AC24" s="81">
        <v>0</v>
      </c>
      <c r="AD24" s="234">
        <f t="shared" si="9"/>
        <v>0</v>
      </c>
      <c r="AE24" s="464">
        <v>0</v>
      </c>
      <c r="AF24" s="479">
        <v>1</v>
      </c>
      <c r="AG24" s="81">
        <f t="shared" si="37"/>
        <v>-1</v>
      </c>
      <c r="AH24" s="81">
        <v>0</v>
      </c>
      <c r="AI24" s="234">
        <f t="shared" si="11"/>
        <v>0</v>
      </c>
      <c r="AJ24" s="464">
        <v>0</v>
      </c>
      <c r="AK24" s="479">
        <v>7</v>
      </c>
      <c r="AL24" s="81">
        <f t="shared" si="38"/>
        <v>-7</v>
      </c>
      <c r="AM24" s="81">
        <v>0</v>
      </c>
      <c r="AN24" s="234">
        <f t="shared" si="13"/>
        <v>0</v>
      </c>
      <c r="AO24" s="464">
        <v>0</v>
      </c>
      <c r="AP24" s="479">
        <v>3</v>
      </c>
      <c r="AQ24" s="81">
        <f t="shared" si="39"/>
        <v>-3</v>
      </c>
      <c r="AR24" s="81">
        <v>0</v>
      </c>
      <c r="AS24" s="234">
        <f t="shared" si="15"/>
        <v>0</v>
      </c>
      <c r="AT24" s="464">
        <v>0</v>
      </c>
      <c r="AU24" s="479">
        <v>2</v>
      </c>
      <c r="AV24" s="81">
        <f t="shared" si="40"/>
        <v>-2</v>
      </c>
      <c r="AW24" s="182">
        <v>20</v>
      </c>
      <c r="AX24" s="234">
        <f t="shared" si="17"/>
        <v>20</v>
      </c>
      <c r="AY24" s="464">
        <v>0</v>
      </c>
      <c r="AZ24" s="479">
        <v>7</v>
      </c>
      <c r="BA24" s="81">
        <f t="shared" si="41"/>
        <v>-7</v>
      </c>
      <c r="BB24" s="81">
        <v>22</v>
      </c>
      <c r="BC24" s="234">
        <f t="shared" si="19"/>
        <v>22</v>
      </c>
      <c r="BD24" s="464">
        <v>0</v>
      </c>
      <c r="BE24" s="479">
        <v>2</v>
      </c>
      <c r="BF24" s="81">
        <f t="shared" si="42"/>
        <v>-2</v>
      </c>
      <c r="BG24" s="81">
        <v>0</v>
      </c>
      <c r="BH24" s="234">
        <f t="shared" si="21"/>
        <v>0</v>
      </c>
      <c r="BI24" s="464">
        <v>0</v>
      </c>
      <c r="BJ24" s="479">
        <v>3</v>
      </c>
      <c r="BK24" s="81">
        <f t="shared" si="43"/>
        <v>-3</v>
      </c>
      <c r="BL24" s="81">
        <v>0</v>
      </c>
      <c r="BM24" s="234">
        <f t="shared" si="23"/>
        <v>0</v>
      </c>
      <c r="BN24" s="464">
        <v>0</v>
      </c>
      <c r="BO24" s="479">
        <v>2</v>
      </c>
      <c r="BP24" s="81">
        <f t="shared" si="44"/>
        <v>-2</v>
      </c>
      <c r="BQ24" s="81">
        <v>0</v>
      </c>
      <c r="BR24" s="234">
        <f t="shared" si="25"/>
        <v>0</v>
      </c>
      <c r="BS24" s="464">
        <v>0</v>
      </c>
      <c r="BT24" s="479">
        <v>2</v>
      </c>
      <c r="BU24" s="81">
        <f t="shared" si="45"/>
        <v>-2</v>
      </c>
      <c r="BV24" s="81">
        <v>0</v>
      </c>
      <c r="BW24" s="234">
        <f t="shared" si="27"/>
        <v>0</v>
      </c>
      <c r="BX24" s="336"/>
      <c r="BY24" s="475"/>
      <c r="BZ24" s="81">
        <f t="shared" si="46"/>
        <v>0</v>
      </c>
      <c r="CA24" s="81"/>
      <c r="CB24" s="475"/>
      <c r="CC24" s="475"/>
      <c r="CD24" s="95">
        <f t="shared" si="47"/>
        <v>0</v>
      </c>
      <c r="CE24" s="81"/>
    </row>
    <row r="25" spans="1:83" ht="120" customHeight="1" x14ac:dyDescent="0.25">
      <c r="A25" s="91">
        <v>23</v>
      </c>
      <c r="B25" s="40" t="s">
        <v>126</v>
      </c>
      <c r="C25" s="479">
        <v>8</v>
      </c>
      <c r="D25" s="479">
        <v>15</v>
      </c>
      <c r="E25" s="272">
        <f t="shared" si="0"/>
        <v>20</v>
      </c>
      <c r="F25" s="272">
        <f t="shared" si="1"/>
        <v>83</v>
      </c>
      <c r="G25" s="272">
        <f t="shared" si="2"/>
        <v>-63</v>
      </c>
      <c r="H25" s="272">
        <f t="shared" si="3"/>
        <v>63</v>
      </c>
      <c r="I25" s="251">
        <f t="shared" si="30"/>
        <v>83</v>
      </c>
      <c r="J25" s="540">
        <f>E25+H25-F25</f>
        <v>0</v>
      </c>
      <c r="K25" s="464">
        <v>0</v>
      </c>
      <c r="L25" s="479">
        <v>10</v>
      </c>
      <c r="M25" s="81">
        <f t="shared" si="48"/>
        <v>-10</v>
      </c>
      <c r="N25" s="506">
        <v>0</v>
      </c>
      <c r="O25" s="517">
        <f t="shared" si="33"/>
        <v>0</v>
      </c>
      <c r="P25" s="464">
        <v>0</v>
      </c>
      <c r="Q25" s="479">
        <v>9</v>
      </c>
      <c r="R25" s="81">
        <f t="shared" si="34"/>
        <v>-9</v>
      </c>
      <c r="S25" s="182"/>
      <c r="T25" s="234">
        <f t="shared" si="5"/>
        <v>0</v>
      </c>
      <c r="U25" s="611">
        <v>20</v>
      </c>
      <c r="V25" s="479">
        <v>2</v>
      </c>
      <c r="W25" s="81">
        <f t="shared" si="35"/>
        <v>18</v>
      </c>
      <c r="X25" s="50">
        <v>0</v>
      </c>
      <c r="Y25" s="234">
        <f t="shared" si="7"/>
        <v>20</v>
      </c>
      <c r="Z25" s="464">
        <v>0</v>
      </c>
      <c r="AA25" s="479">
        <v>3</v>
      </c>
      <c r="AB25" s="81">
        <f t="shared" si="36"/>
        <v>-3</v>
      </c>
      <c r="AC25" s="50">
        <v>8</v>
      </c>
      <c r="AD25" s="234">
        <f t="shared" si="9"/>
        <v>8</v>
      </c>
      <c r="AE25" s="464">
        <v>0</v>
      </c>
      <c r="AF25" s="479">
        <v>1</v>
      </c>
      <c r="AG25" s="81">
        <f t="shared" si="37"/>
        <v>-1</v>
      </c>
      <c r="AH25" s="81">
        <v>0</v>
      </c>
      <c r="AI25" s="234">
        <f t="shared" si="11"/>
        <v>0</v>
      </c>
      <c r="AJ25" s="464">
        <v>0</v>
      </c>
      <c r="AK25" s="479">
        <v>6</v>
      </c>
      <c r="AL25" s="81">
        <f t="shared" si="38"/>
        <v>-6</v>
      </c>
      <c r="AM25" s="182">
        <v>6</v>
      </c>
      <c r="AN25" s="234">
        <f t="shared" si="13"/>
        <v>6</v>
      </c>
      <c r="AO25" s="464">
        <v>0</v>
      </c>
      <c r="AP25" s="479">
        <v>3</v>
      </c>
      <c r="AQ25" s="81">
        <f t="shared" si="39"/>
        <v>-3</v>
      </c>
      <c r="AR25" s="81">
        <v>0</v>
      </c>
      <c r="AS25" s="234">
        <f t="shared" si="15"/>
        <v>0</v>
      </c>
      <c r="AT25" s="464">
        <v>0</v>
      </c>
      <c r="AU25" s="479">
        <v>1</v>
      </c>
      <c r="AV25" s="81">
        <f t="shared" si="40"/>
        <v>-1</v>
      </c>
      <c r="AW25" s="182">
        <v>1</v>
      </c>
      <c r="AX25" s="234">
        <f t="shared" si="17"/>
        <v>1</v>
      </c>
      <c r="AY25" s="464">
        <v>0</v>
      </c>
      <c r="AZ25" s="479">
        <v>41</v>
      </c>
      <c r="BA25" s="81">
        <f t="shared" si="41"/>
        <v>-41</v>
      </c>
      <c r="BB25" s="182">
        <v>41</v>
      </c>
      <c r="BC25" s="234">
        <f t="shared" si="19"/>
        <v>41</v>
      </c>
      <c r="BD25" s="464">
        <v>0</v>
      </c>
      <c r="BE25" s="479">
        <v>2</v>
      </c>
      <c r="BF25" s="81">
        <f t="shared" si="42"/>
        <v>-2</v>
      </c>
      <c r="BG25" s="182">
        <v>2</v>
      </c>
      <c r="BH25" s="234">
        <f t="shared" si="21"/>
        <v>2</v>
      </c>
      <c r="BI25" s="464">
        <v>0</v>
      </c>
      <c r="BJ25" s="479">
        <v>2</v>
      </c>
      <c r="BK25" s="81">
        <f t="shared" si="43"/>
        <v>-2</v>
      </c>
      <c r="BL25" s="182">
        <v>2</v>
      </c>
      <c r="BM25" s="234">
        <f t="shared" si="23"/>
        <v>2</v>
      </c>
      <c r="BN25" s="464">
        <v>0</v>
      </c>
      <c r="BO25" s="479">
        <v>2</v>
      </c>
      <c r="BP25" s="81">
        <f t="shared" si="44"/>
        <v>-2</v>
      </c>
      <c r="BQ25" s="182">
        <v>2</v>
      </c>
      <c r="BR25" s="234">
        <f t="shared" si="25"/>
        <v>2</v>
      </c>
      <c r="BS25" s="464">
        <v>0</v>
      </c>
      <c r="BT25" s="479">
        <v>1</v>
      </c>
      <c r="BU25" s="81">
        <f t="shared" si="45"/>
        <v>-1</v>
      </c>
      <c r="BV25" s="182">
        <v>1</v>
      </c>
      <c r="BW25" s="234">
        <f t="shared" si="27"/>
        <v>1</v>
      </c>
      <c r="BX25" s="501"/>
      <c r="BY25" s="478"/>
      <c r="BZ25" s="81">
        <f t="shared" si="46"/>
        <v>0</v>
      </c>
      <c r="CA25" s="81"/>
      <c r="CB25" s="478"/>
      <c r="CC25" s="478"/>
      <c r="CD25" s="95">
        <f t="shared" si="47"/>
        <v>0</v>
      </c>
      <c r="CE25" s="81"/>
    </row>
    <row r="26" spans="1:83" ht="45" x14ac:dyDescent="0.25">
      <c r="A26" s="9">
        <v>24</v>
      </c>
      <c r="B26" s="138" t="s">
        <v>322</v>
      </c>
      <c r="C26" s="442">
        <v>15</v>
      </c>
      <c r="D26" s="122" t="s">
        <v>53</v>
      </c>
      <c r="E26" s="272">
        <f t="shared" ref="E26:E28" si="49">K26+P26+U26+Z26+AE26+AJ26+AO26+AT26+AY26+BD26+BI26+BN26+BS26+BX26+CB26</f>
        <v>15</v>
      </c>
      <c r="F26" s="272">
        <f t="shared" ref="F26:F30" si="50">L26+Q26+V26+AA26+AF26+AK26+AP26+AU26+AZ26+BE26+BJ26+BO26+BT26+BY26+CC26</f>
        <v>0</v>
      </c>
      <c r="G26" s="272">
        <f t="shared" ref="G26:G30" si="51">M26+R26+W26+AB26+AG26+AL26+AQ26+AV26+BA26+BF26+BK26+BP26+BU26+BZ26+CD26</f>
        <v>15</v>
      </c>
      <c r="H26" s="272">
        <f t="shared" ref="H26:H30" si="52">N26+S26+X26+AC26+AH26+AM26+AR26+AW26+BB26+BG26+BL26+BQ26+BV26+CA26+CE26</f>
        <v>0</v>
      </c>
      <c r="I26" s="251">
        <f t="shared" si="30"/>
        <v>15</v>
      </c>
      <c r="J26" s="540">
        <f t="shared" si="31"/>
        <v>15</v>
      </c>
      <c r="K26" s="9">
        <v>0</v>
      </c>
      <c r="L26" s="13"/>
      <c r="M26" s="79">
        <v>0</v>
      </c>
      <c r="N26" s="612"/>
      <c r="O26" s="561">
        <f t="shared" si="33"/>
        <v>0</v>
      </c>
      <c r="P26" s="9">
        <v>15</v>
      </c>
      <c r="Q26" s="15">
        <v>0</v>
      </c>
      <c r="R26" s="79">
        <f t="shared" si="34"/>
        <v>15</v>
      </c>
      <c r="S26" s="11">
        <v>0</v>
      </c>
      <c r="T26" s="233">
        <f t="shared" si="5"/>
        <v>15</v>
      </c>
      <c r="U26" s="9">
        <v>0</v>
      </c>
      <c r="V26" s="11">
        <v>0</v>
      </c>
      <c r="W26" s="79">
        <f t="shared" si="35"/>
        <v>0</v>
      </c>
      <c r="X26" s="11">
        <v>0</v>
      </c>
      <c r="Y26" s="232">
        <f t="shared" si="7"/>
        <v>0</v>
      </c>
      <c r="Z26" s="9">
        <v>0</v>
      </c>
      <c r="AA26" s="13"/>
      <c r="AB26" s="79">
        <f t="shared" si="36"/>
        <v>0</v>
      </c>
      <c r="AC26" s="11"/>
      <c r="AD26" s="232">
        <f t="shared" si="9"/>
        <v>0</v>
      </c>
      <c r="AE26" s="9">
        <v>0</v>
      </c>
      <c r="AF26" s="13">
        <v>0</v>
      </c>
      <c r="AG26" s="79">
        <f t="shared" si="37"/>
        <v>0</v>
      </c>
      <c r="AH26" s="11">
        <v>0</v>
      </c>
      <c r="AI26" s="232">
        <f t="shared" si="11"/>
        <v>0</v>
      </c>
      <c r="AJ26" s="9">
        <v>0</v>
      </c>
      <c r="AK26" s="13">
        <v>0</v>
      </c>
      <c r="AL26" s="79">
        <f t="shared" si="38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39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40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41"/>
        <v>0</v>
      </c>
      <c r="BB26" s="13">
        <v>0</v>
      </c>
      <c r="BC26" s="232">
        <f t="shared" si="19"/>
        <v>0</v>
      </c>
      <c r="BD26" s="9">
        <v>0</v>
      </c>
      <c r="BE26" s="15">
        <v>0</v>
      </c>
      <c r="BF26" s="79">
        <f t="shared" si="42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43"/>
        <v>0</v>
      </c>
      <c r="BL26" s="11">
        <v>0</v>
      </c>
      <c r="BM26" s="233">
        <f t="shared" si="23"/>
        <v>0</v>
      </c>
      <c r="BN26" s="9">
        <v>0</v>
      </c>
      <c r="BO26" s="11">
        <v>0</v>
      </c>
      <c r="BP26" s="79">
        <f t="shared" si="44"/>
        <v>0</v>
      </c>
      <c r="BQ26" s="11">
        <v>0</v>
      </c>
      <c r="BR26" s="233">
        <f t="shared" si="25"/>
        <v>0</v>
      </c>
      <c r="BS26" s="9">
        <v>0</v>
      </c>
      <c r="BT26" s="11">
        <v>0</v>
      </c>
      <c r="BU26" s="79">
        <f t="shared" si="45"/>
        <v>0</v>
      </c>
      <c r="BV26" s="11">
        <v>0</v>
      </c>
      <c r="BW26" s="233">
        <f t="shared" si="27"/>
        <v>0</v>
      </c>
      <c r="BX26" s="13"/>
      <c r="BY26" s="79"/>
      <c r="BZ26" s="79">
        <f t="shared" si="46"/>
        <v>0</v>
      </c>
      <c r="CA26" s="79"/>
      <c r="CB26" s="79"/>
      <c r="CC26" s="79"/>
      <c r="CD26" s="79">
        <f t="shared" si="47"/>
        <v>0</v>
      </c>
      <c r="CE26" s="95"/>
    </row>
    <row r="27" spans="1:83" ht="45" x14ac:dyDescent="0.25">
      <c r="A27" s="91">
        <v>25</v>
      </c>
      <c r="B27" s="25" t="s">
        <v>54</v>
      </c>
      <c r="C27" s="26">
        <v>10</v>
      </c>
      <c r="D27" s="26">
        <v>15</v>
      </c>
      <c r="E27" s="272">
        <f t="shared" si="49"/>
        <v>0</v>
      </c>
      <c r="F27" s="272">
        <f t="shared" si="50"/>
        <v>41</v>
      </c>
      <c r="G27" s="272">
        <f t="shared" si="51"/>
        <v>-41</v>
      </c>
      <c r="H27" s="272">
        <f t="shared" si="52"/>
        <v>41</v>
      </c>
      <c r="I27" s="251">
        <f t="shared" si="30"/>
        <v>41</v>
      </c>
      <c r="J27" s="540">
        <f t="shared" si="31"/>
        <v>0</v>
      </c>
      <c r="K27" s="9">
        <v>0</v>
      </c>
      <c r="L27" s="13">
        <v>3</v>
      </c>
      <c r="M27" s="79">
        <f t="shared" ref="M27:M30" si="53">K27-L27</f>
        <v>-3</v>
      </c>
      <c r="N27" s="504">
        <v>3</v>
      </c>
      <c r="O27" s="561">
        <f t="shared" si="33"/>
        <v>3</v>
      </c>
      <c r="P27" s="9">
        <v>0</v>
      </c>
      <c r="Q27" s="15">
        <v>17</v>
      </c>
      <c r="R27" s="79">
        <f t="shared" si="34"/>
        <v>-17</v>
      </c>
      <c r="S27" s="181">
        <v>17</v>
      </c>
      <c r="T27" s="233">
        <f t="shared" si="5"/>
        <v>17</v>
      </c>
      <c r="U27" s="9">
        <v>0</v>
      </c>
      <c r="V27" s="11">
        <v>1</v>
      </c>
      <c r="W27" s="79">
        <f t="shared" si="35"/>
        <v>-1</v>
      </c>
      <c r="X27" s="181">
        <v>1</v>
      </c>
      <c r="Y27" s="232">
        <f t="shared" si="7"/>
        <v>1</v>
      </c>
      <c r="Z27" s="9">
        <v>0</v>
      </c>
      <c r="AA27" s="13">
        <v>2</v>
      </c>
      <c r="AB27" s="79">
        <f t="shared" si="36"/>
        <v>-2</v>
      </c>
      <c r="AC27" s="181">
        <v>2</v>
      </c>
      <c r="AD27" s="232">
        <f t="shared" si="9"/>
        <v>2</v>
      </c>
      <c r="AE27" s="9">
        <v>0</v>
      </c>
      <c r="AF27" s="13">
        <v>1</v>
      </c>
      <c r="AG27" s="79">
        <f t="shared" si="37"/>
        <v>-1</v>
      </c>
      <c r="AH27" s="181">
        <v>1</v>
      </c>
      <c r="AI27" s="232">
        <f t="shared" si="11"/>
        <v>1</v>
      </c>
      <c r="AJ27" s="9">
        <v>0</v>
      </c>
      <c r="AK27" s="13">
        <v>3</v>
      </c>
      <c r="AL27" s="79">
        <f t="shared" si="38"/>
        <v>-3</v>
      </c>
      <c r="AM27" s="181">
        <v>3</v>
      </c>
      <c r="AN27" s="232">
        <f t="shared" si="13"/>
        <v>3</v>
      </c>
      <c r="AO27" s="9">
        <v>0</v>
      </c>
      <c r="AP27" s="13">
        <v>3</v>
      </c>
      <c r="AQ27" s="79">
        <f t="shared" si="39"/>
        <v>-3</v>
      </c>
      <c r="AR27" s="181">
        <v>3</v>
      </c>
      <c r="AS27" s="232">
        <f t="shared" si="15"/>
        <v>3</v>
      </c>
      <c r="AT27" s="9">
        <v>0</v>
      </c>
      <c r="AU27" s="13">
        <v>1</v>
      </c>
      <c r="AV27" s="79">
        <f t="shared" si="40"/>
        <v>-1</v>
      </c>
      <c r="AW27" s="181">
        <v>1</v>
      </c>
      <c r="AX27" s="232">
        <f t="shared" si="17"/>
        <v>1</v>
      </c>
      <c r="AY27" s="9">
        <v>0</v>
      </c>
      <c r="AZ27" s="13">
        <v>4</v>
      </c>
      <c r="BA27" s="79">
        <f t="shared" si="41"/>
        <v>-4</v>
      </c>
      <c r="BB27" s="180">
        <v>4</v>
      </c>
      <c r="BC27" s="232">
        <f t="shared" si="19"/>
        <v>4</v>
      </c>
      <c r="BD27" s="9">
        <v>0</v>
      </c>
      <c r="BE27" s="15">
        <v>2</v>
      </c>
      <c r="BF27" s="79">
        <f t="shared" si="42"/>
        <v>-2</v>
      </c>
      <c r="BG27" s="181">
        <v>2</v>
      </c>
      <c r="BH27" s="233">
        <f t="shared" si="21"/>
        <v>2</v>
      </c>
      <c r="BI27" s="9">
        <v>0</v>
      </c>
      <c r="BJ27" s="11">
        <v>2</v>
      </c>
      <c r="BK27" s="79">
        <f t="shared" si="43"/>
        <v>-2</v>
      </c>
      <c r="BL27" s="181">
        <v>2</v>
      </c>
      <c r="BM27" s="233">
        <f t="shared" si="23"/>
        <v>2</v>
      </c>
      <c r="BN27" s="9">
        <v>0</v>
      </c>
      <c r="BO27" s="11">
        <v>1</v>
      </c>
      <c r="BP27" s="79">
        <f t="shared" si="44"/>
        <v>-1</v>
      </c>
      <c r="BQ27" s="181">
        <v>1</v>
      </c>
      <c r="BR27" s="233">
        <f t="shared" si="25"/>
        <v>1</v>
      </c>
      <c r="BS27" s="9">
        <v>0</v>
      </c>
      <c r="BT27" s="11">
        <v>1</v>
      </c>
      <c r="BU27" s="79">
        <f t="shared" si="45"/>
        <v>-1</v>
      </c>
      <c r="BV27" s="181">
        <v>1</v>
      </c>
      <c r="BW27" s="233">
        <f t="shared" si="27"/>
        <v>1</v>
      </c>
      <c r="BX27" s="13"/>
      <c r="BY27" s="79"/>
      <c r="BZ27" s="79">
        <f t="shared" si="46"/>
        <v>0</v>
      </c>
      <c r="CA27" s="79"/>
      <c r="CB27" s="79"/>
      <c r="CC27" s="79"/>
      <c r="CD27" s="79">
        <f t="shared" si="47"/>
        <v>0</v>
      </c>
      <c r="CE27" s="95"/>
    </row>
    <row r="28" spans="1:83" ht="60" x14ac:dyDescent="0.25">
      <c r="A28" s="9">
        <v>26</v>
      </c>
      <c r="B28" s="25" t="s">
        <v>321</v>
      </c>
      <c r="C28" s="26">
        <v>4</v>
      </c>
      <c r="D28" s="26">
        <v>6</v>
      </c>
      <c r="E28" s="272">
        <f t="shared" si="49"/>
        <v>0</v>
      </c>
      <c r="F28" s="272">
        <f t="shared" si="50"/>
        <v>0</v>
      </c>
      <c r="G28" s="272">
        <f t="shared" si="51"/>
        <v>0</v>
      </c>
      <c r="H28" s="272">
        <f t="shared" si="52"/>
        <v>0</v>
      </c>
      <c r="I28" s="251">
        <f t="shared" si="30"/>
        <v>0</v>
      </c>
      <c r="J28" s="540">
        <f t="shared" si="31"/>
        <v>0</v>
      </c>
      <c r="K28" s="9">
        <v>0</v>
      </c>
      <c r="L28" s="13"/>
      <c r="M28" s="79">
        <f t="shared" si="53"/>
        <v>0</v>
      </c>
      <c r="N28" s="612"/>
      <c r="O28" s="561">
        <f t="shared" si="33"/>
        <v>0</v>
      </c>
      <c r="P28" s="9">
        <v>0</v>
      </c>
      <c r="Q28" s="15">
        <v>0</v>
      </c>
      <c r="R28" s="79">
        <f t="shared" si="34"/>
        <v>0</v>
      </c>
      <c r="S28" s="11">
        <v>0</v>
      </c>
      <c r="T28" s="233">
        <f t="shared" si="5"/>
        <v>0</v>
      </c>
      <c r="U28" s="9">
        <v>0</v>
      </c>
      <c r="V28" s="11">
        <v>0</v>
      </c>
      <c r="W28" s="79">
        <f t="shared" si="35"/>
        <v>0</v>
      </c>
      <c r="X28" s="11">
        <v>0</v>
      </c>
      <c r="Y28" s="232">
        <f t="shared" si="7"/>
        <v>0</v>
      </c>
      <c r="Z28" s="9">
        <v>0</v>
      </c>
      <c r="AA28" s="13"/>
      <c r="AB28" s="79">
        <f t="shared" si="36"/>
        <v>0</v>
      </c>
      <c r="AC28" s="11"/>
      <c r="AD28" s="232">
        <f t="shared" si="9"/>
        <v>0</v>
      </c>
      <c r="AE28" s="9">
        <v>0</v>
      </c>
      <c r="AF28" s="13">
        <v>0</v>
      </c>
      <c r="AG28" s="79">
        <f t="shared" si="37"/>
        <v>0</v>
      </c>
      <c r="AH28" s="11">
        <v>0</v>
      </c>
      <c r="AI28" s="232">
        <f t="shared" si="11"/>
        <v>0</v>
      </c>
      <c r="AJ28" s="9">
        <v>0</v>
      </c>
      <c r="AK28" s="13">
        <v>0</v>
      </c>
      <c r="AL28" s="79">
        <f t="shared" si="38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39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40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41"/>
        <v>0</v>
      </c>
      <c r="BB28" s="13">
        <v>0</v>
      </c>
      <c r="BC28" s="232">
        <f t="shared" si="19"/>
        <v>0</v>
      </c>
      <c r="BD28" s="9">
        <v>0</v>
      </c>
      <c r="BE28" s="15">
        <v>0</v>
      </c>
      <c r="BF28" s="79">
        <f t="shared" si="42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43"/>
        <v>0</v>
      </c>
      <c r="BL28" s="11">
        <v>0</v>
      </c>
      <c r="BM28" s="233">
        <f t="shared" si="23"/>
        <v>0</v>
      </c>
      <c r="BN28" s="9">
        <v>0</v>
      </c>
      <c r="BO28" s="11">
        <v>0</v>
      </c>
      <c r="BP28" s="79">
        <f t="shared" si="44"/>
        <v>0</v>
      </c>
      <c r="BQ28" s="11">
        <v>0</v>
      </c>
      <c r="BR28" s="233">
        <f t="shared" si="25"/>
        <v>0</v>
      </c>
      <c r="BS28" s="9">
        <v>0</v>
      </c>
      <c r="BT28" s="11">
        <v>0</v>
      </c>
      <c r="BU28" s="79">
        <f t="shared" si="45"/>
        <v>0</v>
      </c>
      <c r="BV28" s="11">
        <v>0</v>
      </c>
      <c r="BW28" s="233">
        <f t="shared" si="27"/>
        <v>0</v>
      </c>
      <c r="BX28" s="13"/>
      <c r="BY28" s="79"/>
      <c r="BZ28" s="79">
        <f t="shared" si="46"/>
        <v>0</v>
      </c>
      <c r="CA28" s="79"/>
      <c r="CB28" s="79"/>
      <c r="CC28" s="79"/>
      <c r="CD28" s="79">
        <f t="shared" si="47"/>
        <v>0</v>
      </c>
      <c r="CE28" s="95"/>
    </row>
    <row r="29" spans="1:83" ht="60" x14ac:dyDescent="0.25">
      <c r="A29" s="91">
        <v>27</v>
      </c>
      <c r="B29" s="25" t="s">
        <v>55</v>
      </c>
      <c r="C29" s="26">
        <v>6</v>
      </c>
      <c r="D29" s="26">
        <v>10</v>
      </c>
      <c r="E29" s="272">
        <f>K29+P29+U29+Z29+AE29+AJ29+AO29+AT29+AY29+BD29+BI29+BN29+BS29+BX29+CB29</f>
        <v>10</v>
      </c>
      <c r="F29" s="272">
        <f t="shared" si="50"/>
        <v>35</v>
      </c>
      <c r="G29" s="272">
        <f t="shared" si="51"/>
        <v>-25</v>
      </c>
      <c r="H29" s="272">
        <f t="shared" si="52"/>
        <v>25</v>
      </c>
      <c r="I29" s="251">
        <f t="shared" si="30"/>
        <v>35</v>
      </c>
      <c r="J29" s="540">
        <f t="shared" si="31"/>
        <v>0</v>
      </c>
      <c r="K29" s="124">
        <v>0</v>
      </c>
      <c r="L29" s="75">
        <v>3</v>
      </c>
      <c r="M29" s="79">
        <f t="shared" si="53"/>
        <v>-3</v>
      </c>
      <c r="N29" s="504">
        <v>3</v>
      </c>
      <c r="O29" s="505">
        <f t="shared" si="33"/>
        <v>3</v>
      </c>
      <c r="P29" s="124">
        <v>0</v>
      </c>
      <c r="Q29" s="75">
        <v>15</v>
      </c>
      <c r="R29" s="79">
        <f t="shared" si="34"/>
        <v>-15</v>
      </c>
      <c r="S29" s="181">
        <v>10</v>
      </c>
      <c r="T29" s="233">
        <f t="shared" si="5"/>
        <v>10</v>
      </c>
      <c r="U29" s="124">
        <v>0</v>
      </c>
      <c r="V29" s="75">
        <v>1</v>
      </c>
      <c r="W29" s="79">
        <f t="shared" si="35"/>
        <v>-1</v>
      </c>
      <c r="X29" s="181">
        <v>1</v>
      </c>
      <c r="Y29" s="233">
        <f t="shared" si="7"/>
        <v>1</v>
      </c>
      <c r="Z29" s="124">
        <v>0</v>
      </c>
      <c r="AA29" s="75">
        <v>2</v>
      </c>
      <c r="AB29" s="79">
        <f t="shared" si="36"/>
        <v>-2</v>
      </c>
      <c r="AC29" s="181">
        <v>2</v>
      </c>
      <c r="AD29" s="233">
        <f t="shared" si="9"/>
        <v>2</v>
      </c>
      <c r="AE29" s="124">
        <v>0</v>
      </c>
      <c r="AF29" s="75">
        <v>1</v>
      </c>
      <c r="AG29" s="79">
        <f t="shared" si="37"/>
        <v>-1</v>
      </c>
      <c r="AH29" s="181">
        <v>1</v>
      </c>
      <c r="AI29" s="233">
        <f t="shared" si="11"/>
        <v>1</v>
      </c>
      <c r="AJ29" s="124">
        <v>0</v>
      </c>
      <c r="AK29" s="75">
        <v>3</v>
      </c>
      <c r="AL29" s="79">
        <f t="shared" si="38"/>
        <v>-3</v>
      </c>
      <c r="AM29" s="181">
        <v>3</v>
      </c>
      <c r="AN29" s="233">
        <f t="shared" si="13"/>
        <v>3</v>
      </c>
      <c r="AO29" s="124">
        <v>0</v>
      </c>
      <c r="AP29" s="75">
        <v>2</v>
      </c>
      <c r="AQ29" s="79">
        <f t="shared" si="39"/>
        <v>-2</v>
      </c>
      <c r="AR29" s="181">
        <v>2</v>
      </c>
      <c r="AS29" s="233">
        <f t="shared" si="15"/>
        <v>2</v>
      </c>
      <c r="AT29" s="124">
        <v>0</v>
      </c>
      <c r="AU29" s="75">
        <v>1</v>
      </c>
      <c r="AV29" s="79">
        <f t="shared" si="40"/>
        <v>-1</v>
      </c>
      <c r="AW29" s="43">
        <v>0</v>
      </c>
      <c r="AX29" s="233">
        <f t="shared" si="17"/>
        <v>0</v>
      </c>
      <c r="AY29" s="124">
        <v>0</v>
      </c>
      <c r="AZ29" s="75">
        <v>3</v>
      </c>
      <c r="BA29" s="79">
        <f t="shared" si="41"/>
        <v>-3</v>
      </c>
      <c r="BB29" s="181">
        <v>3</v>
      </c>
      <c r="BC29" s="233">
        <f t="shared" si="19"/>
        <v>3</v>
      </c>
      <c r="BD29" s="124">
        <v>0</v>
      </c>
      <c r="BE29" s="75">
        <v>1</v>
      </c>
      <c r="BF29" s="79">
        <f t="shared" si="42"/>
        <v>-1</v>
      </c>
      <c r="BG29" s="43">
        <v>0</v>
      </c>
      <c r="BH29" s="233">
        <f t="shared" si="21"/>
        <v>0</v>
      </c>
      <c r="BI29" s="124">
        <v>10</v>
      </c>
      <c r="BJ29" s="75">
        <v>1</v>
      </c>
      <c r="BK29" s="79">
        <f t="shared" si="43"/>
        <v>9</v>
      </c>
      <c r="BL29" s="11">
        <v>0</v>
      </c>
      <c r="BM29" s="233">
        <f t="shared" si="23"/>
        <v>10</v>
      </c>
      <c r="BN29" s="124">
        <v>0</v>
      </c>
      <c r="BO29" s="75">
        <v>1</v>
      </c>
      <c r="BP29" s="79">
        <f t="shared" si="44"/>
        <v>-1</v>
      </c>
      <c r="BQ29" s="43">
        <v>0</v>
      </c>
      <c r="BR29" s="233">
        <f t="shared" si="25"/>
        <v>0</v>
      </c>
      <c r="BS29" s="124">
        <v>0</v>
      </c>
      <c r="BT29" s="75">
        <v>1</v>
      </c>
      <c r="BU29" s="79">
        <f t="shared" si="45"/>
        <v>-1</v>
      </c>
      <c r="BV29" s="43">
        <v>0</v>
      </c>
      <c r="BW29" s="233">
        <f t="shared" si="27"/>
        <v>0</v>
      </c>
      <c r="BX29" s="565"/>
      <c r="BY29" s="524"/>
      <c r="BZ29" s="79">
        <f t="shared" si="46"/>
        <v>0</v>
      </c>
      <c r="CA29" s="79"/>
      <c r="CB29" s="524"/>
      <c r="CC29" s="524"/>
      <c r="CD29" s="79">
        <f t="shared" si="47"/>
        <v>0</v>
      </c>
      <c r="CE29" s="95"/>
    </row>
    <row r="30" spans="1:83" ht="75.75" thickBot="1" x14ac:dyDescent="0.3">
      <c r="A30" s="9">
        <v>28</v>
      </c>
      <c r="B30" s="25" t="s">
        <v>56</v>
      </c>
      <c r="C30" s="26">
        <v>6</v>
      </c>
      <c r="D30" s="26">
        <v>10</v>
      </c>
      <c r="E30" s="272">
        <f>K30+P30+U30+Z30+AE30+AJ30+AO30+AT30+AY30+BD30+BI30+BN30+BS30+BX30+CB30</f>
        <v>23</v>
      </c>
      <c r="F30" s="272">
        <f t="shared" si="50"/>
        <v>44</v>
      </c>
      <c r="G30" s="272">
        <f t="shared" si="51"/>
        <v>-21</v>
      </c>
      <c r="H30" s="272">
        <f t="shared" si="52"/>
        <v>21</v>
      </c>
      <c r="I30" s="273">
        <f t="shared" si="30"/>
        <v>44</v>
      </c>
      <c r="J30" s="540">
        <f t="shared" si="31"/>
        <v>0</v>
      </c>
      <c r="K30" s="169">
        <v>0</v>
      </c>
      <c r="L30" s="170">
        <v>3</v>
      </c>
      <c r="M30" s="256">
        <f t="shared" si="53"/>
        <v>-3</v>
      </c>
      <c r="N30" s="613">
        <v>3</v>
      </c>
      <c r="O30" s="614">
        <f t="shared" si="33"/>
        <v>3</v>
      </c>
      <c r="P30" s="169">
        <v>23</v>
      </c>
      <c r="Q30" s="170">
        <v>19</v>
      </c>
      <c r="R30" s="256">
        <f t="shared" si="34"/>
        <v>4</v>
      </c>
      <c r="S30" s="243">
        <v>0</v>
      </c>
      <c r="T30" s="236">
        <f t="shared" si="5"/>
        <v>23</v>
      </c>
      <c r="U30" s="169">
        <v>0</v>
      </c>
      <c r="V30" s="170">
        <v>1</v>
      </c>
      <c r="W30" s="256">
        <f t="shared" si="35"/>
        <v>-1</v>
      </c>
      <c r="X30" s="235">
        <v>1</v>
      </c>
      <c r="Y30" s="236">
        <f t="shared" si="7"/>
        <v>1</v>
      </c>
      <c r="Z30" s="169">
        <v>0</v>
      </c>
      <c r="AA30" s="170">
        <v>3</v>
      </c>
      <c r="AB30" s="256">
        <f t="shared" si="36"/>
        <v>-3</v>
      </c>
      <c r="AC30" s="235">
        <v>3</v>
      </c>
      <c r="AD30" s="236">
        <f t="shared" si="9"/>
        <v>3</v>
      </c>
      <c r="AE30" s="169">
        <v>0</v>
      </c>
      <c r="AF30" s="170">
        <v>1</v>
      </c>
      <c r="AG30" s="256">
        <f t="shared" si="37"/>
        <v>-1</v>
      </c>
      <c r="AH30" s="235">
        <v>1</v>
      </c>
      <c r="AI30" s="236">
        <f t="shared" si="11"/>
        <v>1</v>
      </c>
      <c r="AJ30" s="169">
        <v>0</v>
      </c>
      <c r="AK30" s="170">
        <v>3</v>
      </c>
      <c r="AL30" s="256">
        <f t="shared" si="38"/>
        <v>-3</v>
      </c>
      <c r="AM30" s="235">
        <v>3</v>
      </c>
      <c r="AN30" s="236">
        <f t="shared" si="13"/>
        <v>3</v>
      </c>
      <c r="AO30" s="169">
        <v>0</v>
      </c>
      <c r="AP30" s="170">
        <v>3</v>
      </c>
      <c r="AQ30" s="256">
        <f t="shared" si="39"/>
        <v>-3</v>
      </c>
      <c r="AR30" s="235">
        <v>3</v>
      </c>
      <c r="AS30" s="236">
        <f t="shared" si="15"/>
        <v>3</v>
      </c>
      <c r="AT30" s="169">
        <v>0</v>
      </c>
      <c r="AU30" s="170">
        <v>1</v>
      </c>
      <c r="AV30" s="256">
        <f t="shared" si="40"/>
        <v>-1</v>
      </c>
      <c r="AW30" s="235">
        <v>1</v>
      </c>
      <c r="AX30" s="236">
        <f t="shared" si="17"/>
        <v>1</v>
      </c>
      <c r="AY30" s="169">
        <v>0</v>
      </c>
      <c r="AZ30" s="170">
        <v>3</v>
      </c>
      <c r="BA30" s="256">
        <f t="shared" si="41"/>
        <v>-3</v>
      </c>
      <c r="BB30" s="235">
        <v>3</v>
      </c>
      <c r="BC30" s="236">
        <f t="shared" si="19"/>
        <v>3</v>
      </c>
      <c r="BD30" s="169">
        <v>0</v>
      </c>
      <c r="BE30" s="170">
        <v>2</v>
      </c>
      <c r="BF30" s="256">
        <f t="shared" si="42"/>
        <v>-2</v>
      </c>
      <c r="BG30" s="235">
        <v>2</v>
      </c>
      <c r="BH30" s="236">
        <f t="shared" si="21"/>
        <v>2</v>
      </c>
      <c r="BI30" s="169">
        <v>0</v>
      </c>
      <c r="BJ30" s="170">
        <v>2</v>
      </c>
      <c r="BK30" s="256">
        <f t="shared" si="43"/>
        <v>-2</v>
      </c>
      <c r="BL30" s="248">
        <v>0</v>
      </c>
      <c r="BM30" s="236">
        <f t="shared" si="23"/>
        <v>0</v>
      </c>
      <c r="BN30" s="169">
        <v>0</v>
      </c>
      <c r="BO30" s="170">
        <v>2</v>
      </c>
      <c r="BP30" s="256">
        <f t="shared" si="44"/>
        <v>-2</v>
      </c>
      <c r="BQ30" s="248">
        <v>0</v>
      </c>
      <c r="BR30" s="236">
        <f t="shared" si="25"/>
        <v>0</v>
      </c>
      <c r="BS30" s="169">
        <v>0</v>
      </c>
      <c r="BT30" s="170">
        <v>1</v>
      </c>
      <c r="BU30" s="256">
        <f t="shared" si="45"/>
        <v>-1</v>
      </c>
      <c r="BV30" s="235">
        <v>1</v>
      </c>
      <c r="BW30" s="236">
        <f t="shared" si="27"/>
        <v>1</v>
      </c>
      <c r="BX30" s="183"/>
      <c r="BY30" s="107"/>
      <c r="BZ30" s="79">
        <f t="shared" si="46"/>
        <v>0</v>
      </c>
      <c r="CA30" s="79"/>
      <c r="CB30" s="107"/>
      <c r="CC30" s="107"/>
      <c r="CD30" s="79">
        <f t="shared" si="47"/>
        <v>0</v>
      </c>
      <c r="CE30" s="95"/>
    </row>
  </sheetData>
  <sheetProtection password="C611" sheet="1" objects="1" scenarios="1" selectLockedCells="1" selectUnlockedCells="1"/>
  <customSheetViews>
    <customSheetView guid="{F2E46030-49F3-46E6-9036-40A255D924CC}" scale="70">
      <pane xSplit="9" ySplit="2" topLeftCell="N3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  <customSheetView guid="{FE079330-EA52-4CE0-9E5A-80865C54CE2C}" scale="60">
      <pane xSplit="9" ySplit="2" topLeftCell="J3" activePane="bottomRight" state="frozen"/>
      <selection pane="bottomRight" activeCell="BE20" sqref="BE20"/>
      <pageMargins left="0.7" right="0.7" top="0.75" bottom="0.75" header="0.3" footer="0.3"/>
      <pageSetup paperSize="9" orientation="portrait" horizontalDpi="0" verticalDpi="0" r:id="rId2"/>
    </customSheetView>
    <customSheetView guid="{1F1E3F11-2EEF-4BC4-A39B-8CB5D2CF0C2F}" scale="80">
      <selection sqref="A1:D1"/>
      <pageMargins left="0.7" right="0.7" top="0.75" bottom="0.75" header="0.3" footer="0.3"/>
      <pageSetup paperSize="9" orientation="portrait" horizontalDpi="0" verticalDpi="0" r:id="rId3"/>
    </customSheetView>
    <customSheetView guid="{136E5025-050C-49A9-AAF7-FBD1E192C728}" scale="6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DDA466F2-DEC4-4899-BCA4-70679764665E}" scale="75">
      <pane xSplit="9" ySplit="2" topLeftCell="J9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5"/>
    </customSheetView>
    <customSheetView guid="{9CEE0026-06FE-43C5-B7E2-4C27C1B1B851}" scale="70">
      <pane xSplit="9" ySplit="2" topLeftCell="J3" activePane="bottomRight" state="frozen"/>
      <selection pane="bottomRight" activeCell="I1" sqref="I1:I30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BD1:BH1"/>
    <mergeCell ref="BI1:BM1"/>
    <mergeCell ref="BN1:BR1"/>
    <mergeCell ref="BX1:CA1"/>
    <mergeCell ref="CB1:CE1"/>
    <mergeCell ref="BS1:BW1"/>
    <mergeCell ref="A1:D1"/>
    <mergeCell ref="J1:J2"/>
    <mergeCell ref="K1:O1"/>
    <mergeCell ref="P1:T1"/>
    <mergeCell ref="U1:Y1"/>
    <mergeCell ref="E1:I1"/>
    <mergeCell ref="AY1:BC1"/>
    <mergeCell ref="Z1:AD1"/>
    <mergeCell ref="AE1:AI1"/>
    <mergeCell ref="AJ1:AN1"/>
    <mergeCell ref="AO1:AS1"/>
    <mergeCell ref="AT1:AX1"/>
  </mergeCells>
  <pageMargins left="0.7" right="0.7" top="0.75" bottom="0.75" header="0.3" footer="0.3"/>
  <pageSetup paperSize="9" orientation="portrait" horizontalDpi="0" verticalDpi="0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7" sqref="B27"/>
    </sheetView>
  </sheetViews>
  <sheetFormatPr defaultRowHeight="15" x14ac:dyDescent="0.25"/>
  <cols>
    <col min="1" max="1" width="5.140625" customWidth="1"/>
    <col min="2" max="2" width="25.7109375" customWidth="1"/>
    <col min="3" max="9" width="7.7109375" customWidth="1"/>
    <col min="10" max="10" width="15.42578125" customWidth="1"/>
    <col min="11" max="70" width="7.7109375" customWidth="1"/>
    <col min="71" max="72" width="3.28515625" bestFit="1" customWidth="1"/>
    <col min="73" max="73" width="2.140625" bestFit="1" customWidth="1"/>
    <col min="74" max="74" width="2.28515625" bestFit="1" customWidth="1"/>
    <col min="75" max="76" width="3.28515625" bestFit="1" customWidth="1"/>
    <col min="77" max="77" width="2.140625" bestFit="1" customWidth="1"/>
    <col min="78" max="78" width="2.28515625" bestFit="1" customWidth="1"/>
    <col min="79" max="80" width="3.28515625" bestFit="1" customWidth="1"/>
    <col min="81" max="81" width="2.140625" bestFit="1" customWidth="1"/>
    <col min="82" max="82" width="2.28515625" bestFit="1" customWidth="1"/>
  </cols>
  <sheetData>
    <row r="1" spans="1:82" ht="48.75" customHeight="1" thickBot="1" x14ac:dyDescent="0.3">
      <c r="A1" s="676" t="s">
        <v>0</v>
      </c>
      <c r="B1" s="677"/>
      <c r="C1" s="677"/>
      <c r="D1" s="677"/>
      <c r="E1" s="667" t="s">
        <v>186</v>
      </c>
      <c r="F1" s="668"/>
      <c r="G1" s="668"/>
      <c r="H1" s="668"/>
      <c r="I1" s="669"/>
      <c r="J1" s="665" t="s">
        <v>359</v>
      </c>
      <c r="K1" s="654" t="s">
        <v>187</v>
      </c>
      <c r="L1" s="655"/>
      <c r="M1" s="655"/>
      <c r="N1" s="655"/>
      <c r="O1" s="656"/>
      <c r="P1" s="654" t="s">
        <v>188</v>
      </c>
      <c r="Q1" s="655"/>
      <c r="R1" s="655"/>
      <c r="S1" s="686"/>
      <c r="T1" s="687"/>
      <c r="U1" s="673" t="s">
        <v>189</v>
      </c>
      <c r="V1" s="674"/>
      <c r="W1" s="674"/>
      <c r="X1" s="674"/>
      <c r="Y1" s="675"/>
      <c r="Z1" s="683" t="s">
        <v>190</v>
      </c>
      <c r="AA1" s="684"/>
      <c r="AB1" s="684"/>
      <c r="AC1" s="684"/>
      <c r="AD1" s="685"/>
      <c r="AE1" s="673" t="s">
        <v>191</v>
      </c>
      <c r="AF1" s="674"/>
      <c r="AG1" s="674"/>
      <c r="AH1" s="674"/>
      <c r="AI1" s="674"/>
      <c r="AJ1" s="673" t="s">
        <v>192</v>
      </c>
      <c r="AK1" s="674"/>
      <c r="AL1" s="674"/>
      <c r="AM1" s="674"/>
      <c r="AN1" s="675"/>
      <c r="AO1" s="654" t="s">
        <v>193</v>
      </c>
      <c r="AP1" s="655"/>
      <c r="AQ1" s="655"/>
      <c r="AR1" s="655"/>
      <c r="AS1" s="656"/>
      <c r="AT1" s="654" t="s">
        <v>194</v>
      </c>
      <c r="AU1" s="655"/>
      <c r="AV1" s="655"/>
      <c r="AW1" s="655"/>
      <c r="AX1" s="656"/>
      <c r="AY1" s="654" t="s">
        <v>195</v>
      </c>
      <c r="AZ1" s="655"/>
      <c r="BA1" s="655"/>
      <c r="BB1" s="655"/>
      <c r="BC1" s="656"/>
      <c r="BD1" s="673" t="s">
        <v>196</v>
      </c>
      <c r="BE1" s="674"/>
      <c r="BF1" s="674"/>
      <c r="BG1" s="674"/>
      <c r="BH1" s="675"/>
      <c r="BI1" s="654" t="s">
        <v>197</v>
      </c>
      <c r="BJ1" s="655"/>
      <c r="BK1" s="655"/>
      <c r="BL1" s="655"/>
      <c r="BM1" s="655"/>
      <c r="BN1" s="673" t="s">
        <v>198</v>
      </c>
      <c r="BO1" s="674"/>
      <c r="BP1" s="674"/>
      <c r="BQ1" s="674"/>
      <c r="BR1" s="675"/>
      <c r="BS1" s="674" t="s">
        <v>71</v>
      </c>
      <c r="BT1" s="674"/>
      <c r="BU1" s="674"/>
      <c r="BV1" s="675"/>
      <c r="BW1" s="654" t="s">
        <v>15</v>
      </c>
      <c r="BX1" s="655"/>
      <c r="BY1" s="655"/>
      <c r="BZ1" s="656"/>
      <c r="CA1" s="654" t="s">
        <v>16</v>
      </c>
      <c r="CB1" s="655"/>
      <c r="CC1" s="655"/>
      <c r="CD1" s="656"/>
    </row>
    <row r="2" spans="1:82" ht="25.15" customHeight="1" thickBot="1" x14ac:dyDescent="0.3">
      <c r="A2" s="1" t="s">
        <v>17</v>
      </c>
      <c r="B2" s="2" t="s">
        <v>18</v>
      </c>
      <c r="C2" s="460" t="s">
        <v>19</v>
      </c>
      <c r="D2" s="461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366</v>
      </c>
      <c r="J2" s="666"/>
      <c r="K2" s="4" t="s">
        <v>21</v>
      </c>
      <c r="L2" s="4" t="s">
        <v>22</v>
      </c>
      <c r="M2" s="5" t="s">
        <v>23</v>
      </c>
      <c r="N2" s="4" t="s">
        <v>24</v>
      </c>
      <c r="O2" s="4" t="s">
        <v>366</v>
      </c>
      <c r="P2" s="4" t="s">
        <v>21</v>
      </c>
      <c r="Q2" s="4" t="s">
        <v>22</v>
      </c>
      <c r="R2" s="4" t="s">
        <v>23</v>
      </c>
      <c r="S2" s="5" t="s">
        <v>24</v>
      </c>
      <c r="T2" s="5" t="s">
        <v>366</v>
      </c>
      <c r="U2" s="6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6" t="s">
        <v>21</v>
      </c>
      <c r="AA2" s="6" t="s">
        <v>22</v>
      </c>
      <c r="AB2" s="6" t="s">
        <v>23</v>
      </c>
      <c r="AC2" s="5" t="s">
        <v>24</v>
      </c>
      <c r="AD2" s="7" t="s">
        <v>366</v>
      </c>
      <c r="AE2" s="4" t="s">
        <v>21</v>
      </c>
      <c r="AF2" s="4" t="s">
        <v>22</v>
      </c>
      <c r="AG2" s="5" t="s">
        <v>23</v>
      </c>
      <c r="AH2" s="4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366</v>
      </c>
      <c r="AO2" s="7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366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366</v>
      </c>
      <c r="BD2" s="4" t="s">
        <v>21</v>
      </c>
      <c r="BE2" s="4" t="s">
        <v>22</v>
      </c>
      <c r="BF2" s="4" t="s">
        <v>23</v>
      </c>
      <c r="BG2" s="5" t="s">
        <v>24</v>
      </c>
      <c r="BH2" s="5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4" t="s">
        <v>366</v>
      </c>
      <c r="BN2" s="5" t="s">
        <v>21</v>
      </c>
      <c r="BO2" s="5" t="s">
        <v>22</v>
      </c>
      <c r="BP2" s="7" t="s">
        <v>23</v>
      </c>
      <c r="BQ2" s="5" t="s">
        <v>24</v>
      </c>
      <c r="BR2" s="6" t="s">
        <v>366</v>
      </c>
      <c r="BS2" s="7" t="s">
        <v>21</v>
      </c>
      <c r="BT2" s="5" t="s">
        <v>22</v>
      </c>
      <c r="BU2" s="5" t="s">
        <v>23</v>
      </c>
      <c r="BV2" s="5" t="s">
        <v>24</v>
      </c>
      <c r="BW2" s="7" t="s">
        <v>21</v>
      </c>
      <c r="BX2" s="5" t="s">
        <v>22</v>
      </c>
      <c r="BY2" s="4" t="s">
        <v>23</v>
      </c>
      <c r="BZ2" s="4" t="s">
        <v>24</v>
      </c>
      <c r="CA2" s="5" t="s">
        <v>21</v>
      </c>
      <c r="CB2" s="5" t="s">
        <v>22</v>
      </c>
      <c r="CC2" s="4" t="s">
        <v>23</v>
      </c>
      <c r="CD2" s="5" t="s">
        <v>24</v>
      </c>
    </row>
    <row r="3" spans="1:82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K3+P3+U3+Z3+AE3+AJ3+AO3+AT3+AY3+BD3+BI3+BN3+BS3+BW3+CA3</f>
        <v>0</v>
      </c>
      <c r="F3" s="315">
        <f t="shared" ref="F3:F25" si="1">L3+Q3+V3+AA3+AF3+AK3+AP3+AU3+AZ3+BE3+BJ3+BO3+BT3+BX3+CB3</f>
        <v>144</v>
      </c>
      <c r="G3" s="255">
        <f t="shared" ref="G3:G25" si="2">M3+R3+W3+AB3+AG3+AL3+AQ3+AV3+BA3+BF3+BK3+BP3+BU3+BY3+CC3</f>
        <v>-144</v>
      </c>
      <c r="H3" s="255">
        <f t="shared" ref="H3:H25" si="3">N3+S3+X3+AC3+AH3+AM3+AR3+AW3+BB3+BG3+BL3+BQ3+BV3+BZ3+CD3</f>
        <v>144</v>
      </c>
      <c r="I3" s="232">
        <f t="shared" ref="I3:I10" si="4">SUM(O3+T3+Y3+AD3+AI3+AN3+AS3+AX3+BH3+BM3+BR3)</f>
        <v>137</v>
      </c>
      <c r="J3" s="308">
        <f>E3+H3-F3</f>
        <v>0</v>
      </c>
      <c r="K3" s="228">
        <v>0</v>
      </c>
      <c r="L3" s="229">
        <v>3</v>
      </c>
      <c r="M3" s="141">
        <f>K3-L3</f>
        <v>-3</v>
      </c>
      <c r="N3" s="606">
        <v>3</v>
      </c>
      <c r="O3" s="607">
        <f t="shared" ref="O3:O30" si="5">SUM(K3+N3)</f>
        <v>3</v>
      </c>
      <c r="P3" s="228">
        <v>0</v>
      </c>
      <c r="Q3" s="237">
        <v>7</v>
      </c>
      <c r="R3" s="285">
        <f t="shared" ref="R3:R30" si="6">P3-Q3</f>
        <v>-7</v>
      </c>
      <c r="S3" s="238">
        <v>7</v>
      </c>
      <c r="T3" s="239">
        <f t="shared" ref="T3:T30" si="7">SUM(P3+S3)</f>
        <v>7</v>
      </c>
      <c r="U3" s="13">
        <v>0</v>
      </c>
      <c r="V3" s="11">
        <v>4</v>
      </c>
      <c r="W3" s="79">
        <f t="shared" ref="W3:W30" si="8">U3-V3</f>
        <v>-4</v>
      </c>
      <c r="X3" s="180">
        <v>4</v>
      </c>
      <c r="Y3" s="232">
        <f>SUM(U3+X3)</f>
        <v>4</v>
      </c>
      <c r="Z3" s="228">
        <v>0</v>
      </c>
      <c r="AA3" s="229">
        <v>2</v>
      </c>
      <c r="AB3" s="141">
        <f t="shared" ref="AB3:AB30" si="9">Z3-AA3</f>
        <v>-2</v>
      </c>
      <c r="AC3" s="230">
        <v>2</v>
      </c>
      <c r="AD3" s="231">
        <f t="shared" ref="AD3:AD30" si="10">SUM(Z3+AC3)</f>
        <v>2</v>
      </c>
      <c r="AE3" s="13">
        <v>0</v>
      </c>
      <c r="AF3" s="13">
        <v>98</v>
      </c>
      <c r="AG3" s="79">
        <f t="shared" ref="AG3:AG30" si="11">AE3-AF3</f>
        <v>-98</v>
      </c>
      <c r="AH3" s="180">
        <v>98</v>
      </c>
      <c r="AI3" s="251">
        <f t="shared" ref="AI3:AI30" si="12">SUM(AE3+AH3)</f>
        <v>98</v>
      </c>
      <c r="AJ3" s="9">
        <v>0</v>
      </c>
      <c r="AK3" s="13">
        <v>2</v>
      </c>
      <c r="AL3" s="79">
        <f t="shared" ref="AL3:AL30" si="13">AJ3-AK3</f>
        <v>-2</v>
      </c>
      <c r="AM3" s="180">
        <v>2</v>
      </c>
      <c r="AN3" s="232">
        <f t="shared" ref="AN3:AN30" si="14">SUM(AJ3+AM3)</f>
        <v>2</v>
      </c>
      <c r="AO3" s="228">
        <v>0</v>
      </c>
      <c r="AP3" s="229">
        <v>3</v>
      </c>
      <c r="AQ3" s="141">
        <f t="shared" ref="AQ3:AQ30" si="15">AO3-AP3</f>
        <v>-3</v>
      </c>
      <c r="AR3" s="141">
        <v>3</v>
      </c>
      <c r="AS3" s="231">
        <f t="shared" ref="AS3:AS30" si="16">SUM(AO3+AR3)</f>
        <v>3</v>
      </c>
      <c r="AT3" s="9">
        <v>0</v>
      </c>
      <c r="AU3" s="13">
        <v>3</v>
      </c>
      <c r="AV3" s="79">
        <f t="shared" ref="AV3:AV30" si="17">AT3-AU3</f>
        <v>-3</v>
      </c>
      <c r="AW3" s="180">
        <v>3</v>
      </c>
      <c r="AX3" s="232">
        <f t="shared" ref="AX3:AX30" si="18">SUM(AT3+AW3)</f>
        <v>3</v>
      </c>
      <c r="AY3" s="13">
        <v>0</v>
      </c>
      <c r="AZ3" s="13">
        <v>7</v>
      </c>
      <c r="BA3" s="79">
        <f t="shared" ref="BA3:BA30" si="19">AY3-AZ3</f>
        <v>-7</v>
      </c>
      <c r="BB3" s="77">
        <v>7</v>
      </c>
      <c r="BC3" s="251">
        <f t="shared" ref="BC3:BC30" si="20">SUM(AY3+BB3)</f>
        <v>7</v>
      </c>
      <c r="BD3" s="228">
        <v>0</v>
      </c>
      <c r="BE3" s="237">
        <v>5</v>
      </c>
      <c r="BF3" s="141">
        <f t="shared" ref="BF3:BF30" si="21">BD3-BE3</f>
        <v>-5</v>
      </c>
      <c r="BG3" s="141">
        <v>5</v>
      </c>
      <c r="BH3" s="239">
        <f t="shared" ref="BH3:BH30" si="22">SUM(BD3+BG3)</f>
        <v>5</v>
      </c>
      <c r="BI3" s="13">
        <v>0</v>
      </c>
      <c r="BJ3" s="11">
        <v>7</v>
      </c>
      <c r="BK3" s="79">
        <f t="shared" ref="BK3:BK30" si="23">BI3-BJ3</f>
        <v>-7</v>
      </c>
      <c r="BL3" s="79">
        <v>7</v>
      </c>
      <c r="BM3" s="282">
        <f t="shared" ref="BM3:BM30" si="24">SUM(BI3+BL3)</f>
        <v>7</v>
      </c>
      <c r="BN3" s="9">
        <v>0</v>
      </c>
      <c r="BO3" s="11">
        <v>3</v>
      </c>
      <c r="BP3" s="79">
        <f t="shared" ref="BP3:BP30" si="25">BN3-BO3</f>
        <v>-3</v>
      </c>
      <c r="BQ3" s="79">
        <v>3</v>
      </c>
      <c r="BR3" s="233">
        <f t="shared" ref="BR3:BR30" si="26">SUM(BN3+BQ3)</f>
        <v>3</v>
      </c>
      <c r="BS3" s="77"/>
      <c r="BT3" s="79"/>
      <c r="BU3" s="79">
        <f t="shared" ref="BU3:BU30" si="27">BS3-BT3</f>
        <v>0</v>
      </c>
      <c r="BV3" s="79"/>
      <c r="BW3" s="79"/>
      <c r="BX3" s="79"/>
      <c r="BY3" s="79">
        <f t="shared" ref="BY3:BY30" si="28">BW3-BX3</f>
        <v>0</v>
      </c>
      <c r="BZ3" s="79"/>
      <c r="CA3" s="79"/>
      <c r="CB3" s="79"/>
      <c r="CC3" s="261">
        <f t="shared" ref="CC3:CC30" si="29">CA3-CB3</f>
        <v>0</v>
      </c>
      <c r="CD3" s="79"/>
    </row>
    <row r="4" spans="1:82" ht="59.45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199</v>
      </c>
      <c r="G4" s="255">
        <f t="shared" si="2"/>
        <v>-199</v>
      </c>
      <c r="H4" s="255">
        <f t="shared" si="3"/>
        <v>199</v>
      </c>
      <c r="I4" s="232">
        <f t="shared" si="4"/>
        <v>189</v>
      </c>
      <c r="J4" s="308">
        <f t="shared" ref="J4:J30" si="30">E4+H4-F4</f>
        <v>0</v>
      </c>
      <c r="K4" s="9">
        <v>0</v>
      </c>
      <c r="L4" s="13">
        <v>5</v>
      </c>
      <c r="M4" s="79">
        <f t="shared" ref="M4:M11" si="31">K4-L4</f>
        <v>-5</v>
      </c>
      <c r="N4" s="560">
        <v>5</v>
      </c>
      <c r="O4" s="561">
        <f t="shared" si="5"/>
        <v>5</v>
      </c>
      <c r="P4" s="9">
        <v>0</v>
      </c>
      <c r="Q4" s="15">
        <v>10</v>
      </c>
      <c r="R4" s="261">
        <f t="shared" si="6"/>
        <v>-10</v>
      </c>
      <c r="S4" s="81">
        <v>10</v>
      </c>
      <c r="T4" s="234">
        <f t="shared" si="7"/>
        <v>10</v>
      </c>
      <c r="U4" s="13">
        <v>0</v>
      </c>
      <c r="V4" s="11">
        <v>5</v>
      </c>
      <c r="W4" s="79">
        <f t="shared" si="8"/>
        <v>-5</v>
      </c>
      <c r="X4" s="180">
        <v>5</v>
      </c>
      <c r="Y4" s="232">
        <f t="shared" ref="Y4:Y30" si="32">SUM(U4+X4)</f>
        <v>5</v>
      </c>
      <c r="Z4" s="9">
        <v>0</v>
      </c>
      <c r="AA4" s="13">
        <v>2</v>
      </c>
      <c r="AB4" s="79">
        <f t="shared" si="9"/>
        <v>-2</v>
      </c>
      <c r="AC4" s="180">
        <v>2</v>
      </c>
      <c r="AD4" s="232">
        <f t="shared" si="10"/>
        <v>2</v>
      </c>
      <c r="AE4" s="13">
        <v>0</v>
      </c>
      <c r="AF4" s="13">
        <v>136</v>
      </c>
      <c r="AG4" s="79">
        <f t="shared" si="11"/>
        <v>-136</v>
      </c>
      <c r="AH4" s="180">
        <v>136</v>
      </c>
      <c r="AI4" s="251">
        <f t="shared" si="12"/>
        <v>136</v>
      </c>
      <c r="AJ4" s="9">
        <v>0</v>
      </c>
      <c r="AK4" s="13">
        <v>3</v>
      </c>
      <c r="AL4" s="79">
        <f t="shared" si="13"/>
        <v>-3</v>
      </c>
      <c r="AM4" s="180">
        <v>3</v>
      </c>
      <c r="AN4" s="232">
        <f t="shared" si="14"/>
        <v>3</v>
      </c>
      <c r="AO4" s="9">
        <v>0</v>
      </c>
      <c r="AP4" s="13">
        <v>4</v>
      </c>
      <c r="AQ4" s="79">
        <f t="shared" si="15"/>
        <v>-4</v>
      </c>
      <c r="AR4" s="81">
        <v>4</v>
      </c>
      <c r="AS4" s="232">
        <f t="shared" si="16"/>
        <v>4</v>
      </c>
      <c r="AT4" s="9">
        <v>0</v>
      </c>
      <c r="AU4" s="13">
        <v>4</v>
      </c>
      <c r="AV4" s="79">
        <f t="shared" si="17"/>
        <v>-4</v>
      </c>
      <c r="AW4" s="180">
        <v>4</v>
      </c>
      <c r="AX4" s="232">
        <f t="shared" si="18"/>
        <v>4</v>
      </c>
      <c r="AY4" s="13">
        <v>0</v>
      </c>
      <c r="AZ4" s="13">
        <v>10</v>
      </c>
      <c r="BA4" s="79">
        <f t="shared" si="19"/>
        <v>-10</v>
      </c>
      <c r="BB4" s="77">
        <v>10</v>
      </c>
      <c r="BC4" s="251">
        <f t="shared" si="20"/>
        <v>10</v>
      </c>
      <c r="BD4" s="9">
        <v>0</v>
      </c>
      <c r="BE4" s="15">
        <v>6</v>
      </c>
      <c r="BF4" s="79">
        <f t="shared" si="21"/>
        <v>-6</v>
      </c>
      <c r="BG4" s="79">
        <v>6</v>
      </c>
      <c r="BH4" s="233">
        <f t="shared" si="22"/>
        <v>6</v>
      </c>
      <c r="BI4" s="13">
        <v>0</v>
      </c>
      <c r="BJ4" s="11">
        <v>10</v>
      </c>
      <c r="BK4" s="79">
        <f t="shared" si="23"/>
        <v>-10</v>
      </c>
      <c r="BL4" s="79">
        <v>10</v>
      </c>
      <c r="BM4" s="282">
        <f t="shared" si="24"/>
        <v>10</v>
      </c>
      <c r="BN4" s="9">
        <v>0</v>
      </c>
      <c r="BO4" s="11">
        <v>4</v>
      </c>
      <c r="BP4" s="79">
        <f t="shared" si="25"/>
        <v>-4</v>
      </c>
      <c r="BQ4" s="79">
        <v>4</v>
      </c>
      <c r="BR4" s="233">
        <f t="shared" si="26"/>
        <v>4</v>
      </c>
      <c r="BS4" s="98"/>
      <c r="BT4" s="82"/>
      <c r="BU4" s="79">
        <f t="shared" si="27"/>
        <v>0</v>
      </c>
      <c r="BV4" s="79"/>
      <c r="BW4" s="82"/>
      <c r="BX4" s="82"/>
      <c r="BY4" s="79">
        <f t="shared" si="28"/>
        <v>0</v>
      </c>
      <c r="BZ4" s="79"/>
      <c r="CA4" s="82"/>
      <c r="CB4" s="82"/>
      <c r="CC4" s="261">
        <f t="shared" si="29"/>
        <v>0</v>
      </c>
      <c r="CD4" s="81"/>
    </row>
    <row r="5" spans="1:82" ht="34.9" customHeight="1" x14ac:dyDescent="0.2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344</v>
      </c>
      <c r="F5" s="315">
        <f t="shared" si="1"/>
        <v>669</v>
      </c>
      <c r="G5" s="255">
        <f t="shared" si="2"/>
        <v>-325</v>
      </c>
      <c r="H5" s="255">
        <f t="shared" si="3"/>
        <v>344</v>
      </c>
      <c r="I5" s="232">
        <f t="shared" si="4"/>
        <v>652</v>
      </c>
      <c r="J5" s="308">
        <f t="shared" si="30"/>
        <v>19</v>
      </c>
      <c r="K5" s="167">
        <v>24</v>
      </c>
      <c r="L5" s="13">
        <v>12</v>
      </c>
      <c r="M5" s="79">
        <f t="shared" si="31"/>
        <v>12</v>
      </c>
      <c r="N5" s="560">
        <v>0</v>
      </c>
      <c r="O5" s="561">
        <f t="shared" si="5"/>
        <v>24</v>
      </c>
      <c r="P5" s="9">
        <v>14</v>
      </c>
      <c r="Q5" s="15">
        <v>32</v>
      </c>
      <c r="R5" s="261">
        <f t="shared" si="6"/>
        <v>-18</v>
      </c>
      <c r="S5" s="81">
        <v>18</v>
      </c>
      <c r="T5" s="234">
        <f t="shared" si="7"/>
        <v>32</v>
      </c>
      <c r="U5" s="13">
        <v>0</v>
      </c>
      <c r="V5" s="11">
        <v>16</v>
      </c>
      <c r="W5" s="79">
        <f t="shared" si="8"/>
        <v>-16</v>
      </c>
      <c r="X5" s="77">
        <v>16</v>
      </c>
      <c r="Y5" s="232">
        <f t="shared" si="32"/>
        <v>16</v>
      </c>
      <c r="Z5" s="167">
        <v>1</v>
      </c>
      <c r="AA5" s="13">
        <v>5</v>
      </c>
      <c r="AB5" s="79">
        <f t="shared" si="9"/>
        <v>-4</v>
      </c>
      <c r="AC5" s="180">
        <v>4</v>
      </c>
      <c r="AD5" s="232">
        <f t="shared" si="10"/>
        <v>5</v>
      </c>
      <c r="AE5" s="13">
        <v>220</v>
      </c>
      <c r="AF5" s="13">
        <v>475</v>
      </c>
      <c r="AG5" s="79">
        <f t="shared" si="11"/>
        <v>-255</v>
      </c>
      <c r="AH5" s="180">
        <v>255</v>
      </c>
      <c r="AI5" s="251">
        <f t="shared" si="12"/>
        <v>475</v>
      </c>
      <c r="AJ5" s="9">
        <v>11</v>
      </c>
      <c r="AK5" s="13">
        <v>7</v>
      </c>
      <c r="AL5" s="79">
        <f t="shared" si="13"/>
        <v>4</v>
      </c>
      <c r="AM5" s="77">
        <v>0</v>
      </c>
      <c r="AN5" s="232">
        <f t="shared" si="14"/>
        <v>11</v>
      </c>
      <c r="AO5" s="9">
        <v>0</v>
      </c>
      <c r="AP5" s="13">
        <v>11</v>
      </c>
      <c r="AQ5" s="79">
        <f t="shared" si="15"/>
        <v>-11</v>
      </c>
      <c r="AR5" s="81">
        <v>11</v>
      </c>
      <c r="AS5" s="232">
        <f t="shared" si="16"/>
        <v>11</v>
      </c>
      <c r="AT5" s="9">
        <v>6</v>
      </c>
      <c r="AU5" s="13">
        <v>13</v>
      </c>
      <c r="AV5" s="79">
        <f t="shared" si="17"/>
        <v>-7</v>
      </c>
      <c r="AW5" s="77">
        <v>7</v>
      </c>
      <c r="AX5" s="232">
        <f t="shared" si="18"/>
        <v>13</v>
      </c>
      <c r="AY5" s="13">
        <v>36</v>
      </c>
      <c r="AZ5" s="13">
        <v>33</v>
      </c>
      <c r="BA5" s="79">
        <f t="shared" si="19"/>
        <v>3</v>
      </c>
      <c r="BB5" s="77">
        <v>0</v>
      </c>
      <c r="BC5" s="251">
        <f t="shared" si="20"/>
        <v>36</v>
      </c>
      <c r="BD5" s="9">
        <v>4</v>
      </c>
      <c r="BE5" s="15">
        <v>21</v>
      </c>
      <c r="BF5" s="79">
        <f t="shared" si="21"/>
        <v>-17</v>
      </c>
      <c r="BG5" s="79">
        <v>17</v>
      </c>
      <c r="BH5" s="233">
        <f t="shared" si="22"/>
        <v>21</v>
      </c>
      <c r="BI5" s="13">
        <v>19</v>
      </c>
      <c r="BJ5" s="11">
        <v>32</v>
      </c>
      <c r="BK5" s="79">
        <f t="shared" si="23"/>
        <v>-13</v>
      </c>
      <c r="BL5" s="181">
        <v>13</v>
      </c>
      <c r="BM5" s="282">
        <f t="shared" si="24"/>
        <v>32</v>
      </c>
      <c r="BN5" s="9">
        <v>9</v>
      </c>
      <c r="BO5" s="11">
        <v>12</v>
      </c>
      <c r="BP5" s="79">
        <f t="shared" si="25"/>
        <v>-3</v>
      </c>
      <c r="BQ5" s="79">
        <v>3</v>
      </c>
      <c r="BR5" s="233">
        <f t="shared" si="26"/>
        <v>12</v>
      </c>
      <c r="BS5" s="77"/>
      <c r="BT5" s="79"/>
      <c r="BU5" s="79">
        <f t="shared" si="27"/>
        <v>0</v>
      </c>
      <c r="BV5" s="79"/>
      <c r="BW5" s="79"/>
      <c r="BX5" s="79"/>
      <c r="BY5" s="79">
        <f t="shared" si="28"/>
        <v>0</v>
      </c>
      <c r="BZ5" s="79"/>
      <c r="CA5" s="79"/>
      <c r="CB5" s="79"/>
      <c r="CC5" s="261">
        <f t="shared" si="29"/>
        <v>0</v>
      </c>
      <c r="CD5" s="81"/>
    </row>
    <row r="6" spans="1:82" ht="34.9" customHeight="1" x14ac:dyDescent="0.25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332</v>
      </c>
      <c r="F6" s="315">
        <f t="shared" si="1"/>
        <v>454</v>
      </c>
      <c r="G6" s="255">
        <f t="shared" si="2"/>
        <v>-122</v>
      </c>
      <c r="H6" s="255">
        <f t="shared" si="3"/>
        <v>158</v>
      </c>
      <c r="I6" s="232">
        <f t="shared" si="4"/>
        <v>462</v>
      </c>
      <c r="J6" s="308">
        <f t="shared" si="30"/>
        <v>36</v>
      </c>
      <c r="K6" s="167">
        <v>36</v>
      </c>
      <c r="L6" s="13">
        <v>9</v>
      </c>
      <c r="M6" s="79">
        <f t="shared" si="31"/>
        <v>27</v>
      </c>
      <c r="N6" s="560">
        <v>0</v>
      </c>
      <c r="O6" s="561">
        <f t="shared" si="5"/>
        <v>36</v>
      </c>
      <c r="P6" s="9">
        <v>16</v>
      </c>
      <c r="Q6" s="15">
        <v>22</v>
      </c>
      <c r="R6" s="261">
        <f t="shared" si="6"/>
        <v>-6</v>
      </c>
      <c r="S6" s="81">
        <v>6</v>
      </c>
      <c r="T6" s="234">
        <f t="shared" si="7"/>
        <v>22</v>
      </c>
      <c r="U6" s="13">
        <v>0</v>
      </c>
      <c r="V6" s="11">
        <v>11</v>
      </c>
      <c r="W6" s="79">
        <f t="shared" si="8"/>
        <v>-11</v>
      </c>
      <c r="X6" s="77">
        <v>11</v>
      </c>
      <c r="Y6" s="232">
        <f t="shared" si="32"/>
        <v>11</v>
      </c>
      <c r="Z6" s="167">
        <v>1</v>
      </c>
      <c r="AA6" s="13">
        <v>4</v>
      </c>
      <c r="AB6" s="79">
        <f t="shared" si="9"/>
        <v>-3</v>
      </c>
      <c r="AC6" s="180">
        <v>3</v>
      </c>
      <c r="AD6" s="232">
        <f t="shared" si="10"/>
        <v>4</v>
      </c>
      <c r="AE6" s="13">
        <v>204</v>
      </c>
      <c r="AF6" s="13">
        <v>312</v>
      </c>
      <c r="AG6" s="79">
        <f t="shared" si="11"/>
        <v>-108</v>
      </c>
      <c r="AH6" s="180">
        <v>108</v>
      </c>
      <c r="AI6" s="251">
        <f t="shared" si="12"/>
        <v>312</v>
      </c>
      <c r="AJ6" s="9">
        <v>8</v>
      </c>
      <c r="AK6" s="13">
        <v>6</v>
      </c>
      <c r="AL6" s="79">
        <f t="shared" si="13"/>
        <v>2</v>
      </c>
      <c r="AM6" s="77">
        <v>0</v>
      </c>
      <c r="AN6" s="232">
        <f t="shared" si="14"/>
        <v>8</v>
      </c>
      <c r="AO6" s="9">
        <v>0</v>
      </c>
      <c r="AP6" s="13">
        <v>10</v>
      </c>
      <c r="AQ6" s="79">
        <f t="shared" si="15"/>
        <v>-10</v>
      </c>
      <c r="AR6" s="81">
        <v>10</v>
      </c>
      <c r="AS6" s="232">
        <f t="shared" si="16"/>
        <v>10</v>
      </c>
      <c r="AT6" s="9">
        <v>4</v>
      </c>
      <c r="AU6" s="13">
        <v>9</v>
      </c>
      <c r="AV6" s="79">
        <f t="shared" si="17"/>
        <v>-5</v>
      </c>
      <c r="AW6" s="77">
        <v>5</v>
      </c>
      <c r="AX6" s="232">
        <f t="shared" si="18"/>
        <v>9</v>
      </c>
      <c r="AY6" s="13">
        <v>28</v>
      </c>
      <c r="AZ6" s="13">
        <v>23</v>
      </c>
      <c r="BA6" s="79">
        <f t="shared" si="19"/>
        <v>5</v>
      </c>
      <c r="BB6" s="77">
        <v>0</v>
      </c>
      <c r="BC6" s="251">
        <f t="shared" si="20"/>
        <v>28</v>
      </c>
      <c r="BD6" s="9">
        <v>3</v>
      </c>
      <c r="BE6" s="15">
        <v>16</v>
      </c>
      <c r="BF6" s="79">
        <f t="shared" si="21"/>
        <v>-13</v>
      </c>
      <c r="BG6" s="79">
        <v>13</v>
      </c>
      <c r="BH6" s="233">
        <f t="shared" si="22"/>
        <v>16</v>
      </c>
      <c r="BI6" s="13">
        <v>24</v>
      </c>
      <c r="BJ6" s="11">
        <v>23</v>
      </c>
      <c r="BK6" s="79">
        <f t="shared" si="23"/>
        <v>1</v>
      </c>
      <c r="BL6" s="181">
        <v>1</v>
      </c>
      <c r="BM6" s="282">
        <f t="shared" si="24"/>
        <v>25</v>
      </c>
      <c r="BN6" s="9">
        <v>8</v>
      </c>
      <c r="BO6" s="11">
        <v>9</v>
      </c>
      <c r="BP6" s="79">
        <f t="shared" si="25"/>
        <v>-1</v>
      </c>
      <c r="BQ6" s="79">
        <v>1</v>
      </c>
      <c r="BR6" s="233">
        <f t="shared" si="26"/>
        <v>9</v>
      </c>
      <c r="BS6" s="98"/>
      <c r="BT6" s="82"/>
      <c r="BU6" s="79">
        <f t="shared" si="27"/>
        <v>0</v>
      </c>
      <c r="BV6" s="79"/>
      <c r="BW6" s="82"/>
      <c r="BX6" s="82"/>
      <c r="BY6" s="79">
        <f t="shared" si="28"/>
        <v>0</v>
      </c>
      <c r="BZ6" s="79"/>
      <c r="CA6" s="82"/>
      <c r="CB6" s="82"/>
      <c r="CC6" s="261">
        <f t="shared" si="29"/>
        <v>0</v>
      </c>
      <c r="CD6" s="81"/>
    </row>
    <row r="7" spans="1:82" ht="34.9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564</v>
      </c>
      <c r="F7" s="315">
        <f t="shared" si="1"/>
        <v>810</v>
      </c>
      <c r="G7" s="255">
        <f t="shared" si="2"/>
        <v>-246</v>
      </c>
      <c r="H7" s="255">
        <f t="shared" si="3"/>
        <v>296</v>
      </c>
      <c r="I7" s="232">
        <f t="shared" si="4"/>
        <v>809</v>
      </c>
      <c r="J7" s="308">
        <f t="shared" si="30"/>
        <v>50</v>
      </c>
      <c r="K7" s="188">
        <v>30</v>
      </c>
      <c r="L7" s="75">
        <v>15</v>
      </c>
      <c r="M7" s="79">
        <f t="shared" si="31"/>
        <v>15</v>
      </c>
      <c r="N7" s="504">
        <v>0</v>
      </c>
      <c r="O7" s="505">
        <f t="shared" si="5"/>
        <v>30</v>
      </c>
      <c r="P7" s="124">
        <v>20</v>
      </c>
      <c r="Q7" s="75">
        <v>40</v>
      </c>
      <c r="R7" s="261">
        <f t="shared" si="6"/>
        <v>-20</v>
      </c>
      <c r="S7" s="81">
        <v>20</v>
      </c>
      <c r="T7" s="234">
        <f t="shared" si="7"/>
        <v>40</v>
      </c>
      <c r="U7" s="123">
        <v>0</v>
      </c>
      <c r="V7" s="75">
        <v>20</v>
      </c>
      <c r="W7" s="79">
        <f t="shared" si="8"/>
        <v>-20</v>
      </c>
      <c r="X7" s="79">
        <v>20</v>
      </c>
      <c r="Y7" s="233">
        <f t="shared" si="32"/>
        <v>20</v>
      </c>
      <c r="Z7" s="124">
        <v>0</v>
      </c>
      <c r="AA7" s="75">
        <v>6</v>
      </c>
      <c r="AB7" s="79">
        <f t="shared" si="9"/>
        <v>-6</v>
      </c>
      <c r="AC7" s="181">
        <v>6</v>
      </c>
      <c r="AD7" s="233">
        <f t="shared" si="10"/>
        <v>6</v>
      </c>
      <c r="AE7" s="123">
        <v>361</v>
      </c>
      <c r="AF7" s="75">
        <v>564</v>
      </c>
      <c r="AG7" s="79">
        <f t="shared" si="11"/>
        <v>-203</v>
      </c>
      <c r="AH7" s="181">
        <v>203</v>
      </c>
      <c r="AI7" s="282">
        <f t="shared" si="12"/>
        <v>564</v>
      </c>
      <c r="AJ7" s="124">
        <v>25</v>
      </c>
      <c r="AK7" s="75">
        <v>9</v>
      </c>
      <c r="AL7" s="79">
        <f t="shared" si="13"/>
        <v>16</v>
      </c>
      <c r="AM7" s="79">
        <v>0</v>
      </c>
      <c r="AN7" s="233">
        <f t="shared" si="14"/>
        <v>25</v>
      </c>
      <c r="AO7" s="124">
        <v>0</v>
      </c>
      <c r="AP7" s="75">
        <v>15</v>
      </c>
      <c r="AQ7" s="79">
        <f t="shared" si="15"/>
        <v>-15</v>
      </c>
      <c r="AR7" s="182">
        <v>15</v>
      </c>
      <c r="AS7" s="234">
        <f t="shared" si="16"/>
        <v>15</v>
      </c>
      <c r="AT7" s="124">
        <v>14</v>
      </c>
      <c r="AU7" s="75">
        <v>16</v>
      </c>
      <c r="AV7" s="79">
        <f t="shared" si="17"/>
        <v>-2</v>
      </c>
      <c r="AW7" s="181">
        <v>2</v>
      </c>
      <c r="AX7" s="233">
        <f t="shared" si="18"/>
        <v>16</v>
      </c>
      <c r="AY7" s="123">
        <v>51</v>
      </c>
      <c r="AZ7" s="75">
        <v>42</v>
      </c>
      <c r="BA7" s="79">
        <f t="shared" si="19"/>
        <v>9</v>
      </c>
      <c r="BB7" s="79">
        <v>0</v>
      </c>
      <c r="BC7" s="282">
        <f t="shared" si="20"/>
        <v>51</v>
      </c>
      <c r="BD7" s="124">
        <v>10</v>
      </c>
      <c r="BE7" s="75">
        <v>27</v>
      </c>
      <c r="BF7" s="79">
        <f t="shared" si="21"/>
        <v>-17</v>
      </c>
      <c r="BG7" s="79">
        <v>17</v>
      </c>
      <c r="BH7" s="233">
        <f t="shared" si="22"/>
        <v>27</v>
      </c>
      <c r="BI7" s="123">
        <v>28</v>
      </c>
      <c r="BJ7" s="75">
        <v>41</v>
      </c>
      <c r="BK7" s="79">
        <f t="shared" si="23"/>
        <v>-13</v>
      </c>
      <c r="BL7" s="181">
        <v>13</v>
      </c>
      <c r="BM7" s="282">
        <f t="shared" si="24"/>
        <v>41</v>
      </c>
      <c r="BN7" s="124">
        <v>25</v>
      </c>
      <c r="BO7" s="75">
        <v>15</v>
      </c>
      <c r="BP7" s="79">
        <f t="shared" si="25"/>
        <v>10</v>
      </c>
      <c r="BQ7" s="79">
        <v>0</v>
      </c>
      <c r="BR7" s="233">
        <f t="shared" si="26"/>
        <v>25</v>
      </c>
      <c r="BS7" s="453"/>
      <c r="BT7" s="445"/>
      <c r="BU7" s="79">
        <f t="shared" si="27"/>
        <v>0</v>
      </c>
      <c r="BV7" s="79"/>
      <c r="BW7" s="445"/>
      <c r="BX7" s="445"/>
      <c r="BY7" s="79">
        <f t="shared" si="28"/>
        <v>0</v>
      </c>
      <c r="BZ7" s="79"/>
      <c r="CA7" s="445"/>
      <c r="CB7" s="445"/>
      <c r="CC7" s="261">
        <f t="shared" si="29"/>
        <v>0</v>
      </c>
      <c r="CD7" s="81"/>
    </row>
    <row r="8" spans="1:82" ht="34.9" customHeight="1" x14ac:dyDescent="0.25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464</v>
      </c>
      <c r="F8" s="315">
        <f t="shared" si="1"/>
        <v>562</v>
      </c>
      <c r="G8" s="255">
        <f t="shared" si="2"/>
        <v>-98</v>
      </c>
      <c r="H8" s="255">
        <f t="shared" si="3"/>
        <v>161</v>
      </c>
      <c r="I8" s="232">
        <f t="shared" si="4"/>
        <v>572</v>
      </c>
      <c r="J8" s="308">
        <f t="shared" si="30"/>
        <v>63</v>
      </c>
      <c r="K8" s="188">
        <v>36</v>
      </c>
      <c r="L8" s="75">
        <v>10</v>
      </c>
      <c r="M8" s="79">
        <f t="shared" si="31"/>
        <v>26</v>
      </c>
      <c r="N8" s="504">
        <v>0</v>
      </c>
      <c r="O8" s="505">
        <f t="shared" si="5"/>
        <v>36</v>
      </c>
      <c r="P8" s="124">
        <v>20</v>
      </c>
      <c r="Q8" s="75">
        <v>26</v>
      </c>
      <c r="R8" s="261">
        <f t="shared" si="6"/>
        <v>-6</v>
      </c>
      <c r="S8" s="81">
        <v>6</v>
      </c>
      <c r="T8" s="234">
        <f t="shared" si="7"/>
        <v>26</v>
      </c>
      <c r="U8" s="123">
        <v>0</v>
      </c>
      <c r="V8" s="75">
        <v>14</v>
      </c>
      <c r="W8" s="79">
        <f t="shared" si="8"/>
        <v>-14</v>
      </c>
      <c r="X8" s="79">
        <v>14</v>
      </c>
      <c r="Y8" s="233">
        <f t="shared" si="32"/>
        <v>14</v>
      </c>
      <c r="Z8" s="124">
        <v>2</v>
      </c>
      <c r="AA8" s="75">
        <v>5</v>
      </c>
      <c r="AB8" s="79">
        <f t="shared" si="9"/>
        <v>-3</v>
      </c>
      <c r="AC8" s="181">
        <v>3</v>
      </c>
      <c r="AD8" s="233">
        <f t="shared" si="10"/>
        <v>5</v>
      </c>
      <c r="AE8" s="123">
        <v>279</v>
      </c>
      <c r="AF8" s="75">
        <v>388</v>
      </c>
      <c r="AG8" s="79">
        <f t="shared" si="11"/>
        <v>-109</v>
      </c>
      <c r="AH8" s="181">
        <v>109</v>
      </c>
      <c r="AI8" s="282">
        <f t="shared" si="12"/>
        <v>388</v>
      </c>
      <c r="AJ8" s="124">
        <v>15</v>
      </c>
      <c r="AK8" s="75">
        <v>7</v>
      </c>
      <c r="AL8" s="79">
        <f t="shared" si="13"/>
        <v>8</v>
      </c>
      <c r="AM8" s="79">
        <v>0</v>
      </c>
      <c r="AN8" s="233">
        <f t="shared" si="14"/>
        <v>15</v>
      </c>
      <c r="AO8" s="124">
        <v>0</v>
      </c>
      <c r="AP8" s="75">
        <v>11</v>
      </c>
      <c r="AQ8" s="79">
        <f t="shared" si="15"/>
        <v>-11</v>
      </c>
      <c r="AR8" s="81">
        <v>11</v>
      </c>
      <c r="AS8" s="234">
        <f t="shared" si="16"/>
        <v>11</v>
      </c>
      <c r="AT8" s="124">
        <v>8</v>
      </c>
      <c r="AU8" s="75">
        <v>11</v>
      </c>
      <c r="AV8" s="79">
        <f t="shared" si="17"/>
        <v>-3</v>
      </c>
      <c r="AW8" s="79">
        <v>3</v>
      </c>
      <c r="AX8" s="233">
        <f t="shared" si="18"/>
        <v>11</v>
      </c>
      <c r="AY8" s="123">
        <v>53</v>
      </c>
      <c r="AZ8" s="75">
        <v>30</v>
      </c>
      <c r="BA8" s="79">
        <f t="shared" si="19"/>
        <v>23</v>
      </c>
      <c r="BB8" s="79">
        <v>0</v>
      </c>
      <c r="BC8" s="282">
        <f t="shared" si="20"/>
        <v>53</v>
      </c>
      <c r="BD8" s="124">
        <v>6</v>
      </c>
      <c r="BE8" s="75">
        <v>20</v>
      </c>
      <c r="BF8" s="79">
        <f t="shared" si="21"/>
        <v>-14</v>
      </c>
      <c r="BG8" s="79">
        <v>14</v>
      </c>
      <c r="BH8" s="233">
        <f t="shared" si="22"/>
        <v>20</v>
      </c>
      <c r="BI8" s="123">
        <v>30</v>
      </c>
      <c r="BJ8" s="75">
        <v>29</v>
      </c>
      <c r="BK8" s="79">
        <f t="shared" si="23"/>
        <v>1</v>
      </c>
      <c r="BL8" s="181">
        <v>1</v>
      </c>
      <c r="BM8" s="282">
        <f t="shared" si="24"/>
        <v>31</v>
      </c>
      <c r="BN8" s="124">
        <v>15</v>
      </c>
      <c r="BO8" s="75">
        <v>11</v>
      </c>
      <c r="BP8" s="79">
        <f t="shared" si="25"/>
        <v>4</v>
      </c>
      <c r="BQ8" s="79">
        <v>0</v>
      </c>
      <c r="BR8" s="233">
        <f t="shared" si="26"/>
        <v>15</v>
      </c>
      <c r="BS8" s="290"/>
      <c r="BT8" s="85"/>
      <c r="BU8" s="79">
        <f t="shared" si="27"/>
        <v>0</v>
      </c>
      <c r="BV8" s="79"/>
      <c r="BW8" s="85"/>
      <c r="BX8" s="85"/>
      <c r="BY8" s="79">
        <f t="shared" si="28"/>
        <v>0</v>
      </c>
      <c r="BZ8" s="79"/>
      <c r="CA8" s="85"/>
      <c r="CB8" s="85"/>
      <c r="CC8" s="261">
        <f t="shared" si="29"/>
        <v>0</v>
      </c>
      <c r="CD8" s="81"/>
    </row>
    <row r="9" spans="1:82" ht="34.9" customHeight="1" x14ac:dyDescent="0.25">
      <c r="A9" s="467">
        <v>7</v>
      </c>
      <c r="B9" s="25" t="s">
        <v>32</v>
      </c>
      <c r="C9" s="26">
        <v>8</v>
      </c>
      <c r="D9" s="65">
        <v>30</v>
      </c>
      <c r="E9" s="314">
        <f t="shared" si="0"/>
        <v>211</v>
      </c>
      <c r="F9" s="315">
        <f t="shared" si="1"/>
        <v>281</v>
      </c>
      <c r="G9" s="255">
        <f t="shared" si="2"/>
        <v>-70</v>
      </c>
      <c r="H9" s="255">
        <f t="shared" si="3"/>
        <v>95</v>
      </c>
      <c r="I9" s="232">
        <f t="shared" si="4"/>
        <v>283</v>
      </c>
      <c r="J9" s="308">
        <f t="shared" si="30"/>
        <v>25</v>
      </c>
      <c r="K9" s="464">
        <v>0</v>
      </c>
      <c r="L9" s="479">
        <v>6</v>
      </c>
      <c r="M9" s="79">
        <f t="shared" si="31"/>
        <v>-6</v>
      </c>
      <c r="N9" s="504">
        <v>6</v>
      </c>
      <c r="O9" s="505">
        <f t="shared" si="5"/>
        <v>6</v>
      </c>
      <c r="P9" s="464">
        <v>6</v>
      </c>
      <c r="Q9" s="479">
        <v>12</v>
      </c>
      <c r="R9" s="261">
        <f t="shared" si="6"/>
        <v>-6</v>
      </c>
      <c r="S9" s="81">
        <v>6</v>
      </c>
      <c r="T9" s="234">
        <f t="shared" si="7"/>
        <v>12</v>
      </c>
      <c r="U9" s="485">
        <v>0</v>
      </c>
      <c r="V9" s="479">
        <v>7</v>
      </c>
      <c r="W9" s="79">
        <f t="shared" si="8"/>
        <v>-7</v>
      </c>
      <c r="X9" s="79">
        <v>7</v>
      </c>
      <c r="Y9" s="233">
        <f t="shared" si="32"/>
        <v>7</v>
      </c>
      <c r="Z9" s="464">
        <v>0</v>
      </c>
      <c r="AA9" s="479">
        <v>2</v>
      </c>
      <c r="AB9" s="79">
        <f t="shared" si="9"/>
        <v>-2</v>
      </c>
      <c r="AC9" s="181">
        <v>2</v>
      </c>
      <c r="AD9" s="233">
        <f t="shared" si="10"/>
        <v>2</v>
      </c>
      <c r="AE9" s="485">
        <v>136</v>
      </c>
      <c r="AF9" s="479">
        <v>194</v>
      </c>
      <c r="AG9" s="79">
        <f t="shared" si="11"/>
        <v>-58</v>
      </c>
      <c r="AH9" s="181">
        <v>58</v>
      </c>
      <c r="AI9" s="282">
        <f t="shared" si="12"/>
        <v>194</v>
      </c>
      <c r="AJ9" s="464">
        <v>15</v>
      </c>
      <c r="AK9" s="479">
        <v>3</v>
      </c>
      <c r="AL9" s="79">
        <f t="shared" si="13"/>
        <v>12</v>
      </c>
      <c r="AM9" s="79">
        <v>0</v>
      </c>
      <c r="AN9" s="233">
        <f t="shared" si="14"/>
        <v>15</v>
      </c>
      <c r="AO9" s="464">
        <v>0</v>
      </c>
      <c r="AP9" s="479">
        <v>6</v>
      </c>
      <c r="AQ9" s="79">
        <f t="shared" si="15"/>
        <v>-6</v>
      </c>
      <c r="AR9" s="182">
        <v>6</v>
      </c>
      <c r="AS9" s="234">
        <f t="shared" si="16"/>
        <v>6</v>
      </c>
      <c r="AT9" s="464">
        <v>8</v>
      </c>
      <c r="AU9" s="479">
        <v>6</v>
      </c>
      <c r="AV9" s="79">
        <f t="shared" si="17"/>
        <v>2</v>
      </c>
      <c r="AW9" s="43">
        <v>0</v>
      </c>
      <c r="AX9" s="233">
        <f t="shared" si="18"/>
        <v>8</v>
      </c>
      <c r="AY9" s="485">
        <v>23</v>
      </c>
      <c r="AZ9" s="479">
        <v>16</v>
      </c>
      <c r="BA9" s="79">
        <f t="shared" si="19"/>
        <v>7</v>
      </c>
      <c r="BB9" s="79">
        <v>0</v>
      </c>
      <c r="BC9" s="282">
        <f t="shared" si="20"/>
        <v>23</v>
      </c>
      <c r="BD9" s="464">
        <v>6</v>
      </c>
      <c r="BE9" s="479">
        <v>11</v>
      </c>
      <c r="BF9" s="79">
        <f t="shared" si="21"/>
        <v>-5</v>
      </c>
      <c r="BG9" s="79">
        <v>5</v>
      </c>
      <c r="BH9" s="233">
        <f t="shared" si="22"/>
        <v>11</v>
      </c>
      <c r="BI9" s="485">
        <v>8</v>
      </c>
      <c r="BJ9" s="479">
        <v>13</v>
      </c>
      <c r="BK9" s="79">
        <f t="shared" si="23"/>
        <v>-5</v>
      </c>
      <c r="BL9" s="181">
        <v>5</v>
      </c>
      <c r="BM9" s="282">
        <f t="shared" si="24"/>
        <v>13</v>
      </c>
      <c r="BN9" s="464">
        <v>9</v>
      </c>
      <c r="BO9" s="479">
        <v>5</v>
      </c>
      <c r="BP9" s="79">
        <f t="shared" si="25"/>
        <v>4</v>
      </c>
      <c r="BQ9" s="79">
        <v>0</v>
      </c>
      <c r="BR9" s="233">
        <f t="shared" si="26"/>
        <v>9</v>
      </c>
      <c r="BS9" s="454"/>
      <c r="BT9" s="446"/>
      <c r="BU9" s="79">
        <f t="shared" si="27"/>
        <v>0</v>
      </c>
      <c r="BV9" s="79"/>
      <c r="BW9" s="446"/>
      <c r="BX9" s="446"/>
      <c r="BY9" s="79">
        <f t="shared" si="28"/>
        <v>0</v>
      </c>
      <c r="BZ9" s="79"/>
      <c r="CA9" s="446"/>
      <c r="CB9" s="446"/>
      <c r="CC9" s="261">
        <f t="shared" si="29"/>
        <v>0</v>
      </c>
      <c r="CD9" s="81"/>
    </row>
    <row r="10" spans="1:82" ht="34.9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60</v>
      </c>
      <c r="F10" s="315">
        <f t="shared" si="1"/>
        <v>273</v>
      </c>
      <c r="G10" s="255">
        <f t="shared" si="2"/>
        <v>-213</v>
      </c>
      <c r="H10" s="255">
        <f t="shared" si="3"/>
        <v>219</v>
      </c>
      <c r="I10" s="232">
        <f t="shared" si="4"/>
        <v>259</v>
      </c>
      <c r="J10" s="308">
        <f t="shared" si="30"/>
        <v>6</v>
      </c>
      <c r="K10" s="464">
        <v>0</v>
      </c>
      <c r="L10" s="479">
        <v>6</v>
      </c>
      <c r="M10" s="79">
        <f t="shared" si="31"/>
        <v>-6</v>
      </c>
      <c r="N10" s="504">
        <v>6</v>
      </c>
      <c r="O10" s="505">
        <f t="shared" si="5"/>
        <v>6</v>
      </c>
      <c r="P10" s="464">
        <v>0</v>
      </c>
      <c r="Q10" s="479">
        <v>15</v>
      </c>
      <c r="R10" s="261">
        <f t="shared" si="6"/>
        <v>-15</v>
      </c>
      <c r="S10" s="182">
        <v>15</v>
      </c>
      <c r="T10" s="234">
        <f t="shared" si="7"/>
        <v>15</v>
      </c>
      <c r="U10" s="485">
        <v>0</v>
      </c>
      <c r="V10" s="479">
        <v>7</v>
      </c>
      <c r="W10" s="79">
        <f t="shared" si="8"/>
        <v>-7</v>
      </c>
      <c r="X10" s="181">
        <v>7</v>
      </c>
      <c r="Y10" s="233">
        <f t="shared" si="32"/>
        <v>7</v>
      </c>
      <c r="Z10" s="464">
        <v>0</v>
      </c>
      <c r="AA10" s="479">
        <v>2</v>
      </c>
      <c r="AB10" s="79">
        <f t="shared" si="9"/>
        <v>-2</v>
      </c>
      <c r="AC10" s="181">
        <v>2</v>
      </c>
      <c r="AD10" s="233">
        <f t="shared" si="10"/>
        <v>2</v>
      </c>
      <c r="AE10" s="485">
        <v>40</v>
      </c>
      <c r="AF10" s="479">
        <v>191</v>
      </c>
      <c r="AG10" s="79">
        <f t="shared" si="11"/>
        <v>-151</v>
      </c>
      <c r="AH10" s="79">
        <v>151</v>
      </c>
      <c r="AI10" s="282">
        <f t="shared" si="12"/>
        <v>191</v>
      </c>
      <c r="AJ10" s="464">
        <v>0</v>
      </c>
      <c r="AK10" s="479">
        <v>3</v>
      </c>
      <c r="AL10" s="79">
        <f t="shared" si="13"/>
        <v>-3</v>
      </c>
      <c r="AM10" s="181">
        <v>3</v>
      </c>
      <c r="AN10" s="233">
        <f t="shared" si="14"/>
        <v>3</v>
      </c>
      <c r="AO10" s="464">
        <v>0</v>
      </c>
      <c r="AP10" s="479">
        <v>4</v>
      </c>
      <c r="AQ10" s="79">
        <f t="shared" si="15"/>
        <v>-4</v>
      </c>
      <c r="AR10" s="182">
        <v>4</v>
      </c>
      <c r="AS10" s="234">
        <f t="shared" si="16"/>
        <v>4</v>
      </c>
      <c r="AT10" s="464">
        <v>0</v>
      </c>
      <c r="AU10" s="479">
        <v>5</v>
      </c>
      <c r="AV10" s="79">
        <f t="shared" si="17"/>
        <v>-5</v>
      </c>
      <c r="AW10" s="181">
        <v>5</v>
      </c>
      <c r="AX10" s="233">
        <f t="shared" si="18"/>
        <v>5</v>
      </c>
      <c r="AY10" s="485">
        <v>20</v>
      </c>
      <c r="AZ10" s="479">
        <v>14</v>
      </c>
      <c r="BA10" s="79">
        <f t="shared" si="19"/>
        <v>6</v>
      </c>
      <c r="BB10" s="79">
        <v>0</v>
      </c>
      <c r="BC10" s="282">
        <f t="shared" si="20"/>
        <v>20</v>
      </c>
      <c r="BD10" s="464">
        <v>0</v>
      </c>
      <c r="BE10" s="479">
        <v>7</v>
      </c>
      <c r="BF10" s="79">
        <f t="shared" si="21"/>
        <v>-7</v>
      </c>
      <c r="BG10" s="181">
        <v>7</v>
      </c>
      <c r="BH10" s="233">
        <f t="shared" si="22"/>
        <v>7</v>
      </c>
      <c r="BI10" s="485">
        <v>0</v>
      </c>
      <c r="BJ10" s="479">
        <v>13</v>
      </c>
      <c r="BK10" s="79">
        <f t="shared" si="23"/>
        <v>-13</v>
      </c>
      <c r="BL10" s="181">
        <v>13</v>
      </c>
      <c r="BM10" s="282">
        <f t="shared" si="24"/>
        <v>13</v>
      </c>
      <c r="BN10" s="464">
        <v>0</v>
      </c>
      <c r="BO10" s="479">
        <v>6</v>
      </c>
      <c r="BP10" s="79">
        <f t="shared" si="25"/>
        <v>-6</v>
      </c>
      <c r="BQ10" s="79">
        <v>6</v>
      </c>
      <c r="BR10" s="233">
        <f t="shared" si="26"/>
        <v>6</v>
      </c>
      <c r="BS10" s="455"/>
      <c r="BT10" s="447"/>
      <c r="BU10" s="79">
        <f t="shared" si="27"/>
        <v>0</v>
      </c>
      <c r="BV10" s="79"/>
      <c r="BW10" s="447"/>
      <c r="BX10" s="447"/>
      <c r="BY10" s="79">
        <f t="shared" si="28"/>
        <v>0</v>
      </c>
      <c r="BZ10" s="79"/>
      <c r="CA10" s="447"/>
      <c r="CB10" s="447"/>
      <c r="CC10" s="261">
        <f t="shared" si="29"/>
        <v>0</v>
      </c>
      <c r="CD10" s="81"/>
    </row>
    <row r="11" spans="1:82" ht="34.9" customHeight="1" x14ac:dyDescent="0.25">
      <c r="A11" s="486">
        <v>9</v>
      </c>
      <c r="B11" s="25" t="s">
        <v>34</v>
      </c>
      <c r="C11" s="26">
        <v>20</v>
      </c>
      <c r="D11" s="65">
        <v>30</v>
      </c>
      <c r="E11" s="314">
        <f t="shared" si="0"/>
        <v>170</v>
      </c>
      <c r="F11" s="315">
        <f t="shared" si="1"/>
        <v>1096</v>
      </c>
      <c r="G11" s="255">
        <f t="shared" si="2"/>
        <v>-926</v>
      </c>
      <c r="H11" s="255">
        <f t="shared" si="3"/>
        <v>950</v>
      </c>
      <c r="I11" s="232">
        <f>SUM(E11+H11)</f>
        <v>1120</v>
      </c>
      <c r="J11" s="308">
        <f t="shared" si="30"/>
        <v>24</v>
      </c>
      <c r="K11" s="464">
        <v>0</v>
      </c>
      <c r="L11" s="479">
        <v>13</v>
      </c>
      <c r="M11" s="79">
        <f t="shared" si="31"/>
        <v>-13</v>
      </c>
      <c r="N11" s="504">
        <v>13</v>
      </c>
      <c r="O11" s="505">
        <f t="shared" si="5"/>
        <v>13</v>
      </c>
      <c r="P11" s="464">
        <v>0</v>
      </c>
      <c r="Q11" s="479">
        <v>36</v>
      </c>
      <c r="R11" s="261">
        <f t="shared" si="6"/>
        <v>-36</v>
      </c>
      <c r="S11" s="182">
        <v>36</v>
      </c>
      <c r="T11" s="234">
        <f t="shared" si="7"/>
        <v>36</v>
      </c>
      <c r="U11" s="485">
        <v>0</v>
      </c>
      <c r="V11" s="479">
        <v>20</v>
      </c>
      <c r="W11" s="79">
        <f t="shared" si="8"/>
        <v>-20</v>
      </c>
      <c r="X11" s="79">
        <v>20</v>
      </c>
      <c r="Y11" s="233">
        <f t="shared" si="32"/>
        <v>20</v>
      </c>
      <c r="Z11" s="464">
        <v>0</v>
      </c>
      <c r="AA11" s="479">
        <v>6</v>
      </c>
      <c r="AB11" s="79">
        <f t="shared" si="9"/>
        <v>-6</v>
      </c>
      <c r="AC11" s="181">
        <v>6</v>
      </c>
      <c r="AD11" s="233">
        <f t="shared" si="10"/>
        <v>6</v>
      </c>
      <c r="AE11" s="485">
        <v>130</v>
      </c>
      <c r="AF11" s="479">
        <v>778</v>
      </c>
      <c r="AG11" s="79">
        <f t="shared" si="11"/>
        <v>-648</v>
      </c>
      <c r="AH11" s="79">
        <v>648</v>
      </c>
      <c r="AI11" s="282">
        <f t="shared" si="12"/>
        <v>778</v>
      </c>
      <c r="AJ11" s="464">
        <v>0</v>
      </c>
      <c r="AK11" s="479">
        <v>10</v>
      </c>
      <c r="AL11" s="79">
        <f t="shared" si="13"/>
        <v>-10</v>
      </c>
      <c r="AM11" s="181">
        <v>10</v>
      </c>
      <c r="AN11" s="233">
        <f t="shared" si="14"/>
        <v>10</v>
      </c>
      <c r="AO11" s="464">
        <v>0</v>
      </c>
      <c r="AP11" s="479">
        <v>19</v>
      </c>
      <c r="AQ11" s="79">
        <f t="shared" si="15"/>
        <v>-19</v>
      </c>
      <c r="AR11" s="182">
        <v>19</v>
      </c>
      <c r="AS11" s="234">
        <f t="shared" si="16"/>
        <v>19</v>
      </c>
      <c r="AT11" s="464">
        <v>40</v>
      </c>
      <c r="AU11" s="479">
        <v>16</v>
      </c>
      <c r="AV11" s="79">
        <f t="shared" si="17"/>
        <v>24</v>
      </c>
      <c r="AW11" s="79">
        <v>0</v>
      </c>
      <c r="AX11" s="233">
        <f t="shared" si="18"/>
        <v>40</v>
      </c>
      <c r="AY11" s="485">
        <v>0</v>
      </c>
      <c r="AZ11" s="479">
        <v>76</v>
      </c>
      <c r="BA11" s="79">
        <f t="shared" si="19"/>
        <v>-76</v>
      </c>
      <c r="BB11" s="79">
        <v>76</v>
      </c>
      <c r="BC11" s="282">
        <f t="shared" si="20"/>
        <v>76</v>
      </c>
      <c r="BD11" s="464">
        <v>0</v>
      </c>
      <c r="BE11" s="479">
        <v>66</v>
      </c>
      <c r="BF11" s="79">
        <f t="shared" si="21"/>
        <v>-66</v>
      </c>
      <c r="BG11" s="181">
        <v>66</v>
      </c>
      <c r="BH11" s="233">
        <f t="shared" si="22"/>
        <v>66</v>
      </c>
      <c r="BI11" s="485">
        <v>0</v>
      </c>
      <c r="BJ11" s="479">
        <v>42</v>
      </c>
      <c r="BK11" s="79">
        <f t="shared" si="23"/>
        <v>-42</v>
      </c>
      <c r="BL11" s="79">
        <v>42</v>
      </c>
      <c r="BM11" s="282">
        <f t="shared" si="24"/>
        <v>42</v>
      </c>
      <c r="BN11" s="464">
        <v>0</v>
      </c>
      <c r="BO11" s="479">
        <v>14</v>
      </c>
      <c r="BP11" s="79">
        <f t="shared" si="25"/>
        <v>-14</v>
      </c>
      <c r="BQ11" s="79">
        <v>14</v>
      </c>
      <c r="BR11" s="233">
        <f t="shared" si="26"/>
        <v>14</v>
      </c>
      <c r="BS11" s="454"/>
      <c r="BT11" s="446"/>
      <c r="BU11" s="79">
        <f t="shared" si="27"/>
        <v>0</v>
      </c>
      <c r="BV11" s="79"/>
      <c r="BW11" s="446"/>
      <c r="BX11" s="446"/>
      <c r="BY11" s="79">
        <f t="shared" si="28"/>
        <v>0</v>
      </c>
      <c r="BZ11" s="79"/>
      <c r="CA11" s="446"/>
      <c r="CB11" s="446"/>
      <c r="CC11" s="261">
        <f t="shared" si="29"/>
        <v>0</v>
      </c>
      <c r="CD11" s="81"/>
    </row>
    <row r="12" spans="1:82" ht="34.9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50</v>
      </c>
      <c r="F12" s="315">
        <f t="shared" si="1"/>
        <v>30</v>
      </c>
      <c r="G12" s="255">
        <f t="shared" si="2"/>
        <v>20</v>
      </c>
      <c r="H12" s="255">
        <f t="shared" si="3"/>
        <v>14</v>
      </c>
      <c r="I12" s="232">
        <f t="shared" ref="I12:I30" si="33">SUM(O12+T12+Y12+AD12+AI12+AN12+AS12+AX12+BH12+BM12+BR12)</f>
        <v>62</v>
      </c>
      <c r="J12" s="308">
        <f t="shared" si="30"/>
        <v>34</v>
      </c>
      <c r="K12" s="9">
        <v>0</v>
      </c>
      <c r="L12" s="13">
        <v>1</v>
      </c>
      <c r="M12" s="79">
        <f>K12-L12</f>
        <v>-1</v>
      </c>
      <c r="N12" s="504">
        <v>1</v>
      </c>
      <c r="O12" s="561">
        <f t="shared" si="5"/>
        <v>1</v>
      </c>
      <c r="P12" s="9">
        <v>0</v>
      </c>
      <c r="Q12" s="15">
        <v>2</v>
      </c>
      <c r="R12" s="261">
        <f t="shared" si="6"/>
        <v>-2</v>
      </c>
      <c r="S12" s="182">
        <v>2</v>
      </c>
      <c r="T12" s="234">
        <f t="shared" si="7"/>
        <v>2</v>
      </c>
      <c r="U12" s="13">
        <v>0</v>
      </c>
      <c r="V12" s="11">
        <v>1</v>
      </c>
      <c r="W12" s="79">
        <f t="shared" si="8"/>
        <v>-1</v>
      </c>
      <c r="X12" s="181">
        <v>1</v>
      </c>
      <c r="Y12" s="232">
        <f t="shared" si="32"/>
        <v>1</v>
      </c>
      <c r="Z12" s="9">
        <v>0</v>
      </c>
      <c r="AA12" s="13">
        <v>1</v>
      </c>
      <c r="AB12" s="79">
        <f t="shared" si="9"/>
        <v>-1</v>
      </c>
      <c r="AC12" s="181">
        <v>1</v>
      </c>
      <c r="AD12" s="232">
        <f t="shared" si="10"/>
        <v>1</v>
      </c>
      <c r="AE12" s="13">
        <v>50</v>
      </c>
      <c r="AF12" s="13">
        <v>16</v>
      </c>
      <c r="AG12" s="79">
        <f t="shared" si="11"/>
        <v>34</v>
      </c>
      <c r="AH12" s="79">
        <v>0</v>
      </c>
      <c r="AI12" s="251">
        <f t="shared" si="12"/>
        <v>50</v>
      </c>
      <c r="AJ12" s="9">
        <v>0</v>
      </c>
      <c r="AK12" s="13">
        <v>1</v>
      </c>
      <c r="AL12" s="79">
        <f t="shared" si="13"/>
        <v>-1</v>
      </c>
      <c r="AM12" s="181">
        <v>1</v>
      </c>
      <c r="AN12" s="232">
        <f t="shared" si="14"/>
        <v>1</v>
      </c>
      <c r="AO12" s="9">
        <v>0</v>
      </c>
      <c r="AP12" s="13">
        <v>1</v>
      </c>
      <c r="AQ12" s="79">
        <f t="shared" si="15"/>
        <v>-1</v>
      </c>
      <c r="AR12" s="181">
        <v>1</v>
      </c>
      <c r="AS12" s="232">
        <f t="shared" si="16"/>
        <v>1</v>
      </c>
      <c r="AT12" s="9">
        <v>0</v>
      </c>
      <c r="AU12" s="13">
        <v>1</v>
      </c>
      <c r="AV12" s="79">
        <f t="shared" si="17"/>
        <v>-1</v>
      </c>
      <c r="AW12" s="181">
        <v>1</v>
      </c>
      <c r="AX12" s="232">
        <f t="shared" si="18"/>
        <v>1</v>
      </c>
      <c r="AY12" s="13">
        <v>0</v>
      </c>
      <c r="AZ12" s="13">
        <v>2</v>
      </c>
      <c r="BA12" s="79">
        <f t="shared" si="19"/>
        <v>-2</v>
      </c>
      <c r="BB12" s="180">
        <v>2</v>
      </c>
      <c r="BC12" s="251">
        <f t="shared" si="20"/>
        <v>2</v>
      </c>
      <c r="BD12" s="9">
        <v>0</v>
      </c>
      <c r="BE12" s="15">
        <v>1</v>
      </c>
      <c r="BF12" s="79">
        <f t="shared" si="21"/>
        <v>-1</v>
      </c>
      <c r="BG12" s="181">
        <v>1</v>
      </c>
      <c r="BH12" s="233">
        <f t="shared" si="22"/>
        <v>1</v>
      </c>
      <c r="BI12" s="13">
        <v>0</v>
      </c>
      <c r="BJ12" s="11">
        <v>2</v>
      </c>
      <c r="BK12" s="79">
        <f t="shared" si="23"/>
        <v>-2</v>
      </c>
      <c r="BL12" s="181">
        <v>2</v>
      </c>
      <c r="BM12" s="282">
        <f t="shared" si="24"/>
        <v>2</v>
      </c>
      <c r="BN12" s="9">
        <v>0</v>
      </c>
      <c r="BO12" s="11">
        <v>1</v>
      </c>
      <c r="BP12" s="79">
        <f t="shared" si="25"/>
        <v>-1</v>
      </c>
      <c r="BQ12" s="181">
        <v>1</v>
      </c>
      <c r="BR12" s="233">
        <f t="shared" si="26"/>
        <v>1</v>
      </c>
      <c r="BS12" s="77"/>
      <c r="BT12" s="79"/>
      <c r="BU12" s="79">
        <f t="shared" si="27"/>
        <v>0</v>
      </c>
      <c r="BV12" s="79"/>
      <c r="BW12" s="79"/>
      <c r="BX12" s="79"/>
      <c r="BY12" s="79">
        <f t="shared" si="28"/>
        <v>0</v>
      </c>
      <c r="BZ12" s="79"/>
      <c r="CA12" s="79"/>
      <c r="CB12" s="79"/>
      <c r="CC12" s="79">
        <f t="shared" si="29"/>
        <v>0</v>
      </c>
      <c r="CD12" s="81"/>
    </row>
    <row r="13" spans="1:82" ht="34.9" customHeight="1" thickBot="1" x14ac:dyDescent="0.3">
      <c r="A13" s="567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1128</v>
      </c>
      <c r="F13" s="315">
        <f t="shared" si="1"/>
        <v>0</v>
      </c>
      <c r="G13" s="255">
        <f t="shared" si="2"/>
        <v>1128</v>
      </c>
      <c r="H13" s="255">
        <f t="shared" si="3"/>
        <v>205</v>
      </c>
      <c r="I13" s="232">
        <f t="shared" si="33"/>
        <v>1273</v>
      </c>
      <c r="J13" s="308">
        <f t="shared" si="30"/>
        <v>1333</v>
      </c>
      <c r="K13" s="464">
        <v>31</v>
      </c>
      <c r="L13" s="479">
        <v>0</v>
      </c>
      <c r="M13" s="79">
        <f>K13-L13</f>
        <v>31</v>
      </c>
      <c r="N13" s="79">
        <v>0</v>
      </c>
      <c r="O13" s="233">
        <f t="shared" si="5"/>
        <v>31</v>
      </c>
      <c r="P13" s="464">
        <v>57</v>
      </c>
      <c r="Q13" s="479">
        <v>0</v>
      </c>
      <c r="R13" s="261">
        <f t="shared" si="6"/>
        <v>57</v>
      </c>
      <c r="S13" s="81">
        <v>0</v>
      </c>
      <c r="T13" s="234">
        <f t="shared" si="7"/>
        <v>57</v>
      </c>
      <c r="U13" s="485">
        <v>27</v>
      </c>
      <c r="V13" s="74">
        <v>0</v>
      </c>
      <c r="W13" s="79">
        <f t="shared" si="8"/>
        <v>27</v>
      </c>
      <c r="X13" s="79">
        <v>10</v>
      </c>
      <c r="Y13" s="233">
        <f t="shared" si="32"/>
        <v>37</v>
      </c>
      <c r="Z13" s="464">
        <v>11</v>
      </c>
      <c r="AA13" s="479">
        <v>0</v>
      </c>
      <c r="AB13" s="79">
        <f t="shared" si="9"/>
        <v>11</v>
      </c>
      <c r="AC13" s="79">
        <v>19</v>
      </c>
      <c r="AD13" s="233">
        <f t="shared" si="10"/>
        <v>30</v>
      </c>
      <c r="AE13" s="485">
        <v>728</v>
      </c>
      <c r="AF13" s="479">
        <v>0</v>
      </c>
      <c r="AG13" s="79">
        <f t="shared" si="11"/>
        <v>728</v>
      </c>
      <c r="AH13" s="79">
        <v>0</v>
      </c>
      <c r="AI13" s="282">
        <f t="shared" si="12"/>
        <v>728</v>
      </c>
      <c r="AJ13" s="464">
        <v>22</v>
      </c>
      <c r="AK13" s="479">
        <v>0</v>
      </c>
      <c r="AL13" s="79">
        <f t="shared" si="13"/>
        <v>22</v>
      </c>
      <c r="AM13" s="79">
        <v>38</v>
      </c>
      <c r="AN13" s="233">
        <f t="shared" si="14"/>
        <v>60</v>
      </c>
      <c r="AO13" s="464">
        <v>40</v>
      </c>
      <c r="AP13" s="479">
        <v>0</v>
      </c>
      <c r="AQ13" s="79">
        <f t="shared" si="15"/>
        <v>40</v>
      </c>
      <c r="AR13" s="79">
        <v>84</v>
      </c>
      <c r="AS13" s="233">
        <f t="shared" si="16"/>
        <v>124</v>
      </c>
      <c r="AT13" s="464">
        <v>21</v>
      </c>
      <c r="AU13" s="479">
        <v>0</v>
      </c>
      <c r="AV13" s="79">
        <f t="shared" si="17"/>
        <v>21</v>
      </c>
      <c r="AW13" s="79">
        <v>0</v>
      </c>
      <c r="AX13" s="233">
        <f t="shared" si="18"/>
        <v>21</v>
      </c>
      <c r="AY13" s="485">
        <v>51</v>
      </c>
      <c r="AZ13" s="479">
        <v>0</v>
      </c>
      <c r="BA13" s="79">
        <f t="shared" si="19"/>
        <v>51</v>
      </c>
      <c r="BB13" s="77">
        <v>9</v>
      </c>
      <c r="BC13" s="251">
        <f t="shared" si="20"/>
        <v>60</v>
      </c>
      <c r="BD13" s="464">
        <v>48</v>
      </c>
      <c r="BE13" s="479">
        <v>0</v>
      </c>
      <c r="BF13" s="79">
        <f t="shared" si="21"/>
        <v>48</v>
      </c>
      <c r="BG13" s="79">
        <v>2</v>
      </c>
      <c r="BH13" s="233">
        <f t="shared" si="22"/>
        <v>50</v>
      </c>
      <c r="BI13" s="485">
        <v>70</v>
      </c>
      <c r="BJ13" s="479">
        <v>0</v>
      </c>
      <c r="BK13" s="79">
        <f t="shared" si="23"/>
        <v>70</v>
      </c>
      <c r="BL13" s="79">
        <v>30</v>
      </c>
      <c r="BM13" s="282">
        <f t="shared" si="24"/>
        <v>100</v>
      </c>
      <c r="BN13" s="464">
        <v>22</v>
      </c>
      <c r="BO13" s="479">
        <v>0</v>
      </c>
      <c r="BP13" s="79">
        <f t="shared" si="25"/>
        <v>22</v>
      </c>
      <c r="BQ13" s="79">
        <v>13</v>
      </c>
      <c r="BR13" s="233">
        <f t="shared" si="26"/>
        <v>35</v>
      </c>
      <c r="BS13" s="456"/>
      <c r="BT13" s="368"/>
      <c r="BU13" s="79">
        <f t="shared" si="27"/>
        <v>0</v>
      </c>
      <c r="BV13" s="79"/>
      <c r="BW13" s="368"/>
      <c r="BX13" s="368"/>
      <c r="BY13" s="79">
        <f t="shared" si="28"/>
        <v>0</v>
      </c>
      <c r="BZ13" s="79"/>
      <c r="CA13" s="368"/>
      <c r="CB13" s="368"/>
      <c r="CC13" s="79">
        <f t="shared" si="29"/>
        <v>0</v>
      </c>
      <c r="CD13" s="81"/>
    </row>
    <row r="14" spans="1:82" ht="34.9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59</v>
      </c>
      <c r="F14" s="629">
        <f t="shared" si="1"/>
        <v>79</v>
      </c>
      <c r="G14" s="383">
        <f t="shared" si="2"/>
        <v>-20</v>
      </c>
      <c r="H14" s="382">
        <f t="shared" si="3"/>
        <v>20</v>
      </c>
      <c r="I14" s="608">
        <f t="shared" si="33"/>
        <v>75</v>
      </c>
      <c r="J14" s="308">
        <f t="shared" si="30"/>
        <v>0</v>
      </c>
      <c r="K14" s="9">
        <v>0</v>
      </c>
      <c r="L14" s="13">
        <v>2</v>
      </c>
      <c r="M14" s="79">
        <f>K14-L14</f>
        <v>-2</v>
      </c>
      <c r="N14" s="77">
        <v>0</v>
      </c>
      <c r="O14" s="232">
        <f t="shared" si="5"/>
        <v>0</v>
      </c>
      <c r="P14" s="9">
        <v>15</v>
      </c>
      <c r="Q14" s="15">
        <v>4</v>
      </c>
      <c r="R14" s="261">
        <f t="shared" si="6"/>
        <v>11</v>
      </c>
      <c r="S14" s="50">
        <v>0</v>
      </c>
      <c r="T14" s="234">
        <f t="shared" si="7"/>
        <v>15</v>
      </c>
      <c r="U14" s="13">
        <v>0</v>
      </c>
      <c r="V14" s="11">
        <v>2</v>
      </c>
      <c r="W14" s="79">
        <f t="shared" si="8"/>
        <v>-2</v>
      </c>
      <c r="X14" s="77">
        <v>0</v>
      </c>
      <c r="Y14" s="232">
        <f t="shared" si="32"/>
        <v>0</v>
      </c>
      <c r="Z14" s="9">
        <v>0</v>
      </c>
      <c r="AA14" s="13">
        <v>1</v>
      </c>
      <c r="AB14" s="79">
        <f t="shared" si="9"/>
        <v>-1</v>
      </c>
      <c r="AC14" s="77">
        <v>0</v>
      </c>
      <c r="AD14" s="232">
        <f t="shared" si="10"/>
        <v>0</v>
      </c>
      <c r="AE14" s="13">
        <v>36</v>
      </c>
      <c r="AF14" s="13">
        <v>52</v>
      </c>
      <c r="AG14" s="79">
        <f t="shared" si="11"/>
        <v>-16</v>
      </c>
      <c r="AH14" s="180">
        <v>16</v>
      </c>
      <c r="AI14" s="251">
        <f t="shared" si="12"/>
        <v>52</v>
      </c>
      <c r="AJ14" s="9">
        <v>0</v>
      </c>
      <c r="AK14" s="13">
        <v>1</v>
      </c>
      <c r="AL14" s="79">
        <f t="shared" si="13"/>
        <v>-1</v>
      </c>
      <c r="AM14" s="77">
        <v>0</v>
      </c>
      <c r="AN14" s="232">
        <f t="shared" si="14"/>
        <v>0</v>
      </c>
      <c r="AO14" s="9">
        <v>0</v>
      </c>
      <c r="AP14" s="13">
        <v>1</v>
      </c>
      <c r="AQ14" s="79">
        <f t="shared" si="15"/>
        <v>-1</v>
      </c>
      <c r="AR14" s="77">
        <v>0</v>
      </c>
      <c r="AS14" s="232">
        <f t="shared" si="16"/>
        <v>0</v>
      </c>
      <c r="AT14" s="9">
        <v>0</v>
      </c>
      <c r="AU14" s="13">
        <v>2</v>
      </c>
      <c r="AV14" s="79">
        <f t="shared" si="17"/>
        <v>-2</v>
      </c>
      <c r="AW14" s="42">
        <v>0</v>
      </c>
      <c r="AX14" s="232">
        <f t="shared" si="18"/>
        <v>0</v>
      </c>
      <c r="AY14" s="13">
        <v>0</v>
      </c>
      <c r="AZ14" s="13">
        <v>5</v>
      </c>
      <c r="BA14" s="79">
        <f t="shared" si="19"/>
        <v>-5</v>
      </c>
      <c r="BB14" s="180">
        <v>4</v>
      </c>
      <c r="BC14" s="251">
        <f t="shared" si="20"/>
        <v>4</v>
      </c>
      <c r="BD14" s="9">
        <v>0</v>
      </c>
      <c r="BE14" s="15">
        <v>3</v>
      </c>
      <c r="BF14" s="79">
        <f t="shared" si="21"/>
        <v>-3</v>
      </c>
      <c r="BG14" s="43"/>
      <c r="BH14" s="233">
        <f t="shared" si="22"/>
        <v>0</v>
      </c>
      <c r="BI14" s="42">
        <v>8</v>
      </c>
      <c r="BJ14" s="11">
        <v>4</v>
      </c>
      <c r="BK14" s="79">
        <f t="shared" si="23"/>
        <v>4</v>
      </c>
      <c r="BL14" s="43">
        <v>0</v>
      </c>
      <c r="BM14" s="282">
        <f t="shared" si="24"/>
        <v>8</v>
      </c>
      <c r="BN14" s="9">
        <v>0</v>
      </c>
      <c r="BO14" s="11">
        <v>2</v>
      </c>
      <c r="BP14" s="79">
        <f t="shared" si="25"/>
        <v>-2</v>
      </c>
      <c r="BQ14" s="79">
        <v>0</v>
      </c>
      <c r="BR14" s="233">
        <f t="shared" si="26"/>
        <v>0</v>
      </c>
      <c r="BS14" s="77"/>
      <c r="BT14" s="79"/>
      <c r="BU14" s="79">
        <f t="shared" si="27"/>
        <v>0</v>
      </c>
      <c r="BV14" s="79"/>
      <c r="BW14" s="79"/>
      <c r="BX14" s="79"/>
      <c r="BY14" s="79">
        <f t="shared" si="28"/>
        <v>0</v>
      </c>
      <c r="BZ14" s="79"/>
      <c r="CA14" s="79"/>
      <c r="CB14" s="79"/>
      <c r="CC14" s="261">
        <f t="shared" si="29"/>
        <v>0</v>
      </c>
      <c r="CD14" s="79"/>
    </row>
    <row r="15" spans="1:82" ht="34.9" customHeight="1" thickBot="1" x14ac:dyDescent="0.3">
      <c r="A15" s="567">
        <v>13</v>
      </c>
      <c r="B15" s="40" t="s">
        <v>372</v>
      </c>
      <c r="C15" s="442">
        <v>4</v>
      </c>
      <c r="D15" s="443">
        <v>6</v>
      </c>
      <c r="E15" s="314">
        <f t="shared" si="0"/>
        <v>4</v>
      </c>
      <c r="F15" s="629">
        <f t="shared" si="1"/>
        <v>0</v>
      </c>
      <c r="G15" s="383">
        <f t="shared" si="2"/>
        <v>4</v>
      </c>
      <c r="H15" s="382">
        <f t="shared" si="3"/>
        <v>0</v>
      </c>
      <c r="I15" s="608">
        <f t="shared" si="33"/>
        <v>4</v>
      </c>
      <c r="J15" s="308">
        <f t="shared" si="30"/>
        <v>4</v>
      </c>
      <c r="K15" s="117">
        <v>0</v>
      </c>
      <c r="L15" s="26">
        <v>0</v>
      </c>
      <c r="M15" s="79">
        <f t="shared" ref="M15:M30" si="34">K15-L15</f>
        <v>0</v>
      </c>
      <c r="N15" s="42">
        <v>0</v>
      </c>
      <c r="O15" s="232">
        <f t="shared" si="5"/>
        <v>0</v>
      </c>
      <c r="P15" s="9">
        <v>0</v>
      </c>
      <c r="Q15" s="15">
        <v>0</v>
      </c>
      <c r="R15" s="261">
        <f t="shared" si="6"/>
        <v>0</v>
      </c>
      <c r="S15" s="50">
        <v>0</v>
      </c>
      <c r="T15" s="234">
        <f t="shared" si="7"/>
        <v>0</v>
      </c>
      <c r="U15" s="13">
        <v>0</v>
      </c>
      <c r="V15" s="11">
        <v>0</v>
      </c>
      <c r="W15" s="79">
        <f t="shared" si="8"/>
        <v>0</v>
      </c>
      <c r="X15" s="42">
        <v>0</v>
      </c>
      <c r="Y15" s="232">
        <f t="shared" si="32"/>
        <v>0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13">
        <v>4</v>
      </c>
      <c r="AF15" s="13">
        <v>0</v>
      </c>
      <c r="AG15" s="79">
        <f t="shared" si="11"/>
        <v>4</v>
      </c>
      <c r="AH15" s="180">
        <v>0</v>
      </c>
      <c r="AI15" s="251">
        <f t="shared" si="12"/>
        <v>4</v>
      </c>
      <c r="AJ15" s="9">
        <v>0</v>
      </c>
      <c r="AK15" s="13">
        <v>0</v>
      </c>
      <c r="AL15" s="79">
        <f t="shared" si="13"/>
        <v>0</v>
      </c>
      <c r="AM15" s="42">
        <v>0</v>
      </c>
      <c r="AN15" s="232">
        <f t="shared" si="14"/>
        <v>0</v>
      </c>
      <c r="AO15" s="9">
        <v>0</v>
      </c>
      <c r="AP15" s="13">
        <v>0</v>
      </c>
      <c r="AQ15" s="79">
        <f t="shared" si="15"/>
        <v>0</v>
      </c>
      <c r="AR15" s="42">
        <v>0</v>
      </c>
      <c r="AS15" s="232">
        <f t="shared" si="16"/>
        <v>0</v>
      </c>
      <c r="AT15" s="9">
        <v>0</v>
      </c>
      <c r="AU15" s="13">
        <v>0</v>
      </c>
      <c r="AV15" s="79">
        <f t="shared" si="17"/>
        <v>0</v>
      </c>
      <c r="AW15" s="42">
        <v>0</v>
      </c>
      <c r="AX15" s="232">
        <f t="shared" si="18"/>
        <v>0</v>
      </c>
      <c r="AY15" s="13">
        <v>0</v>
      </c>
      <c r="AZ15" s="13">
        <v>0</v>
      </c>
      <c r="BA15" s="79">
        <f t="shared" si="19"/>
        <v>0</v>
      </c>
      <c r="BB15" s="42">
        <v>0</v>
      </c>
      <c r="BC15" s="251">
        <f t="shared" si="20"/>
        <v>0</v>
      </c>
      <c r="BD15" s="9">
        <v>0</v>
      </c>
      <c r="BE15" s="15">
        <v>0</v>
      </c>
      <c r="BF15" s="79">
        <f t="shared" si="21"/>
        <v>0</v>
      </c>
      <c r="BG15" s="43">
        <v>0</v>
      </c>
      <c r="BH15" s="233">
        <f t="shared" si="22"/>
        <v>0</v>
      </c>
      <c r="BI15" s="13">
        <v>0</v>
      </c>
      <c r="BJ15" s="11">
        <v>0</v>
      </c>
      <c r="BK15" s="79">
        <f t="shared" si="23"/>
        <v>0</v>
      </c>
      <c r="BL15" s="43">
        <v>0</v>
      </c>
      <c r="BM15" s="282">
        <f t="shared" si="24"/>
        <v>0</v>
      </c>
      <c r="BN15" s="9">
        <v>0</v>
      </c>
      <c r="BO15" s="11">
        <v>0</v>
      </c>
      <c r="BP15" s="79">
        <f t="shared" si="25"/>
        <v>0</v>
      </c>
      <c r="BQ15" s="43">
        <v>0</v>
      </c>
      <c r="BR15" s="233">
        <f t="shared" si="26"/>
        <v>0</v>
      </c>
      <c r="BS15" s="98"/>
      <c r="BT15" s="82"/>
      <c r="BU15" s="82">
        <f t="shared" si="27"/>
        <v>0</v>
      </c>
      <c r="BV15" s="82"/>
      <c r="BW15" s="82"/>
      <c r="BX15" s="82"/>
      <c r="BY15" s="82">
        <f t="shared" si="28"/>
        <v>0</v>
      </c>
      <c r="BZ15" s="82"/>
      <c r="CA15" s="82"/>
      <c r="CB15" s="82"/>
      <c r="CC15" s="252">
        <f t="shared" si="29"/>
        <v>0</v>
      </c>
      <c r="CD15" s="105"/>
    </row>
    <row r="16" spans="1:82" ht="34.9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94</v>
      </c>
      <c r="F16" s="629">
        <f t="shared" si="1"/>
        <v>76</v>
      </c>
      <c r="G16" s="383">
        <f t="shared" si="2"/>
        <v>18</v>
      </c>
      <c r="H16" s="382">
        <f t="shared" si="3"/>
        <v>0</v>
      </c>
      <c r="I16" s="608">
        <f t="shared" si="33"/>
        <v>80</v>
      </c>
      <c r="J16" s="308">
        <f t="shared" si="30"/>
        <v>18</v>
      </c>
      <c r="K16" s="9">
        <v>0</v>
      </c>
      <c r="L16" s="13">
        <v>2</v>
      </c>
      <c r="M16" s="79">
        <f t="shared" si="34"/>
        <v>-2</v>
      </c>
      <c r="N16" s="77">
        <v>0</v>
      </c>
      <c r="O16" s="232">
        <f t="shared" si="5"/>
        <v>0</v>
      </c>
      <c r="P16" s="9">
        <v>0</v>
      </c>
      <c r="Q16" s="15">
        <v>4</v>
      </c>
      <c r="R16" s="261">
        <f t="shared" si="6"/>
        <v>-4</v>
      </c>
      <c r="S16" s="50">
        <v>0</v>
      </c>
      <c r="T16" s="234">
        <f t="shared" si="7"/>
        <v>0</v>
      </c>
      <c r="U16" s="13">
        <v>0</v>
      </c>
      <c r="V16" s="11">
        <v>2</v>
      </c>
      <c r="W16" s="79">
        <f t="shared" si="8"/>
        <v>-2</v>
      </c>
      <c r="X16" s="77">
        <v>0</v>
      </c>
      <c r="Y16" s="232">
        <f t="shared" si="32"/>
        <v>0</v>
      </c>
      <c r="Z16" s="9">
        <v>0</v>
      </c>
      <c r="AA16" s="13">
        <v>1</v>
      </c>
      <c r="AB16" s="79">
        <f t="shared" si="9"/>
        <v>-1</v>
      </c>
      <c r="AC16" s="77">
        <v>0</v>
      </c>
      <c r="AD16" s="232">
        <f t="shared" si="10"/>
        <v>0</v>
      </c>
      <c r="AE16" s="13">
        <v>80</v>
      </c>
      <c r="AF16" s="13">
        <v>51</v>
      </c>
      <c r="AG16" s="79">
        <f t="shared" si="11"/>
        <v>29</v>
      </c>
      <c r="AH16" s="42">
        <v>0</v>
      </c>
      <c r="AI16" s="251">
        <f t="shared" si="12"/>
        <v>80</v>
      </c>
      <c r="AJ16" s="9">
        <v>0</v>
      </c>
      <c r="AK16" s="13">
        <v>1</v>
      </c>
      <c r="AL16" s="79">
        <f t="shared" si="13"/>
        <v>-1</v>
      </c>
      <c r="AM16" s="77">
        <v>0</v>
      </c>
      <c r="AN16" s="232">
        <f t="shared" si="14"/>
        <v>0</v>
      </c>
      <c r="AO16" s="9">
        <v>0</v>
      </c>
      <c r="AP16" s="13">
        <v>1</v>
      </c>
      <c r="AQ16" s="79">
        <f t="shared" si="15"/>
        <v>-1</v>
      </c>
      <c r="AR16" s="77">
        <v>0</v>
      </c>
      <c r="AS16" s="232">
        <f t="shared" si="16"/>
        <v>0</v>
      </c>
      <c r="AT16" s="9">
        <v>0</v>
      </c>
      <c r="AU16" s="13">
        <v>2</v>
      </c>
      <c r="AV16" s="79">
        <f t="shared" si="17"/>
        <v>-2</v>
      </c>
      <c r="AW16" s="77">
        <v>0</v>
      </c>
      <c r="AX16" s="232">
        <f t="shared" si="18"/>
        <v>0</v>
      </c>
      <c r="AY16" s="13">
        <v>14</v>
      </c>
      <c r="AZ16" s="13">
        <v>4</v>
      </c>
      <c r="BA16" s="79">
        <f t="shared" si="19"/>
        <v>10</v>
      </c>
      <c r="BB16" s="42">
        <v>0</v>
      </c>
      <c r="BC16" s="251">
        <f t="shared" si="20"/>
        <v>14</v>
      </c>
      <c r="BD16" s="9">
        <v>0</v>
      </c>
      <c r="BE16" s="15">
        <v>2</v>
      </c>
      <c r="BF16" s="79">
        <f t="shared" si="21"/>
        <v>-2</v>
      </c>
      <c r="BG16" s="43">
        <v>0</v>
      </c>
      <c r="BH16" s="233">
        <f t="shared" si="22"/>
        <v>0</v>
      </c>
      <c r="BI16" s="77">
        <v>0</v>
      </c>
      <c r="BJ16" s="11">
        <v>4</v>
      </c>
      <c r="BK16" s="79">
        <f t="shared" si="23"/>
        <v>-4</v>
      </c>
      <c r="BL16" s="43">
        <v>0</v>
      </c>
      <c r="BM16" s="282">
        <f t="shared" si="24"/>
        <v>0</v>
      </c>
      <c r="BN16" s="9">
        <v>0</v>
      </c>
      <c r="BO16" s="11">
        <v>2</v>
      </c>
      <c r="BP16" s="79">
        <f t="shared" si="25"/>
        <v>-2</v>
      </c>
      <c r="BQ16" s="79">
        <v>0</v>
      </c>
      <c r="BR16" s="233">
        <f t="shared" si="26"/>
        <v>0</v>
      </c>
      <c r="BS16" s="77"/>
      <c r="BT16" s="79"/>
      <c r="BU16" s="79">
        <f t="shared" si="27"/>
        <v>0</v>
      </c>
      <c r="BV16" s="79"/>
      <c r="BW16" s="79"/>
      <c r="BX16" s="79"/>
      <c r="BY16" s="79">
        <f t="shared" si="28"/>
        <v>0</v>
      </c>
      <c r="BZ16" s="79"/>
      <c r="CA16" s="79"/>
      <c r="CB16" s="79"/>
      <c r="CC16" s="261">
        <f t="shared" si="29"/>
        <v>0</v>
      </c>
      <c r="CD16" s="81"/>
    </row>
    <row r="17" spans="1:82" ht="48.6" customHeight="1" thickBot="1" x14ac:dyDescent="0.3">
      <c r="A17" s="567">
        <v>15</v>
      </c>
      <c r="B17" s="40" t="s">
        <v>42</v>
      </c>
      <c r="C17" s="26">
        <v>8</v>
      </c>
      <c r="D17" s="65">
        <v>20</v>
      </c>
      <c r="E17" s="314">
        <f t="shared" si="0"/>
        <v>31</v>
      </c>
      <c r="F17" s="629">
        <f t="shared" si="1"/>
        <v>481</v>
      </c>
      <c r="G17" s="383">
        <f t="shared" si="2"/>
        <v>-450</v>
      </c>
      <c r="H17" s="382">
        <f t="shared" si="3"/>
        <v>450</v>
      </c>
      <c r="I17" s="608">
        <f t="shared" si="33"/>
        <v>338</v>
      </c>
      <c r="J17" s="308">
        <f t="shared" si="30"/>
        <v>0</v>
      </c>
      <c r="K17" s="117">
        <v>0</v>
      </c>
      <c r="L17" s="13">
        <v>6</v>
      </c>
      <c r="M17" s="79">
        <f t="shared" si="34"/>
        <v>-6</v>
      </c>
      <c r="N17" s="77">
        <v>0</v>
      </c>
      <c r="O17" s="232">
        <f t="shared" si="5"/>
        <v>0</v>
      </c>
      <c r="P17" s="9">
        <v>0</v>
      </c>
      <c r="Q17" s="15">
        <v>19</v>
      </c>
      <c r="R17" s="261">
        <f t="shared" si="6"/>
        <v>-19</v>
      </c>
      <c r="S17" s="50">
        <v>19</v>
      </c>
      <c r="T17" s="234">
        <f t="shared" si="7"/>
        <v>19</v>
      </c>
      <c r="U17" s="13">
        <v>0</v>
      </c>
      <c r="V17" s="11">
        <v>7</v>
      </c>
      <c r="W17" s="79">
        <f t="shared" si="8"/>
        <v>-7</v>
      </c>
      <c r="X17" s="77">
        <v>0</v>
      </c>
      <c r="Y17" s="232">
        <f t="shared" si="32"/>
        <v>0</v>
      </c>
      <c r="Z17" s="9">
        <v>0</v>
      </c>
      <c r="AA17" s="13">
        <v>4</v>
      </c>
      <c r="AB17" s="79">
        <f t="shared" si="9"/>
        <v>-4</v>
      </c>
      <c r="AC17" s="77">
        <v>0</v>
      </c>
      <c r="AD17" s="232">
        <f t="shared" si="10"/>
        <v>0</v>
      </c>
      <c r="AE17" s="13">
        <v>8</v>
      </c>
      <c r="AF17" s="13">
        <v>343</v>
      </c>
      <c r="AG17" s="79">
        <f t="shared" si="11"/>
        <v>-335</v>
      </c>
      <c r="AH17" s="180">
        <v>311</v>
      </c>
      <c r="AI17" s="251">
        <f t="shared" si="12"/>
        <v>319</v>
      </c>
      <c r="AJ17" s="9">
        <v>0</v>
      </c>
      <c r="AK17" s="13">
        <v>8</v>
      </c>
      <c r="AL17" s="79">
        <f t="shared" si="13"/>
        <v>-8</v>
      </c>
      <c r="AM17" s="77">
        <v>0</v>
      </c>
      <c r="AN17" s="232">
        <f t="shared" si="14"/>
        <v>0</v>
      </c>
      <c r="AO17" s="9">
        <v>0</v>
      </c>
      <c r="AP17" s="13">
        <v>15</v>
      </c>
      <c r="AQ17" s="79">
        <f t="shared" si="15"/>
        <v>-15</v>
      </c>
      <c r="AR17" s="77">
        <v>0</v>
      </c>
      <c r="AS17" s="232">
        <f t="shared" si="16"/>
        <v>0</v>
      </c>
      <c r="AT17" s="9">
        <v>0</v>
      </c>
      <c r="AU17" s="13">
        <v>8</v>
      </c>
      <c r="AV17" s="79">
        <f t="shared" si="17"/>
        <v>-8</v>
      </c>
      <c r="AW17" s="77">
        <v>0</v>
      </c>
      <c r="AX17" s="232">
        <f t="shared" si="18"/>
        <v>0</v>
      </c>
      <c r="AY17" s="13">
        <v>23</v>
      </c>
      <c r="AZ17" s="13">
        <v>27</v>
      </c>
      <c r="BA17" s="79">
        <f t="shared" si="19"/>
        <v>-4</v>
      </c>
      <c r="BB17" s="42">
        <v>120</v>
      </c>
      <c r="BC17" s="251">
        <f t="shared" si="20"/>
        <v>143</v>
      </c>
      <c r="BD17" s="9">
        <v>0</v>
      </c>
      <c r="BE17" s="15">
        <v>11</v>
      </c>
      <c r="BF17" s="79">
        <f t="shared" si="21"/>
        <v>-11</v>
      </c>
      <c r="BG17" s="79">
        <v>0</v>
      </c>
      <c r="BH17" s="233">
        <f t="shared" si="22"/>
        <v>0</v>
      </c>
      <c r="BI17" s="13">
        <v>0</v>
      </c>
      <c r="BJ17" s="11">
        <v>27</v>
      </c>
      <c r="BK17" s="79">
        <f t="shared" si="23"/>
        <v>-27</v>
      </c>
      <c r="BL17" s="79">
        <v>0</v>
      </c>
      <c r="BM17" s="282">
        <f t="shared" si="24"/>
        <v>0</v>
      </c>
      <c r="BN17" s="9">
        <v>0</v>
      </c>
      <c r="BO17" s="11">
        <v>6</v>
      </c>
      <c r="BP17" s="79">
        <f t="shared" si="25"/>
        <v>-6</v>
      </c>
      <c r="BQ17" s="79">
        <v>0</v>
      </c>
      <c r="BR17" s="233">
        <f t="shared" si="26"/>
        <v>0</v>
      </c>
      <c r="BS17" s="98"/>
      <c r="BT17" s="82"/>
      <c r="BU17" s="82">
        <f t="shared" si="27"/>
        <v>0</v>
      </c>
      <c r="BV17" s="82"/>
      <c r="BW17" s="82"/>
      <c r="BX17" s="82"/>
      <c r="BY17" s="82">
        <f t="shared" si="28"/>
        <v>0</v>
      </c>
      <c r="BZ17" s="82"/>
      <c r="CA17" s="82"/>
      <c r="CB17" s="82"/>
      <c r="CC17" s="252">
        <f t="shared" si="29"/>
        <v>0</v>
      </c>
      <c r="CD17" s="105"/>
    </row>
    <row r="18" spans="1:82" ht="58.15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162</v>
      </c>
      <c r="F18" s="629">
        <f t="shared" si="1"/>
        <v>293</v>
      </c>
      <c r="G18" s="383">
        <f t="shared" si="2"/>
        <v>-131</v>
      </c>
      <c r="H18" s="382">
        <f t="shared" si="3"/>
        <v>131</v>
      </c>
      <c r="I18" s="608">
        <f t="shared" si="33"/>
        <v>203</v>
      </c>
      <c r="J18" s="308">
        <f t="shared" si="30"/>
        <v>0</v>
      </c>
      <c r="K18" s="124">
        <v>0</v>
      </c>
      <c r="L18" s="75">
        <v>5</v>
      </c>
      <c r="M18" s="79">
        <f t="shared" si="34"/>
        <v>-5</v>
      </c>
      <c r="N18" s="43">
        <v>0</v>
      </c>
      <c r="O18" s="233">
        <f t="shared" si="5"/>
        <v>0</v>
      </c>
      <c r="P18" s="124">
        <v>0</v>
      </c>
      <c r="Q18" s="75">
        <v>12</v>
      </c>
      <c r="R18" s="261">
        <f t="shared" si="6"/>
        <v>-12</v>
      </c>
      <c r="S18" s="81">
        <v>0</v>
      </c>
      <c r="T18" s="234">
        <f t="shared" si="7"/>
        <v>0</v>
      </c>
      <c r="U18" s="123">
        <v>0</v>
      </c>
      <c r="V18" s="75">
        <v>8</v>
      </c>
      <c r="W18" s="79">
        <f t="shared" si="8"/>
        <v>-8</v>
      </c>
      <c r="X18" s="43">
        <v>0</v>
      </c>
      <c r="Y18" s="233">
        <f t="shared" si="32"/>
        <v>0</v>
      </c>
      <c r="Z18" s="124">
        <v>0</v>
      </c>
      <c r="AA18" s="75">
        <v>2</v>
      </c>
      <c r="AB18" s="79">
        <f t="shared" si="9"/>
        <v>-2</v>
      </c>
      <c r="AC18" s="79">
        <v>0</v>
      </c>
      <c r="AD18" s="233">
        <f t="shared" si="10"/>
        <v>0</v>
      </c>
      <c r="AE18" s="123">
        <v>10</v>
      </c>
      <c r="AF18" s="75">
        <v>185</v>
      </c>
      <c r="AG18" s="79">
        <f t="shared" si="11"/>
        <v>-175</v>
      </c>
      <c r="AH18" s="43">
        <v>72</v>
      </c>
      <c r="AI18" s="282">
        <f t="shared" si="12"/>
        <v>82</v>
      </c>
      <c r="AJ18" s="124">
        <v>0</v>
      </c>
      <c r="AK18" s="75">
        <v>5</v>
      </c>
      <c r="AL18" s="79">
        <f t="shared" si="13"/>
        <v>-5</v>
      </c>
      <c r="AM18" s="79">
        <v>0</v>
      </c>
      <c r="AN18" s="233">
        <f t="shared" si="14"/>
        <v>0</v>
      </c>
      <c r="AO18" s="124">
        <v>90</v>
      </c>
      <c r="AP18" s="75">
        <v>11</v>
      </c>
      <c r="AQ18" s="79">
        <f t="shared" si="15"/>
        <v>79</v>
      </c>
      <c r="AR18" s="43">
        <v>0</v>
      </c>
      <c r="AS18" s="233">
        <f t="shared" si="16"/>
        <v>90</v>
      </c>
      <c r="AT18" s="124">
        <v>0</v>
      </c>
      <c r="AU18" s="75">
        <v>7</v>
      </c>
      <c r="AV18" s="79">
        <f t="shared" si="17"/>
        <v>-7</v>
      </c>
      <c r="AW18" s="43">
        <v>15</v>
      </c>
      <c r="AX18" s="233">
        <f t="shared" si="18"/>
        <v>15</v>
      </c>
      <c r="AY18" s="123">
        <v>54</v>
      </c>
      <c r="AZ18" s="75">
        <v>20</v>
      </c>
      <c r="BA18" s="79">
        <f t="shared" si="19"/>
        <v>34</v>
      </c>
      <c r="BB18" s="43">
        <v>36</v>
      </c>
      <c r="BC18" s="282">
        <f t="shared" si="20"/>
        <v>90</v>
      </c>
      <c r="BD18" s="124">
        <v>0</v>
      </c>
      <c r="BE18" s="75">
        <v>14</v>
      </c>
      <c r="BF18" s="79">
        <f t="shared" si="21"/>
        <v>-14</v>
      </c>
      <c r="BG18" s="79">
        <v>0</v>
      </c>
      <c r="BH18" s="233">
        <f t="shared" si="22"/>
        <v>0</v>
      </c>
      <c r="BI18" s="244">
        <v>8</v>
      </c>
      <c r="BJ18" s="75">
        <v>18</v>
      </c>
      <c r="BK18" s="79">
        <f t="shared" si="23"/>
        <v>-10</v>
      </c>
      <c r="BL18" s="43">
        <v>8</v>
      </c>
      <c r="BM18" s="282">
        <f t="shared" si="24"/>
        <v>16</v>
      </c>
      <c r="BN18" s="124">
        <v>0</v>
      </c>
      <c r="BO18" s="75">
        <v>6</v>
      </c>
      <c r="BP18" s="79">
        <f t="shared" si="25"/>
        <v>-6</v>
      </c>
      <c r="BQ18" s="79">
        <v>0</v>
      </c>
      <c r="BR18" s="233">
        <f t="shared" si="26"/>
        <v>0</v>
      </c>
      <c r="BS18" s="453"/>
      <c r="BT18" s="445"/>
      <c r="BU18" s="79">
        <f t="shared" si="27"/>
        <v>0</v>
      </c>
      <c r="BV18" s="79"/>
      <c r="BW18" s="445"/>
      <c r="BX18" s="445"/>
      <c r="BY18" s="79">
        <f t="shared" si="28"/>
        <v>0</v>
      </c>
      <c r="BZ18" s="79"/>
      <c r="CA18" s="445"/>
      <c r="CB18" s="445"/>
      <c r="CC18" s="95">
        <f t="shared" si="29"/>
        <v>0</v>
      </c>
      <c r="CD18" s="81"/>
    </row>
    <row r="19" spans="1:82" ht="49.15" customHeight="1" thickBot="1" x14ac:dyDescent="0.3">
      <c r="A19" s="567">
        <v>17</v>
      </c>
      <c r="B19" s="40" t="s">
        <v>44</v>
      </c>
      <c r="C19" s="26">
        <v>8</v>
      </c>
      <c r="D19" s="65">
        <v>30</v>
      </c>
      <c r="E19" s="314">
        <f t="shared" si="0"/>
        <v>55</v>
      </c>
      <c r="F19" s="629">
        <f t="shared" si="1"/>
        <v>911</v>
      </c>
      <c r="G19" s="383">
        <f t="shared" si="2"/>
        <v>-856</v>
      </c>
      <c r="H19" s="382">
        <f t="shared" si="3"/>
        <v>856</v>
      </c>
      <c r="I19" s="608">
        <f t="shared" si="33"/>
        <v>801</v>
      </c>
      <c r="J19" s="308">
        <f t="shared" si="30"/>
        <v>0</v>
      </c>
      <c r="K19" s="124">
        <v>0</v>
      </c>
      <c r="L19" s="75">
        <v>15</v>
      </c>
      <c r="M19" s="79">
        <f t="shared" si="34"/>
        <v>-15</v>
      </c>
      <c r="N19" s="43">
        <v>15</v>
      </c>
      <c r="O19" s="233">
        <f t="shared" si="5"/>
        <v>15</v>
      </c>
      <c r="P19" s="124">
        <v>0</v>
      </c>
      <c r="Q19" s="75">
        <v>65</v>
      </c>
      <c r="R19" s="261">
        <f t="shared" si="6"/>
        <v>-65</v>
      </c>
      <c r="S19" s="182">
        <v>65</v>
      </c>
      <c r="T19" s="234">
        <f t="shared" si="7"/>
        <v>65</v>
      </c>
      <c r="U19" s="245">
        <v>0</v>
      </c>
      <c r="V19" s="83">
        <v>25</v>
      </c>
      <c r="W19" s="79">
        <f t="shared" si="8"/>
        <v>-25</v>
      </c>
      <c r="X19" s="79">
        <v>30</v>
      </c>
      <c r="Y19" s="233">
        <f t="shared" si="32"/>
        <v>30</v>
      </c>
      <c r="Z19" s="124">
        <v>8</v>
      </c>
      <c r="AA19" s="75">
        <v>7</v>
      </c>
      <c r="AB19" s="79">
        <f t="shared" si="9"/>
        <v>1</v>
      </c>
      <c r="AC19" s="43">
        <v>7</v>
      </c>
      <c r="AD19" s="233">
        <f t="shared" si="10"/>
        <v>15</v>
      </c>
      <c r="AE19" s="123">
        <v>0</v>
      </c>
      <c r="AF19" s="75">
        <v>339</v>
      </c>
      <c r="AG19" s="79">
        <f t="shared" si="11"/>
        <v>-339</v>
      </c>
      <c r="AH19" s="181">
        <v>339</v>
      </c>
      <c r="AI19" s="282">
        <f t="shared" si="12"/>
        <v>339</v>
      </c>
      <c r="AJ19" s="124">
        <v>0</v>
      </c>
      <c r="AK19" s="75">
        <v>33</v>
      </c>
      <c r="AL19" s="79">
        <f t="shared" si="13"/>
        <v>-33</v>
      </c>
      <c r="AM19" s="181">
        <v>21</v>
      </c>
      <c r="AN19" s="233">
        <f t="shared" si="14"/>
        <v>21</v>
      </c>
      <c r="AO19" s="124">
        <v>0</v>
      </c>
      <c r="AP19" s="75">
        <v>50</v>
      </c>
      <c r="AQ19" s="79">
        <f t="shared" si="15"/>
        <v>-50</v>
      </c>
      <c r="AR19" s="181">
        <v>50</v>
      </c>
      <c r="AS19" s="233">
        <f t="shared" si="16"/>
        <v>50</v>
      </c>
      <c r="AT19" s="124">
        <v>0</v>
      </c>
      <c r="AU19" s="75">
        <v>17</v>
      </c>
      <c r="AV19" s="79">
        <f t="shared" si="17"/>
        <v>-17</v>
      </c>
      <c r="AW19" s="43">
        <v>30</v>
      </c>
      <c r="AX19" s="233">
        <f t="shared" si="18"/>
        <v>30</v>
      </c>
      <c r="AY19" s="123">
        <v>0</v>
      </c>
      <c r="AZ19" s="75">
        <v>110</v>
      </c>
      <c r="BA19" s="79">
        <f t="shared" si="19"/>
        <v>-110</v>
      </c>
      <c r="BB19" s="43">
        <v>110</v>
      </c>
      <c r="BC19" s="282">
        <f t="shared" si="20"/>
        <v>110</v>
      </c>
      <c r="BD19" s="124">
        <v>0</v>
      </c>
      <c r="BE19" s="75">
        <v>109</v>
      </c>
      <c r="BF19" s="79">
        <f t="shared" si="21"/>
        <v>-109</v>
      </c>
      <c r="BG19" s="181">
        <v>109</v>
      </c>
      <c r="BH19" s="233">
        <f t="shared" si="22"/>
        <v>109</v>
      </c>
      <c r="BI19" s="123">
        <v>47</v>
      </c>
      <c r="BJ19" s="75">
        <v>127</v>
      </c>
      <c r="BK19" s="79">
        <f t="shared" si="23"/>
        <v>-80</v>
      </c>
      <c r="BL19" s="43">
        <v>60</v>
      </c>
      <c r="BM19" s="282">
        <f t="shared" si="24"/>
        <v>107</v>
      </c>
      <c r="BN19" s="124">
        <v>0</v>
      </c>
      <c r="BO19" s="75">
        <v>14</v>
      </c>
      <c r="BP19" s="79">
        <f t="shared" si="25"/>
        <v>-14</v>
      </c>
      <c r="BQ19" s="43">
        <v>20</v>
      </c>
      <c r="BR19" s="233">
        <f t="shared" si="26"/>
        <v>20</v>
      </c>
      <c r="BS19" s="290"/>
      <c r="BT19" s="85"/>
      <c r="BU19" s="82">
        <f t="shared" si="27"/>
        <v>0</v>
      </c>
      <c r="BV19" s="82"/>
      <c r="BW19" s="85"/>
      <c r="BX19" s="85"/>
      <c r="BY19" s="82">
        <f t="shared" si="28"/>
        <v>0</v>
      </c>
      <c r="BZ19" s="82"/>
      <c r="CA19" s="85"/>
      <c r="CB19" s="85"/>
      <c r="CC19" s="252">
        <f t="shared" si="29"/>
        <v>0</v>
      </c>
      <c r="CD19" s="105"/>
    </row>
    <row r="20" spans="1:82" ht="40.1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15</v>
      </c>
      <c r="F20" s="629">
        <f t="shared" si="1"/>
        <v>114</v>
      </c>
      <c r="G20" s="383">
        <f t="shared" si="2"/>
        <v>-99</v>
      </c>
      <c r="H20" s="382">
        <f t="shared" si="3"/>
        <v>99</v>
      </c>
      <c r="I20" s="608">
        <f t="shared" si="33"/>
        <v>114</v>
      </c>
      <c r="J20" s="308">
        <f t="shared" si="30"/>
        <v>0</v>
      </c>
      <c r="K20" s="464">
        <v>0</v>
      </c>
      <c r="L20" s="557">
        <v>2</v>
      </c>
      <c r="M20" s="79">
        <f t="shared" si="34"/>
        <v>-2</v>
      </c>
      <c r="N20" s="79">
        <v>0</v>
      </c>
      <c r="O20" s="233">
        <f t="shared" si="5"/>
        <v>0</v>
      </c>
      <c r="P20" s="464">
        <v>0</v>
      </c>
      <c r="Q20" s="479">
        <v>5</v>
      </c>
      <c r="R20" s="261">
        <f t="shared" si="6"/>
        <v>-5</v>
      </c>
      <c r="S20" s="50">
        <v>30</v>
      </c>
      <c r="T20" s="234">
        <f t="shared" si="7"/>
        <v>30</v>
      </c>
      <c r="U20" s="485">
        <v>0</v>
      </c>
      <c r="V20" s="479">
        <v>3</v>
      </c>
      <c r="W20" s="79">
        <f t="shared" si="8"/>
        <v>-3</v>
      </c>
      <c r="X20" s="79">
        <v>0</v>
      </c>
      <c r="Y20" s="233">
        <f t="shared" si="32"/>
        <v>0</v>
      </c>
      <c r="Z20" s="464">
        <v>0</v>
      </c>
      <c r="AA20" s="479">
        <v>1</v>
      </c>
      <c r="AB20" s="79">
        <f t="shared" si="9"/>
        <v>-1</v>
      </c>
      <c r="AC20" s="79">
        <v>0</v>
      </c>
      <c r="AD20" s="233">
        <f t="shared" si="10"/>
        <v>0</v>
      </c>
      <c r="AE20" s="485">
        <v>15</v>
      </c>
      <c r="AF20" s="479">
        <v>76</v>
      </c>
      <c r="AG20" s="79">
        <f t="shared" si="11"/>
        <v>-61</v>
      </c>
      <c r="AH20" s="43">
        <v>60</v>
      </c>
      <c r="AI20" s="282">
        <f t="shared" si="12"/>
        <v>75</v>
      </c>
      <c r="AJ20" s="464">
        <v>0</v>
      </c>
      <c r="AK20" s="479">
        <v>2</v>
      </c>
      <c r="AL20" s="79">
        <f t="shared" si="13"/>
        <v>-2</v>
      </c>
      <c r="AM20" s="79">
        <v>0</v>
      </c>
      <c r="AN20" s="233">
        <f t="shared" si="14"/>
        <v>0</v>
      </c>
      <c r="AO20" s="464">
        <v>0</v>
      </c>
      <c r="AP20" s="479">
        <v>3</v>
      </c>
      <c r="AQ20" s="79">
        <f t="shared" si="15"/>
        <v>-3</v>
      </c>
      <c r="AR20" s="79">
        <v>0</v>
      </c>
      <c r="AS20" s="233">
        <f t="shared" si="16"/>
        <v>0</v>
      </c>
      <c r="AT20" s="464">
        <v>0</v>
      </c>
      <c r="AU20" s="479">
        <v>3</v>
      </c>
      <c r="AV20" s="79">
        <f t="shared" si="17"/>
        <v>-3</v>
      </c>
      <c r="AW20" s="79">
        <v>0</v>
      </c>
      <c r="AX20" s="233">
        <f t="shared" si="18"/>
        <v>0</v>
      </c>
      <c r="AY20" s="485">
        <v>0</v>
      </c>
      <c r="AZ20" s="479">
        <v>6</v>
      </c>
      <c r="BA20" s="79">
        <f t="shared" si="19"/>
        <v>-6</v>
      </c>
      <c r="BB20" s="79">
        <v>0</v>
      </c>
      <c r="BC20" s="282">
        <f t="shared" si="20"/>
        <v>0</v>
      </c>
      <c r="BD20" s="464">
        <v>0</v>
      </c>
      <c r="BE20" s="479">
        <v>5</v>
      </c>
      <c r="BF20" s="79">
        <f t="shared" si="21"/>
        <v>-5</v>
      </c>
      <c r="BG20" s="181">
        <v>1</v>
      </c>
      <c r="BH20" s="233">
        <f t="shared" si="22"/>
        <v>1</v>
      </c>
      <c r="BI20" s="485">
        <v>0</v>
      </c>
      <c r="BJ20" s="479">
        <v>6</v>
      </c>
      <c r="BK20" s="79">
        <f t="shared" si="23"/>
        <v>-6</v>
      </c>
      <c r="BL20" s="181">
        <v>6</v>
      </c>
      <c r="BM20" s="282">
        <f t="shared" si="24"/>
        <v>6</v>
      </c>
      <c r="BN20" s="464">
        <v>0</v>
      </c>
      <c r="BO20" s="479">
        <v>2</v>
      </c>
      <c r="BP20" s="79">
        <f t="shared" si="25"/>
        <v>-2</v>
      </c>
      <c r="BQ20" s="181">
        <v>2</v>
      </c>
      <c r="BR20" s="233">
        <f t="shared" si="26"/>
        <v>2</v>
      </c>
      <c r="BS20" s="605"/>
      <c r="BT20" s="551"/>
      <c r="BU20" s="79">
        <f t="shared" si="27"/>
        <v>0</v>
      </c>
      <c r="BV20" s="79"/>
      <c r="BW20" s="551"/>
      <c r="BX20" s="551"/>
      <c r="BY20" s="79">
        <f t="shared" si="28"/>
        <v>0</v>
      </c>
      <c r="BZ20" s="79"/>
      <c r="CA20" s="551"/>
      <c r="CB20" s="551"/>
      <c r="CC20" s="261">
        <f t="shared" si="29"/>
        <v>0</v>
      </c>
      <c r="CD20" s="81"/>
    </row>
    <row r="21" spans="1:82" ht="45.6" customHeight="1" thickBot="1" x14ac:dyDescent="0.3">
      <c r="A21" s="567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629">
        <f t="shared" si="1"/>
        <v>93</v>
      </c>
      <c r="G21" s="383">
        <f t="shared" si="2"/>
        <v>-93</v>
      </c>
      <c r="H21" s="382">
        <f t="shared" si="3"/>
        <v>93</v>
      </c>
      <c r="I21" s="608">
        <f t="shared" si="33"/>
        <v>87</v>
      </c>
      <c r="J21" s="308">
        <f t="shared" si="30"/>
        <v>0</v>
      </c>
      <c r="K21" s="464">
        <v>0</v>
      </c>
      <c r="L21" s="479">
        <v>1</v>
      </c>
      <c r="M21" s="81">
        <f t="shared" si="34"/>
        <v>-1</v>
      </c>
      <c r="N21" s="182">
        <v>1</v>
      </c>
      <c r="O21" s="234">
        <f t="shared" si="5"/>
        <v>1</v>
      </c>
      <c r="P21" s="464">
        <v>0</v>
      </c>
      <c r="Q21" s="479">
        <v>4</v>
      </c>
      <c r="R21" s="95">
        <f t="shared" si="6"/>
        <v>-4</v>
      </c>
      <c r="S21" s="50">
        <v>8</v>
      </c>
      <c r="T21" s="234">
        <f t="shared" si="7"/>
        <v>8</v>
      </c>
      <c r="U21" s="485">
        <v>0</v>
      </c>
      <c r="V21" s="479">
        <v>1</v>
      </c>
      <c r="W21" s="81">
        <f t="shared" si="8"/>
        <v>-1</v>
      </c>
      <c r="X21" s="182">
        <v>1</v>
      </c>
      <c r="Y21" s="234">
        <f t="shared" si="32"/>
        <v>1</v>
      </c>
      <c r="Z21" s="464">
        <v>0</v>
      </c>
      <c r="AA21" s="479">
        <v>1</v>
      </c>
      <c r="AB21" s="81">
        <f t="shared" si="9"/>
        <v>-1</v>
      </c>
      <c r="AC21" s="182">
        <v>1</v>
      </c>
      <c r="AD21" s="234">
        <f t="shared" si="10"/>
        <v>1</v>
      </c>
      <c r="AE21" s="485">
        <v>0</v>
      </c>
      <c r="AF21" s="479">
        <v>64</v>
      </c>
      <c r="AG21" s="81">
        <f t="shared" si="11"/>
        <v>-64</v>
      </c>
      <c r="AH21" s="50">
        <v>60</v>
      </c>
      <c r="AI21" s="273">
        <f t="shared" si="12"/>
        <v>60</v>
      </c>
      <c r="AJ21" s="464">
        <v>0</v>
      </c>
      <c r="AK21" s="479">
        <v>2</v>
      </c>
      <c r="AL21" s="81">
        <f t="shared" si="13"/>
        <v>-2</v>
      </c>
      <c r="AM21" s="182">
        <v>2</v>
      </c>
      <c r="AN21" s="234">
        <f t="shared" si="14"/>
        <v>2</v>
      </c>
      <c r="AO21" s="464">
        <v>0</v>
      </c>
      <c r="AP21" s="479">
        <v>3</v>
      </c>
      <c r="AQ21" s="81">
        <f t="shared" si="15"/>
        <v>-3</v>
      </c>
      <c r="AR21" s="182">
        <v>3</v>
      </c>
      <c r="AS21" s="234">
        <f t="shared" si="16"/>
        <v>3</v>
      </c>
      <c r="AT21" s="464">
        <v>0</v>
      </c>
      <c r="AU21" s="479">
        <v>1</v>
      </c>
      <c r="AV21" s="81">
        <f t="shared" si="17"/>
        <v>-1</v>
      </c>
      <c r="AW21" s="182">
        <v>1</v>
      </c>
      <c r="AX21" s="234">
        <f t="shared" si="18"/>
        <v>1</v>
      </c>
      <c r="AY21" s="485">
        <v>0</v>
      </c>
      <c r="AZ21" s="479">
        <v>6</v>
      </c>
      <c r="BA21" s="81">
        <f t="shared" si="19"/>
        <v>-6</v>
      </c>
      <c r="BB21" s="182">
        <v>6</v>
      </c>
      <c r="BC21" s="273">
        <f t="shared" si="20"/>
        <v>6</v>
      </c>
      <c r="BD21" s="464">
        <v>0</v>
      </c>
      <c r="BE21" s="479">
        <v>4</v>
      </c>
      <c r="BF21" s="81">
        <f t="shared" si="21"/>
        <v>-4</v>
      </c>
      <c r="BG21" s="182">
        <v>4</v>
      </c>
      <c r="BH21" s="234">
        <f t="shared" si="22"/>
        <v>4</v>
      </c>
      <c r="BI21" s="485">
        <v>0</v>
      </c>
      <c r="BJ21" s="479">
        <v>5</v>
      </c>
      <c r="BK21" s="81">
        <f t="shared" si="23"/>
        <v>-5</v>
      </c>
      <c r="BL21" s="182">
        <v>5</v>
      </c>
      <c r="BM21" s="273">
        <f t="shared" si="24"/>
        <v>5</v>
      </c>
      <c r="BN21" s="464">
        <v>0</v>
      </c>
      <c r="BO21" s="479">
        <v>1</v>
      </c>
      <c r="BP21" s="81">
        <f t="shared" si="25"/>
        <v>-1</v>
      </c>
      <c r="BQ21" s="182">
        <v>1</v>
      </c>
      <c r="BR21" s="234">
        <f t="shared" si="26"/>
        <v>1</v>
      </c>
      <c r="BS21" s="455"/>
      <c r="BT21" s="447"/>
      <c r="BU21" s="105">
        <f t="shared" si="27"/>
        <v>0</v>
      </c>
      <c r="BV21" s="105"/>
      <c r="BW21" s="447"/>
      <c r="BX21" s="447"/>
      <c r="BY21" s="105">
        <f t="shared" si="28"/>
        <v>0</v>
      </c>
      <c r="BZ21" s="105"/>
      <c r="CA21" s="447"/>
      <c r="CB21" s="447"/>
      <c r="CC21" s="93">
        <f t="shared" si="29"/>
        <v>0</v>
      </c>
      <c r="CD21" s="105"/>
    </row>
    <row r="22" spans="1:82" ht="55.15" customHeight="1" x14ac:dyDescent="0.25">
      <c r="A22" s="9">
        <v>20</v>
      </c>
      <c r="B22" s="54" t="s">
        <v>47</v>
      </c>
      <c r="C22" s="479">
        <v>15</v>
      </c>
      <c r="D22" s="480">
        <v>120</v>
      </c>
      <c r="E22" s="314">
        <f t="shared" si="0"/>
        <v>153</v>
      </c>
      <c r="F22" s="629">
        <f t="shared" si="1"/>
        <v>808</v>
      </c>
      <c r="G22" s="383">
        <f t="shared" si="2"/>
        <v>-655</v>
      </c>
      <c r="H22" s="382">
        <f t="shared" si="3"/>
        <v>655</v>
      </c>
      <c r="I22" s="608">
        <f t="shared" si="33"/>
        <v>784</v>
      </c>
      <c r="J22" s="308">
        <f t="shared" si="30"/>
        <v>0</v>
      </c>
      <c r="K22" s="574">
        <v>0</v>
      </c>
      <c r="L22" s="558">
        <v>6</v>
      </c>
      <c r="M22" s="81">
        <f t="shared" si="34"/>
        <v>-6</v>
      </c>
      <c r="N22" s="182">
        <v>6</v>
      </c>
      <c r="O22" s="234">
        <f t="shared" si="5"/>
        <v>6</v>
      </c>
      <c r="P22" s="464">
        <v>0</v>
      </c>
      <c r="Q22" s="479">
        <v>28</v>
      </c>
      <c r="R22" s="95">
        <f t="shared" si="6"/>
        <v>-28</v>
      </c>
      <c r="S22" s="50">
        <v>30</v>
      </c>
      <c r="T22" s="234">
        <f t="shared" si="7"/>
        <v>30</v>
      </c>
      <c r="U22" s="485">
        <v>0</v>
      </c>
      <c r="V22" s="479">
        <v>13</v>
      </c>
      <c r="W22" s="81">
        <f t="shared" si="8"/>
        <v>-13</v>
      </c>
      <c r="X22" s="182">
        <v>13</v>
      </c>
      <c r="Y22" s="234">
        <f t="shared" si="32"/>
        <v>13</v>
      </c>
      <c r="Z22" s="464">
        <v>0</v>
      </c>
      <c r="AA22" s="479">
        <v>6</v>
      </c>
      <c r="AB22" s="81">
        <f t="shared" si="9"/>
        <v>-6</v>
      </c>
      <c r="AC22" s="182">
        <v>6</v>
      </c>
      <c r="AD22" s="234">
        <f t="shared" si="10"/>
        <v>6</v>
      </c>
      <c r="AE22" s="485">
        <v>143</v>
      </c>
      <c r="AF22" s="479">
        <v>635</v>
      </c>
      <c r="AG22" s="81">
        <f t="shared" si="11"/>
        <v>-492</v>
      </c>
      <c r="AH22" s="182">
        <v>409</v>
      </c>
      <c r="AI22" s="273">
        <f t="shared" si="12"/>
        <v>552</v>
      </c>
      <c r="AJ22" s="464">
        <v>10</v>
      </c>
      <c r="AK22" s="479">
        <v>7</v>
      </c>
      <c r="AL22" s="81">
        <f t="shared" si="13"/>
        <v>3</v>
      </c>
      <c r="AM22" s="50">
        <v>10</v>
      </c>
      <c r="AN22" s="234">
        <f t="shared" si="14"/>
        <v>20</v>
      </c>
      <c r="AO22" s="464">
        <v>0</v>
      </c>
      <c r="AP22" s="479">
        <v>24</v>
      </c>
      <c r="AQ22" s="81">
        <f t="shared" si="15"/>
        <v>-24</v>
      </c>
      <c r="AR22" s="182">
        <v>24</v>
      </c>
      <c r="AS22" s="234">
        <f t="shared" si="16"/>
        <v>24</v>
      </c>
      <c r="AT22" s="464">
        <v>0</v>
      </c>
      <c r="AU22" s="479">
        <v>10</v>
      </c>
      <c r="AV22" s="81">
        <f t="shared" si="17"/>
        <v>-10</v>
      </c>
      <c r="AW22" s="50">
        <v>30</v>
      </c>
      <c r="AX22" s="234">
        <f t="shared" si="18"/>
        <v>30</v>
      </c>
      <c r="AY22" s="485">
        <v>0</v>
      </c>
      <c r="AZ22" s="479">
        <v>24</v>
      </c>
      <c r="BA22" s="81">
        <f t="shared" si="19"/>
        <v>-24</v>
      </c>
      <c r="BB22" s="50">
        <v>24</v>
      </c>
      <c r="BC22" s="273">
        <f t="shared" si="20"/>
        <v>24</v>
      </c>
      <c r="BD22" s="464">
        <v>0</v>
      </c>
      <c r="BE22" s="479">
        <v>16</v>
      </c>
      <c r="BF22" s="81">
        <f t="shared" si="21"/>
        <v>-16</v>
      </c>
      <c r="BG22" s="50">
        <v>60</v>
      </c>
      <c r="BH22" s="234">
        <f t="shared" si="22"/>
        <v>60</v>
      </c>
      <c r="BI22" s="485">
        <v>0</v>
      </c>
      <c r="BJ22" s="479">
        <v>26</v>
      </c>
      <c r="BK22" s="81">
        <f t="shared" si="23"/>
        <v>-26</v>
      </c>
      <c r="BL22" s="50">
        <v>30</v>
      </c>
      <c r="BM22" s="273">
        <f t="shared" si="24"/>
        <v>30</v>
      </c>
      <c r="BN22" s="464">
        <v>0</v>
      </c>
      <c r="BO22" s="479">
        <v>13</v>
      </c>
      <c r="BP22" s="81">
        <f t="shared" si="25"/>
        <v>-13</v>
      </c>
      <c r="BQ22" s="182">
        <v>13</v>
      </c>
      <c r="BR22" s="234">
        <f t="shared" si="26"/>
        <v>13</v>
      </c>
      <c r="BS22" s="456"/>
      <c r="BT22" s="368"/>
      <c r="BU22" s="81">
        <f t="shared" si="27"/>
        <v>0</v>
      </c>
      <c r="BV22" s="81"/>
      <c r="BW22" s="368"/>
      <c r="BX22" s="368"/>
      <c r="BY22" s="81">
        <f t="shared" si="28"/>
        <v>0</v>
      </c>
      <c r="BZ22" s="81"/>
      <c r="CA22" s="368"/>
      <c r="CB22" s="368"/>
      <c r="CC22" s="95">
        <f t="shared" si="29"/>
        <v>0</v>
      </c>
      <c r="CD22" s="81"/>
    </row>
    <row r="23" spans="1:82" ht="120" customHeight="1" thickBot="1" x14ac:dyDescent="0.3">
      <c r="A23" s="567">
        <v>21</v>
      </c>
      <c r="B23" s="40" t="s">
        <v>48</v>
      </c>
      <c r="C23" s="479">
        <v>6</v>
      </c>
      <c r="D23" s="480">
        <v>9</v>
      </c>
      <c r="E23" s="314">
        <f t="shared" si="0"/>
        <v>0</v>
      </c>
      <c r="F23" s="629">
        <f t="shared" si="1"/>
        <v>25</v>
      </c>
      <c r="G23" s="383">
        <f t="shared" si="2"/>
        <v>-25</v>
      </c>
      <c r="H23" s="382">
        <f t="shared" si="3"/>
        <v>25</v>
      </c>
      <c r="I23" s="608">
        <f t="shared" si="33"/>
        <v>25</v>
      </c>
      <c r="J23" s="308">
        <f t="shared" si="30"/>
        <v>0</v>
      </c>
      <c r="K23" s="464">
        <v>0</v>
      </c>
      <c r="L23" s="479">
        <v>1</v>
      </c>
      <c r="M23" s="81">
        <f t="shared" si="34"/>
        <v>-1</v>
      </c>
      <c r="N23" s="81">
        <v>0</v>
      </c>
      <c r="O23" s="234">
        <f t="shared" si="5"/>
        <v>0</v>
      </c>
      <c r="P23" s="464">
        <v>0</v>
      </c>
      <c r="Q23" s="479">
        <v>2</v>
      </c>
      <c r="R23" s="95">
        <f t="shared" si="6"/>
        <v>-2</v>
      </c>
      <c r="S23" s="182">
        <v>0</v>
      </c>
      <c r="T23" s="234">
        <f t="shared" si="7"/>
        <v>0</v>
      </c>
      <c r="U23" s="485">
        <v>0</v>
      </c>
      <c r="V23" s="479">
        <v>1</v>
      </c>
      <c r="W23" s="81">
        <f t="shared" si="8"/>
        <v>-1</v>
      </c>
      <c r="X23" s="81">
        <v>0</v>
      </c>
      <c r="Y23" s="234">
        <f t="shared" si="32"/>
        <v>0</v>
      </c>
      <c r="Z23" s="464">
        <v>0</v>
      </c>
      <c r="AA23" s="479">
        <v>1</v>
      </c>
      <c r="AB23" s="81">
        <f t="shared" si="9"/>
        <v>-1</v>
      </c>
      <c r="AC23" s="81">
        <v>0</v>
      </c>
      <c r="AD23" s="234">
        <f t="shared" si="10"/>
        <v>0</v>
      </c>
      <c r="AE23" s="485">
        <v>0</v>
      </c>
      <c r="AF23" s="479">
        <v>13</v>
      </c>
      <c r="AG23" s="81">
        <f t="shared" si="11"/>
        <v>-13</v>
      </c>
      <c r="AH23" s="182">
        <v>25</v>
      </c>
      <c r="AI23" s="273">
        <f t="shared" si="12"/>
        <v>25</v>
      </c>
      <c r="AJ23" s="464">
        <v>0</v>
      </c>
      <c r="AK23" s="479">
        <v>1</v>
      </c>
      <c r="AL23" s="81">
        <f t="shared" si="13"/>
        <v>-1</v>
      </c>
      <c r="AM23" s="81">
        <v>0</v>
      </c>
      <c r="AN23" s="234">
        <f t="shared" si="14"/>
        <v>0</v>
      </c>
      <c r="AO23" s="464">
        <v>0</v>
      </c>
      <c r="AP23" s="479">
        <v>1</v>
      </c>
      <c r="AQ23" s="81">
        <f t="shared" si="15"/>
        <v>-1</v>
      </c>
      <c r="AR23" s="81">
        <v>0</v>
      </c>
      <c r="AS23" s="234">
        <f t="shared" si="16"/>
        <v>0</v>
      </c>
      <c r="AT23" s="464">
        <v>0</v>
      </c>
      <c r="AU23" s="479">
        <v>1</v>
      </c>
      <c r="AV23" s="81">
        <f t="shared" si="17"/>
        <v>-1</v>
      </c>
      <c r="AW23" s="81">
        <v>0</v>
      </c>
      <c r="AX23" s="234">
        <f t="shared" si="18"/>
        <v>0</v>
      </c>
      <c r="AY23" s="485">
        <v>0</v>
      </c>
      <c r="AZ23" s="479">
        <v>1</v>
      </c>
      <c r="BA23" s="81">
        <f t="shared" si="19"/>
        <v>-1</v>
      </c>
      <c r="BB23" s="81">
        <v>0</v>
      </c>
      <c r="BC23" s="273">
        <f t="shared" si="20"/>
        <v>0</v>
      </c>
      <c r="BD23" s="464">
        <v>0</v>
      </c>
      <c r="BE23" s="479">
        <v>1</v>
      </c>
      <c r="BF23" s="81">
        <f t="shared" si="21"/>
        <v>-1</v>
      </c>
      <c r="BG23" s="81">
        <v>0</v>
      </c>
      <c r="BH23" s="234">
        <f t="shared" si="22"/>
        <v>0</v>
      </c>
      <c r="BI23" s="485">
        <v>0</v>
      </c>
      <c r="BJ23" s="479">
        <v>1</v>
      </c>
      <c r="BK23" s="81">
        <f t="shared" si="23"/>
        <v>-1</v>
      </c>
      <c r="BL23" s="81">
        <v>0</v>
      </c>
      <c r="BM23" s="273">
        <f t="shared" si="24"/>
        <v>0</v>
      </c>
      <c r="BN23" s="464">
        <v>0</v>
      </c>
      <c r="BO23" s="479">
        <v>1</v>
      </c>
      <c r="BP23" s="81">
        <f t="shared" si="25"/>
        <v>-1</v>
      </c>
      <c r="BQ23" s="81">
        <v>0</v>
      </c>
      <c r="BR23" s="234">
        <f t="shared" si="26"/>
        <v>0</v>
      </c>
      <c r="BS23" s="458"/>
      <c r="BT23" s="450"/>
      <c r="BU23" s="105">
        <f t="shared" si="27"/>
        <v>0</v>
      </c>
      <c r="BV23" s="105"/>
      <c r="BW23" s="450"/>
      <c r="BX23" s="450"/>
      <c r="BY23" s="105">
        <f t="shared" si="28"/>
        <v>0</v>
      </c>
      <c r="BZ23" s="105"/>
      <c r="CA23" s="450"/>
      <c r="CB23" s="450"/>
      <c r="CC23" s="93">
        <f t="shared" si="29"/>
        <v>0</v>
      </c>
      <c r="CD23" s="105"/>
    </row>
    <row r="24" spans="1:82" ht="120" customHeight="1" x14ac:dyDescent="0.25">
      <c r="A24" s="9">
        <v>22</v>
      </c>
      <c r="B24" s="40" t="s">
        <v>49</v>
      </c>
      <c r="C24" s="479">
        <v>8</v>
      </c>
      <c r="D24" s="480">
        <v>15</v>
      </c>
      <c r="E24" s="314">
        <f t="shared" si="0"/>
        <v>8</v>
      </c>
      <c r="F24" s="629">
        <f t="shared" si="1"/>
        <v>97</v>
      </c>
      <c r="G24" s="383">
        <f t="shared" si="2"/>
        <v>-89</v>
      </c>
      <c r="H24" s="382">
        <f t="shared" si="3"/>
        <v>89</v>
      </c>
      <c r="I24" s="608">
        <f t="shared" si="33"/>
        <v>81</v>
      </c>
      <c r="J24" s="308">
        <f t="shared" si="30"/>
        <v>0</v>
      </c>
      <c r="K24" s="464">
        <v>0</v>
      </c>
      <c r="L24" s="479">
        <v>2</v>
      </c>
      <c r="M24" s="81">
        <f t="shared" si="34"/>
        <v>-2</v>
      </c>
      <c r="N24" s="81">
        <v>0</v>
      </c>
      <c r="O24" s="234">
        <f t="shared" si="5"/>
        <v>0</v>
      </c>
      <c r="P24" s="464">
        <v>0</v>
      </c>
      <c r="Q24" s="479">
        <v>4</v>
      </c>
      <c r="R24" s="95">
        <f t="shared" si="6"/>
        <v>-4</v>
      </c>
      <c r="S24" s="182">
        <v>0</v>
      </c>
      <c r="T24" s="234">
        <f t="shared" si="7"/>
        <v>0</v>
      </c>
      <c r="U24" s="485">
        <v>0</v>
      </c>
      <c r="V24" s="479">
        <v>3</v>
      </c>
      <c r="W24" s="81">
        <f t="shared" si="8"/>
        <v>-3</v>
      </c>
      <c r="X24" s="81">
        <v>0</v>
      </c>
      <c r="Y24" s="234">
        <f t="shared" si="32"/>
        <v>0</v>
      </c>
      <c r="Z24" s="464">
        <v>0</v>
      </c>
      <c r="AA24" s="479">
        <v>1</v>
      </c>
      <c r="AB24" s="81">
        <f t="shared" si="9"/>
        <v>-1</v>
      </c>
      <c r="AC24" s="182">
        <v>1</v>
      </c>
      <c r="AD24" s="234">
        <f t="shared" si="10"/>
        <v>1</v>
      </c>
      <c r="AE24" s="485">
        <v>0</v>
      </c>
      <c r="AF24" s="479">
        <v>62</v>
      </c>
      <c r="AG24" s="81">
        <f t="shared" si="11"/>
        <v>-62</v>
      </c>
      <c r="AH24" s="50">
        <v>60</v>
      </c>
      <c r="AI24" s="273">
        <f t="shared" si="12"/>
        <v>60</v>
      </c>
      <c r="AJ24" s="464">
        <v>0</v>
      </c>
      <c r="AK24" s="479">
        <v>2</v>
      </c>
      <c r="AL24" s="81">
        <f t="shared" si="13"/>
        <v>-2</v>
      </c>
      <c r="AM24" s="182">
        <v>2</v>
      </c>
      <c r="AN24" s="234">
        <f t="shared" si="14"/>
        <v>2</v>
      </c>
      <c r="AO24" s="464">
        <v>0</v>
      </c>
      <c r="AP24" s="479">
        <v>3</v>
      </c>
      <c r="AQ24" s="81">
        <f t="shared" si="15"/>
        <v>-3</v>
      </c>
      <c r="AR24" s="182">
        <v>3</v>
      </c>
      <c r="AS24" s="234">
        <f t="shared" si="16"/>
        <v>3</v>
      </c>
      <c r="AT24" s="464">
        <v>0</v>
      </c>
      <c r="AU24" s="479">
        <v>2</v>
      </c>
      <c r="AV24" s="81">
        <f t="shared" si="17"/>
        <v>-2</v>
      </c>
      <c r="AW24" s="182">
        <v>2</v>
      </c>
      <c r="AX24" s="234">
        <f t="shared" si="18"/>
        <v>2</v>
      </c>
      <c r="AY24" s="485">
        <v>8</v>
      </c>
      <c r="AZ24" s="479">
        <v>5</v>
      </c>
      <c r="BA24" s="81">
        <f t="shared" si="19"/>
        <v>3</v>
      </c>
      <c r="BB24" s="50">
        <v>8</v>
      </c>
      <c r="BC24" s="273">
        <f t="shared" si="20"/>
        <v>16</v>
      </c>
      <c r="BD24" s="464">
        <v>0</v>
      </c>
      <c r="BE24" s="479">
        <v>6</v>
      </c>
      <c r="BF24" s="81">
        <f t="shared" si="21"/>
        <v>-6</v>
      </c>
      <c r="BG24" s="182">
        <v>6</v>
      </c>
      <c r="BH24" s="234">
        <f t="shared" si="22"/>
        <v>6</v>
      </c>
      <c r="BI24" s="485">
        <v>0</v>
      </c>
      <c r="BJ24" s="479">
        <v>5</v>
      </c>
      <c r="BK24" s="81">
        <f t="shared" si="23"/>
        <v>-5</v>
      </c>
      <c r="BL24" s="182">
        <v>5</v>
      </c>
      <c r="BM24" s="273">
        <f t="shared" si="24"/>
        <v>5</v>
      </c>
      <c r="BN24" s="464">
        <v>0</v>
      </c>
      <c r="BO24" s="479">
        <v>2</v>
      </c>
      <c r="BP24" s="81">
        <f t="shared" si="25"/>
        <v>-2</v>
      </c>
      <c r="BQ24" s="182">
        <v>2</v>
      </c>
      <c r="BR24" s="234">
        <f t="shared" si="26"/>
        <v>2</v>
      </c>
      <c r="BS24" s="456"/>
      <c r="BT24" s="368"/>
      <c r="BU24" s="81">
        <f t="shared" si="27"/>
        <v>0</v>
      </c>
      <c r="BV24" s="81"/>
      <c r="BW24" s="368"/>
      <c r="BX24" s="368"/>
      <c r="BY24" s="81">
        <f t="shared" si="28"/>
        <v>0</v>
      </c>
      <c r="BZ24" s="81"/>
      <c r="CA24" s="368"/>
      <c r="CB24" s="368"/>
      <c r="CC24" s="95">
        <f t="shared" si="29"/>
        <v>0</v>
      </c>
      <c r="CD24" s="81"/>
    </row>
    <row r="25" spans="1:82" ht="120" customHeight="1" thickBot="1" x14ac:dyDescent="0.3">
      <c r="A25" s="567">
        <v>23</v>
      </c>
      <c r="B25" s="40" t="s">
        <v>50</v>
      </c>
      <c r="C25" s="479">
        <v>8</v>
      </c>
      <c r="D25" s="481">
        <v>15</v>
      </c>
      <c r="E25" s="314">
        <f t="shared" si="0"/>
        <v>0</v>
      </c>
      <c r="F25" s="629">
        <f t="shared" si="1"/>
        <v>125</v>
      </c>
      <c r="G25" s="383">
        <f t="shared" si="2"/>
        <v>-125</v>
      </c>
      <c r="H25" s="382">
        <f t="shared" si="3"/>
        <v>125</v>
      </c>
      <c r="I25" s="608">
        <f t="shared" si="33"/>
        <v>123</v>
      </c>
      <c r="J25" s="308">
        <f t="shared" si="30"/>
        <v>0</v>
      </c>
      <c r="K25" s="464">
        <v>0</v>
      </c>
      <c r="L25" s="479">
        <v>1</v>
      </c>
      <c r="M25" s="81">
        <f t="shared" si="34"/>
        <v>-1</v>
      </c>
      <c r="N25" s="182">
        <v>1</v>
      </c>
      <c r="O25" s="234">
        <f t="shared" si="5"/>
        <v>1</v>
      </c>
      <c r="P25" s="464">
        <v>0</v>
      </c>
      <c r="Q25" s="479">
        <v>2</v>
      </c>
      <c r="R25" s="95">
        <f t="shared" si="6"/>
        <v>-2</v>
      </c>
      <c r="S25" s="182">
        <v>2</v>
      </c>
      <c r="T25" s="234">
        <f t="shared" si="7"/>
        <v>2</v>
      </c>
      <c r="U25" s="485">
        <v>0</v>
      </c>
      <c r="V25" s="479">
        <v>3</v>
      </c>
      <c r="W25" s="81">
        <f t="shared" si="8"/>
        <v>-3</v>
      </c>
      <c r="X25" s="182">
        <v>3</v>
      </c>
      <c r="Y25" s="234">
        <f t="shared" si="32"/>
        <v>3</v>
      </c>
      <c r="Z25" s="464">
        <v>0</v>
      </c>
      <c r="AA25" s="479">
        <v>1</v>
      </c>
      <c r="AB25" s="81">
        <f t="shared" si="9"/>
        <v>-1</v>
      </c>
      <c r="AC25" s="182">
        <v>1</v>
      </c>
      <c r="AD25" s="234">
        <f t="shared" si="10"/>
        <v>1</v>
      </c>
      <c r="AE25" s="485">
        <v>0</v>
      </c>
      <c r="AF25" s="479">
        <v>102</v>
      </c>
      <c r="AG25" s="81">
        <f t="shared" si="11"/>
        <v>-102</v>
      </c>
      <c r="AH25" s="182">
        <v>102</v>
      </c>
      <c r="AI25" s="273">
        <f t="shared" si="12"/>
        <v>102</v>
      </c>
      <c r="AJ25" s="464">
        <v>0</v>
      </c>
      <c r="AK25" s="479">
        <v>2</v>
      </c>
      <c r="AL25" s="81">
        <f t="shared" si="13"/>
        <v>-2</v>
      </c>
      <c r="AM25" s="182">
        <v>2</v>
      </c>
      <c r="AN25" s="234">
        <f t="shared" si="14"/>
        <v>2</v>
      </c>
      <c r="AO25" s="464">
        <v>0</v>
      </c>
      <c r="AP25" s="479">
        <v>3</v>
      </c>
      <c r="AQ25" s="81">
        <f t="shared" si="15"/>
        <v>-3</v>
      </c>
      <c r="AR25" s="182">
        <v>3</v>
      </c>
      <c r="AS25" s="234">
        <f t="shared" si="16"/>
        <v>3</v>
      </c>
      <c r="AT25" s="464">
        <v>0</v>
      </c>
      <c r="AU25" s="479">
        <v>1</v>
      </c>
      <c r="AV25" s="81">
        <f t="shared" si="17"/>
        <v>-1</v>
      </c>
      <c r="AW25" s="182">
        <v>1</v>
      </c>
      <c r="AX25" s="234">
        <f t="shared" si="18"/>
        <v>1</v>
      </c>
      <c r="AY25" s="485">
        <v>0</v>
      </c>
      <c r="AZ25" s="479">
        <v>2</v>
      </c>
      <c r="BA25" s="81">
        <f t="shared" si="19"/>
        <v>-2</v>
      </c>
      <c r="BB25" s="182">
        <v>2</v>
      </c>
      <c r="BC25" s="273">
        <f t="shared" si="20"/>
        <v>2</v>
      </c>
      <c r="BD25" s="464">
        <v>0</v>
      </c>
      <c r="BE25" s="479">
        <v>1</v>
      </c>
      <c r="BF25" s="81">
        <f t="shared" si="21"/>
        <v>-1</v>
      </c>
      <c r="BG25" s="182">
        <v>1</v>
      </c>
      <c r="BH25" s="234">
        <f t="shared" si="22"/>
        <v>1</v>
      </c>
      <c r="BI25" s="485">
        <v>0</v>
      </c>
      <c r="BJ25" s="479">
        <v>3</v>
      </c>
      <c r="BK25" s="81">
        <f t="shared" si="23"/>
        <v>-3</v>
      </c>
      <c r="BL25" s="182">
        <v>3</v>
      </c>
      <c r="BM25" s="273">
        <f t="shared" si="24"/>
        <v>3</v>
      </c>
      <c r="BN25" s="464">
        <v>0</v>
      </c>
      <c r="BO25" s="479">
        <v>4</v>
      </c>
      <c r="BP25" s="81">
        <f t="shared" si="25"/>
        <v>-4</v>
      </c>
      <c r="BQ25" s="182">
        <v>4</v>
      </c>
      <c r="BR25" s="234">
        <f t="shared" si="26"/>
        <v>4</v>
      </c>
      <c r="BS25" s="458"/>
      <c r="BT25" s="450"/>
      <c r="BU25" s="105">
        <f t="shared" si="27"/>
        <v>0</v>
      </c>
      <c r="BV25" s="105"/>
      <c r="BW25" s="450"/>
      <c r="BX25" s="450"/>
      <c r="BY25" s="105">
        <f t="shared" si="28"/>
        <v>0</v>
      </c>
      <c r="BZ25" s="105"/>
      <c r="CA25" s="450"/>
      <c r="CB25" s="450"/>
      <c r="CC25" s="93">
        <f t="shared" si="29"/>
        <v>0</v>
      </c>
      <c r="CD25" s="105"/>
    </row>
    <row r="26" spans="1:82" ht="56.4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14">
        <f t="shared" ref="E26:E30" si="35">K26+P26+U26+Z26+AE26+AJ26+AO26+AT26+AY26+BD26+BI26+BN26+BS26+BW26+CA26</f>
        <v>20</v>
      </c>
      <c r="F26" s="629">
        <f t="shared" ref="F26:F30" si="36">L26+Q26+V26+AA26+AF26+AK26+AP26+AU26+AZ26+BE26+BJ26+BO26+BT26+BX26+CB26</f>
        <v>0</v>
      </c>
      <c r="G26" s="383">
        <f t="shared" ref="G26:G30" si="37">M26+R26+W26+AB26+AG26+AL26+AQ26+AV26+BA26+BF26+BK26+BP26+BU26+BY26+CC26</f>
        <v>20</v>
      </c>
      <c r="H26" s="382">
        <f t="shared" ref="H26:H30" si="38">N26+S26+X26+AC26+AH26+AM26+AR26+AW26+BB26+BG26+BL26+BQ26+BV26+BZ26+CD26</f>
        <v>0</v>
      </c>
      <c r="I26" s="608">
        <f t="shared" si="33"/>
        <v>20</v>
      </c>
      <c r="J26" s="308">
        <f t="shared" si="30"/>
        <v>20</v>
      </c>
      <c r="K26" s="9">
        <v>0</v>
      </c>
      <c r="L26" s="13">
        <v>0</v>
      </c>
      <c r="M26" s="79">
        <f t="shared" si="34"/>
        <v>0</v>
      </c>
      <c r="N26" s="43">
        <v>0</v>
      </c>
      <c r="O26" s="232">
        <f t="shared" si="5"/>
        <v>0</v>
      </c>
      <c r="P26" s="9">
        <v>0</v>
      </c>
      <c r="Q26" s="15">
        <v>0</v>
      </c>
      <c r="R26" s="261">
        <f t="shared" si="6"/>
        <v>0</v>
      </c>
      <c r="S26" s="26">
        <v>0</v>
      </c>
      <c r="T26" s="234">
        <f t="shared" si="7"/>
        <v>0</v>
      </c>
      <c r="U26" s="13">
        <v>0</v>
      </c>
      <c r="V26" s="11">
        <v>0</v>
      </c>
      <c r="W26" s="79">
        <f t="shared" si="8"/>
        <v>0</v>
      </c>
      <c r="X26" s="11">
        <v>0</v>
      </c>
      <c r="Y26" s="232">
        <f t="shared" si="32"/>
        <v>0</v>
      </c>
      <c r="Z26" s="9">
        <v>0</v>
      </c>
      <c r="AA26" s="13">
        <v>0</v>
      </c>
      <c r="AB26" s="79">
        <f t="shared" si="9"/>
        <v>0</v>
      </c>
      <c r="AC26" s="11">
        <v>0</v>
      </c>
      <c r="AD26" s="232">
        <f t="shared" si="10"/>
        <v>0</v>
      </c>
      <c r="AE26" s="13">
        <v>0</v>
      </c>
      <c r="AF26" s="13">
        <v>0</v>
      </c>
      <c r="AG26" s="79">
        <f t="shared" si="11"/>
        <v>0</v>
      </c>
      <c r="AH26" s="11">
        <v>0</v>
      </c>
      <c r="AI26" s="251">
        <f t="shared" si="12"/>
        <v>0</v>
      </c>
      <c r="AJ26" s="9">
        <v>0</v>
      </c>
      <c r="AK26" s="13">
        <v>0</v>
      </c>
      <c r="AL26" s="79">
        <f t="shared" si="13"/>
        <v>0</v>
      </c>
      <c r="AM26" s="11">
        <v>0</v>
      </c>
      <c r="AN26" s="232">
        <f t="shared" si="14"/>
        <v>0</v>
      </c>
      <c r="AO26" s="9">
        <v>0</v>
      </c>
      <c r="AP26" s="13">
        <v>0</v>
      </c>
      <c r="AQ26" s="79">
        <f t="shared" si="15"/>
        <v>0</v>
      </c>
      <c r="AR26" s="11">
        <v>0</v>
      </c>
      <c r="AS26" s="232">
        <f t="shared" si="16"/>
        <v>0</v>
      </c>
      <c r="AT26" s="9">
        <v>0</v>
      </c>
      <c r="AU26" s="13">
        <v>0</v>
      </c>
      <c r="AV26" s="79">
        <f t="shared" si="17"/>
        <v>0</v>
      </c>
      <c r="AW26" s="11">
        <v>0</v>
      </c>
      <c r="AX26" s="232">
        <f t="shared" si="18"/>
        <v>0</v>
      </c>
      <c r="AY26" s="13">
        <v>0</v>
      </c>
      <c r="AZ26" s="13">
        <v>0</v>
      </c>
      <c r="BA26" s="79">
        <f t="shared" si="19"/>
        <v>0</v>
      </c>
      <c r="BB26" s="13">
        <v>0</v>
      </c>
      <c r="BC26" s="251">
        <f t="shared" si="20"/>
        <v>0</v>
      </c>
      <c r="BD26" s="9">
        <v>0</v>
      </c>
      <c r="BE26" s="15">
        <v>0</v>
      </c>
      <c r="BF26" s="79">
        <f t="shared" si="21"/>
        <v>0</v>
      </c>
      <c r="BG26" s="11">
        <v>0</v>
      </c>
      <c r="BH26" s="233">
        <f t="shared" si="22"/>
        <v>0</v>
      </c>
      <c r="BI26" s="13">
        <v>0</v>
      </c>
      <c r="BJ26" s="11">
        <v>0</v>
      </c>
      <c r="BK26" s="79">
        <f t="shared" si="23"/>
        <v>0</v>
      </c>
      <c r="BL26" s="11">
        <v>0</v>
      </c>
      <c r="BM26" s="282">
        <f t="shared" si="24"/>
        <v>0</v>
      </c>
      <c r="BN26" s="9">
        <v>20</v>
      </c>
      <c r="BO26" s="11">
        <v>0</v>
      </c>
      <c r="BP26" s="79">
        <f t="shared" si="25"/>
        <v>20</v>
      </c>
      <c r="BQ26" s="11">
        <v>0</v>
      </c>
      <c r="BR26" s="233">
        <f t="shared" si="26"/>
        <v>20</v>
      </c>
      <c r="BS26" s="98"/>
      <c r="BT26" s="82"/>
      <c r="BU26" s="82">
        <f t="shared" si="27"/>
        <v>0</v>
      </c>
      <c r="BV26" s="82"/>
      <c r="BW26" s="82"/>
      <c r="BX26" s="82"/>
      <c r="BY26" s="82">
        <f t="shared" si="28"/>
        <v>0</v>
      </c>
      <c r="BZ26" s="82"/>
      <c r="CA26" s="82"/>
      <c r="CB26" s="82"/>
      <c r="CC26" s="82">
        <f t="shared" si="29"/>
        <v>0</v>
      </c>
      <c r="CD26" s="93"/>
    </row>
    <row r="27" spans="1:82" ht="42.6" customHeight="1" thickBot="1" x14ac:dyDescent="0.3">
      <c r="A27" s="567">
        <v>25</v>
      </c>
      <c r="B27" s="25" t="s">
        <v>54</v>
      </c>
      <c r="C27" s="26">
        <v>10</v>
      </c>
      <c r="D27" s="65">
        <v>15</v>
      </c>
      <c r="E27" s="314">
        <f t="shared" si="35"/>
        <v>0</v>
      </c>
      <c r="F27" s="629">
        <f t="shared" si="36"/>
        <v>41</v>
      </c>
      <c r="G27" s="383">
        <f t="shared" si="37"/>
        <v>-41</v>
      </c>
      <c r="H27" s="382">
        <f t="shared" si="38"/>
        <v>41</v>
      </c>
      <c r="I27" s="608">
        <f t="shared" si="33"/>
        <v>39</v>
      </c>
      <c r="J27" s="308">
        <f t="shared" si="30"/>
        <v>0</v>
      </c>
      <c r="K27" s="9">
        <v>0</v>
      </c>
      <c r="L27" s="13">
        <v>1</v>
      </c>
      <c r="M27" s="79">
        <f t="shared" si="34"/>
        <v>-1</v>
      </c>
      <c r="N27" s="181">
        <v>1</v>
      </c>
      <c r="O27" s="232">
        <f t="shared" si="5"/>
        <v>1</v>
      </c>
      <c r="P27" s="9">
        <v>0</v>
      </c>
      <c r="Q27" s="15">
        <v>2</v>
      </c>
      <c r="R27" s="261">
        <f t="shared" si="6"/>
        <v>-2</v>
      </c>
      <c r="S27" s="26">
        <v>10</v>
      </c>
      <c r="T27" s="234">
        <f t="shared" si="7"/>
        <v>10</v>
      </c>
      <c r="U27" s="13">
        <v>0</v>
      </c>
      <c r="V27" s="11">
        <v>1</v>
      </c>
      <c r="W27" s="79">
        <f t="shared" si="8"/>
        <v>-1</v>
      </c>
      <c r="X27" s="181">
        <v>1</v>
      </c>
      <c r="Y27" s="232">
        <f t="shared" si="32"/>
        <v>1</v>
      </c>
      <c r="Z27" s="9">
        <v>0</v>
      </c>
      <c r="AA27" s="13">
        <v>1</v>
      </c>
      <c r="AB27" s="79">
        <f t="shared" si="9"/>
        <v>-1</v>
      </c>
      <c r="AC27" s="181">
        <v>1</v>
      </c>
      <c r="AD27" s="232">
        <f t="shared" si="10"/>
        <v>1</v>
      </c>
      <c r="AE27" s="13">
        <v>0</v>
      </c>
      <c r="AF27" s="13">
        <v>26</v>
      </c>
      <c r="AG27" s="79">
        <f t="shared" si="11"/>
        <v>-26</v>
      </c>
      <c r="AH27" s="11">
        <v>18</v>
      </c>
      <c r="AI27" s="251">
        <f t="shared" si="12"/>
        <v>18</v>
      </c>
      <c r="AJ27" s="9">
        <v>0</v>
      </c>
      <c r="AK27" s="13">
        <v>1</v>
      </c>
      <c r="AL27" s="79">
        <f t="shared" si="13"/>
        <v>-1</v>
      </c>
      <c r="AM27" s="181">
        <v>1</v>
      </c>
      <c r="AN27" s="232">
        <f t="shared" si="14"/>
        <v>1</v>
      </c>
      <c r="AO27" s="9">
        <v>0</v>
      </c>
      <c r="AP27" s="13">
        <v>1</v>
      </c>
      <c r="AQ27" s="79">
        <f t="shared" si="15"/>
        <v>-1</v>
      </c>
      <c r="AR27" s="181">
        <v>1</v>
      </c>
      <c r="AS27" s="232">
        <f t="shared" si="16"/>
        <v>1</v>
      </c>
      <c r="AT27" s="9">
        <v>0</v>
      </c>
      <c r="AU27" s="13">
        <v>1</v>
      </c>
      <c r="AV27" s="79">
        <f t="shared" si="17"/>
        <v>-1</v>
      </c>
      <c r="AW27" s="181">
        <v>1</v>
      </c>
      <c r="AX27" s="232">
        <f t="shared" si="18"/>
        <v>1</v>
      </c>
      <c r="AY27" s="13">
        <v>0</v>
      </c>
      <c r="AZ27" s="13">
        <v>2</v>
      </c>
      <c r="BA27" s="79">
        <f t="shared" si="19"/>
        <v>-2</v>
      </c>
      <c r="BB27" s="180">
        <v>2</v>
      </c>
      <c r="BC27" s="251">
        <f t="shared" si="20"/>
        <v>2</v>
      </c>
      <c r="BD27" s="9">
        <v>0</v>
      </c>
      <c r="BE27" s="15">
        <v>2</v>
      </c>
      <c r="BF27" s="79">
        <f t="shared" si="21"/>
        <v>-2</v>
      </c>
      <c r="BG27" s="181">
        <v>2</v>
      </c>
      <c r="BH27" s="233">
        <f t="shared" si="22"/>
        <v>2</v>
      </c>
      <c r="BI27" s="13">
        <v>0</v>
      </c>
      <c r="BJ27" s="11">
        <v>2</v>
      </c>
      <c r="BK27" s="79">
        <f t="shared" si="23"/>
        <v>-2</v>
      </c>
      <c r="BL27" s="181">
        <v>2</v>
      </c>
      <c r="BM27" s="282">
        <f t="shared" si="24"/>
        <v>2</v>
      </c>
      <c r="BN27" s="9">
        <v>0</v>
      </c>
      <c r="BO27" s="11">
        <v>1</v>
      </c>
      <c r="BP27" s="79">
        <f t="shared" si="25"/>
        <v>-1</v>
      </c>
      <c r="BQ27" s="181">
        <v>1</v>
      </c>
      <c r="BR27" s="233">
        <f t="shared" si="26"/>
        <v>1</v>
      </c>
      <c r="BS27" s="77"/>
      <c r="BT27" s="79"/>
      <c r="BU27" s="79">
        <f t="shared" si="27"/>
        <v>0</v>
      </c>
      <c r="BV27" s="79"/>
      <c r="BW27" s="79"/>
      <c r="BX27" s="79"/>
      <c r="BY27" s="79">
        <f t="shared" si="28"/>
        <v>0</v>
      </c>
      <c r="BZ27" s="79"/>
      <c r="CA27" s="79"/>
      <c r="CB27" s="79"/>
      <c r="CC27" s="79">
        <f t="shared" si="29"/>
        <v>0</v>
      </c>
      <c r="CD27" s="95"/>
    </row>
    <row r="28" spans="1:82" ht="58.9" customHeight="1" x14ac:dyDescent="0.25">
      <c r="A28" s="9">
        <v>26</v>
      </c>
      <c r="B28" s="25" t="s">
        <v>321</v>
      </c>
      <c r="C28" s="26">
        <v>4</v>
      </c>
      <c r="D28" s="65">
        <v>6</v>
      </c>
      <c r="E28" s="314">
        <f t="shared" si="35"/>
        <v>8</v>
      </c>
      <c r="F28" s="629">
        <f t="shared" si="36"/>
        <v>0</v>
      </c>
      <c r="G28" s="383">
        <f t="shared" si="37"/>
        <v>8</v>
      </c>
      <c r="H28" s="382">
        <f t="shared" si="38"/>
        <v>0</v>
      </c>
      <c r="I28" s="608">
        <f t="shared" si="33"/>
        <v>8</v>
      </c>
      <c r="J28" s="308">
        <f t="shared" si="30"/>
        <v>8</v>
      </c>
      <c r="K28" s="9">
        <v>0</v>
      </c>
      <c r="L28" s="13">
        <v>0</v>
      </c>
      <c r="M28" s="79">
        <f t="shared" si="34"/>
        <v>0</v>
      </c>
      <c r="N28" s="43">
        <v>0</v>
      </c>
      <c r="O28" s="232">
        <f t="shared" si="5"/>
        <v>0</v>
      </c>
      <c r="P28" s="9">
        <v>0</v>
      </c>
      <c r="Q28" s="15">
        <v>0</v>
      </c>
      <c r="R28" s="261">
        <f t="shared" si="6"/>
        <v>0</v>
      </c>
      <c r="S28" s="26">
        <v>0</v>
      </c>
      <c r="T28" s="234">
        <f t="shared" si="7"/>
        <v>0</v>
      </c>
      <c r="U28" s="13">
        <v>0</v>
      </c>
      <c r="V28" s="11">
        <v>0</v>
      </c>
      <c r="W28" s="79">
        <f t="shared" si="8"/>
        <v>0</v>
      </c>
      <c r="X28" s="11">
        <v>0</v>
      </c>
      <c r="Y28" s="232">
        <f t="shared" si="32"/>
        <v>0</v>
      </c>
      <c r="Z28" s="9">
        <v>0</v>
      </c>
      <c r="AA28" s="13">
        <v>0</v>
      </c>
      <c r="AB28" s="79">
        <f t="shared" si="9"/>
        <v>0</v>
      </c>
      <c r="AC28" s="11">
        <v>0</v>
      </c>
      <c r="AD28" s="232">
        <f t="shared" si="10"/>
        <v>0</v>
      </c>
      <c r="AE28" s="13">
        <v>8</v>
      </c>
      <c r="AF28" s="13">
        <v>0</v>
      </c>
      <c r="AG28" s="79">
        <f t="shared" si="11"/>
        <v>8</v>
      </c>
      <c r="AH28" s="11">
        <v>0</v>
      </c>
      <c r="AI28" s="251">
        <f t="shared" si="12"/>
        <v>8</v>
      </c>
      <c r="AJ28" s="9">
        <v>0</v>
      </c>
      <c r="AK28" s="13">
        <v>0</v>
      </c>
      <c r="AL28" s="79">
        <f t="shared" si="13"/>
        <v>0</v>
      </c>
      <c r="AM28" s="11">
        <v>0</v>
      </c>
      <c r="AN28" s="232">
        <f t="shared" si="14"/>
        <v>0</v>
      </c>
      <c r="AO28" s="9">
        <v>0</v>
      </c>
      <c r="AP28" s="13">
        <v>0</v>
      </c>
      <c r="AQ28" s="79">
        <f t="shared" si="15"/>
        <v>0</v>
      </c>
      <c r="AR28" s="11">
        <v>0</v>
      </c>
      <c r="AS28" s="232">
        <f t="shared" si="16"/>
        <v>0</v>
      </c>
      <c r="AT28" s="9">
        <v>0</v>
      </c>
      <c r="AU28" s="13">
        <v>0</v>
      </c>
      <c r="AV28" s="79">
        <f t="shared" si="17"/>
        <v>0</v>
      </c>
      <c r="AW28" s="11">
        <v>0</v>
      </c>
      <c r="AX28" s="232">
        <f t="shared" si="18"/>
        <v>0</v>
      </c>
      <c r="AY28" s="13">
        <v>0</v>
      </c>
      <c r="AZ28" s="13">
        <v>0</v>
      </c>
      <c r="BA28" s="79">
        <f t="shared" si="19"/>
        <v>0</v>
      </c>
      <c r="BB28" s="13">
        <v>0</v>
      </c>
      <c r="BC28" s="251">
        <f t="shared" si="20"/>
        <v>0</v>
      </c>
      <c r="BD28" s="9">
        <v>0</v>
      </c>
      <c r="BE28" s="15">
        <v>0</v>
      </c>
      <c r="BF28" s="79">
        <f t="shared" si="21"/>
        <v>0</v>
      </c>
      <c r="BG28" s="11">
        <v>0</v>
      </c>
      <c r="BH28" s="233">
        <f t="shared" si="22"/>
        <v>0</v>
      </c>
      <c r="BI28" s="13">
        <v>0</v>
      </c>
      <c r="BJ28" s="11">
        <v>0</v>
      </c>
      <c r="BK28" s="79">
        <f t="shared" si="23"/>
        <v>0</v>
      </c>
      <c r="BL28" s="11">
        <v>0</v>
      </c>
      <c r="BM28" s="282">
        <f t="shared" si="24"/>
        <v>0</v>
      </c>
      <c r="BN28" s="9">
        <v>0</v>
      </c>
      <c r="BO28" s="11">
        <v>0</v>
      </c>
      <c r="BP28" s="79">
        <f t="shared" si="25"/>
        <v>0</v>
      </c>
      <c r="BQ28" s="11">
        <v>0</v>
      </c>
      <c r="BR28" s="233">
        <f t="shared" si="26"/>
        <v>0</v>
      </c>
      <c r="BS28" s="98"/>
      <c r="BT28" s="82"/>
      <c r="BU28" s="82">
        <f t="shared" si="27"/>
        <v>0</v>
      </c>
      <c r="BV28" s="82"/>
      <c r="BW28" s="82"/>
      <c r="BX28" s="82"/>
      <c r="BY28" s="82">
        <f t="shared" si="28"/>
        <v>0</v>
      </c>
      <c r="BZ28" s="82"/>
      <c r="CA28" s="82"/>
      <c r="CB28" s="82"/>
      <c r="CC28" s="82">
        <f t="shared" si="29"/>
        <v>0</v>
      </c>
      <c r="CD28" s="93"/>
    </row>
    <row r="29" spans="1:82" ht="65.45" customHeight="1" thickBot="1" x14ac:dyDescent="0.3">
      <c r="A29" s="567">
        <v>27</v>
      </c>
      <c r="B29" s="25" t="s">
        <v>55</v>
      </c>
      <c r="C29" s="26">
        <v>6</v>
      </c>
      <c r="D29" s="65">
        <v>10</v>
      </c>
      <c r="E29" s="314">
        <f t="shared" si="35"/>
        <v>20</v>
      </c>
      <c r="F29" s="629">
        <f t="shared" si="36"/>
        <v>36</v>
      </c>
      <c r="G29" s="383">
        <f t="shared" si="37"/>
        <v>-16</v>
      </c>
      <c r="H29" s="382">
        <f t="shared" si="38"/>
        <v>16</v>
      </c>
      <c r="I29" s="608">
        <f t="shared" si="33"/>
        <v>34</v>
      </c>
      <c r="J29" s="308">
        <f t="shared" si="30"/>
        <v>0</v>
      </c>
      <c r="K29" s="124">
        <v>0</v>
      </c>
      <c r="L29" s="75">
        <v>1</v>
      </c>
      <c r="M29" s="79">
        <f t="shared" si="34"/>
        <v>-1</v>
      </c>
      <c r="N29" s="79">
        <v>0</v>
      </c>
      <c r="O29" s="233">
        <f t="shared" si="5"/>
        <v>0</v>
      </c>
      <c r="P29" s="124">
        <v>0</v>
      </c>
      <c r="Q29" s="75">
        <v>2</v>
      </c>
      <c r="R29" s="261">
        <f t="shared" si="6"/>
        <v>-2</v>
      </c>
      <c r="S29" s="26">
        <v>6</v>
      </c>
      <c r="T29" s="234">
        <f t="shared" si="7"/>
        <v>6</v>
      </c>
      <c r="U29" s="123">
        <v>0</v>
      </c>
      <c r="V29" s="75">
        <v>1</v>
      </c>
      <c r="W29" s="79">
        <f t="shared" si="8"/>
        <v>-1</v>
      </c>
      <c r="X29" s="79">
        <v>0</v>
      </c>
      <c r="Y29" s="233">
        <f t="shared" si="32"/>
        <v>0</v>
      </c>
      <c r="Z29" s="124">
        <v>0</v>
      </c>
      <c r="AA29" s="75">
        <v>1</v>
      </c>
      <c r="AB29" s="79">
        <f t="shared" si="9"/>
        <v>-1</v>
      </c>
      <c r="AC29" s="79">
        <v>0</v>
      </c>
      <c r="AD29" s="233">
        <f t="shared" si="10"/>
        <v>0</v>
      </c>
      <c r="AE29" s="123">
        <v>20</v>
      </c>
      <c r="AF29" s="75">
        <v>22</v>
      </c>
      <c r="AG29" s="79">
        <f t="shared" si="11"/>
        <v>-2</v>
      </c>
      <c r="AH29" s="181">
        <v>2</v>
      </c>
      <c r="AI29" s="282">
        <f t="shared" si="12"/>
        <v>22</v>
      </c>
      <c r="AJ29" s="124">
        <v>0</v>
      </c>
      <c r="AK29" s="75">
        <v>1</v>
      </c>
      <c r="AL29" s="79">
        <f t="shared" si="13"/>
        <v>-1</v>
      </c>
      <c r="AM29" s="79">
        <v>0</v>
      </c>
      <c r="AN29" s="233">
        <f t="shared" si="14"/>
        <v>0</v>
      </c>
      <c r="AO29" s="124">
        <v>0</v>
      </c>
      <c r="AP29" s="75">
        <v>1</v>
      </c>
      <c r="AQ29" s="79">
        <f t="shared" si="15"/>
        <v>-1</v>
      </c>
      <c r="AR29" s="181">
        <v>1</v>
      </c>
      <c r="AS29" s="233">
        <f t="shared" si="16"/>
        <v>1</v>
      </c>
      <c r="AT29" s="124">
        <v>0</v>
      </c>
      <c r="AU29" s="75">
        <v>1</v>
      </c>
      <c r="AV29" s="79">
        <f t="shared" si="17"/>
        <v>-1</v>
      </c>
      <c r="AW29" s="181">
        <v>1</v>
      </c>
      <c r="AX29" s="233">
        <f t="shared" si="18"/>
        <v>1</v>
      </c>
      <c r="AY29" s="123">
        <v>0</v>
      </c>
      <c r="AZ29" s="75">
        <v>2</v>
      </c>
      <c r="BA29" s="79">
        <f t="shared" si="19"/>
        <v>-2</v>
      </c>
      <c r="BB29" s="181">
        <v>2</v>
      </c>
      <c r="BC29" s="282">
        <f t="shared" si="20"/>
        <v>2</v>
      </c>
      <c r="BD29" s="124">
        <v>0</v>
      </c>
      <c r="BE29" s="75">
        <v>1</v>
      </c>
      <c r="BF29" s="79">
        <f t="shared" si="21"/>
        <v>-1</v>
      </c>
      <c r="BG29" s="181">
        <v>1</v>
      </c>
      <c r="BH29" s="233">
        <f t="shared" si="22"/>
        <v>1</v>
      </c>
      <c r="BI29" s="123">
        <v>0</v>
      </c>
      <c r="BJ29" s="75">
        <v>2</v>
      </c>
      <c r="BK29" s="79">
        <f t="shared" si="23"/>
        <v>-2</v>
      </c>
      <c r="BL29" s="181">
        <v>2</v>
      </c>
      <c r="BM29" s="282">
        <f t="shared" si="24"/>
        <v>2</v>
      </c>
      <c r="BN29" s="124">
        <v>0</v>
      </c>
      <c r="BO29" s="75">
        <v>1</v>
      </c>
      <c r="BP29" s="79">
        <f t="shared" si="25"/>
        <v>-1</v>
      </c>
      <c r="BQ29" s="181">
        <v>1</v>
      </c>
      <c r="BR29" s="233">
        <f t="shared" si="26"/>
        <v>1</v>
      </c>
      <c r="BS29" s="290"/>
      <c r="BT29" s="85"/>
      <c r="BU29" s="79">
        <f t="shared" si="27"/>
        <v>0</v>
      </c>
      <c r="BV29" s="79"/>
      <c r="BW29" s="85"/>
      <c r="BX29" s="85"/>
      <c r="BY29" s="79">
        <f t="shared" si="28"/>
        <v>0</v>
      </c>
      <c r="BZ29" s="79"/>
      <c r="CA29" s="85"/>
      <c r="CB29" s="85"/>
      <c r="CC29" s="79">
        <f t="shared" si="29"/>
        <v>0</v>
      </c>
      <c r="CD29" s="95"/>
    </row>
    <row r="30" spans="1:82" ht="75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318">
        <f t="shared" si="35"/>
        <v>10</v>
      </c>
      <c r="F30" s="630">
        <f t="shared" si="36"/>
        <v>46</v>
      </c>
      <c r="G30" s="631">
        <f t="shared" si="37"/>
        <v>-36</v>
      </c>
      <c r="H30" s="632">
        <f t="shared" si="38"/>
        <v>36</v>
      </c>
      <c r="I30" s="609">
        <f t="shared" si="33"/>
        <v>44</v>
      </c>
      <c r="J30" s="309">
        <f t="shared" si="30"/>
        <v>0</v>
      </c>
      <c r="K30" s="169">
        <v>0</v>
      </c>
      <c r="L30" s="170">
        <v>1</v>
      </c>
      <c r="M30" s="256">
        <f t="shared" si="34"/>
        <v>-1</v>
      </c>
      <c r="N30" s="256">
        <v>0</v>
      </c>
      <c r="O30" s="236">
        <f t="shared" si="5"/>
        <v>0</v>
      </c>
      <c r="P30" s="169">
        <v>0</v>
      </c>
      <c r="Q30" s="170">
        <v>3</v>
      </c>
      <c r="R30" s="286">
        <f t="shared" si="6"/>
        <v>-3</v>
      </c>
      <c r="S30" s="287">
        <v>8</v>
      </c>
      <c r="T30" s="241">
        <f t="shared" si="7"/>
        <v>8</v>
      </c>
      <c r="U30" s="284">
        <v>0</v>
      </c>
      <c r="V30" s="170">
        <v>1</v>
      </c>
      <c r="W30" s="256">
        <f t="shared" si="8"/>
        <v>-1</v>
      </c>
      <c r="X30" s="256">
        <v>0</v>
      </c>
      <c r="Y30" s="236">
        <f t="shared" si="32"/>
        <v>0</v>
      </c>
      <c r="Z30" s="169">
        <v>0</v>
      </c>
      <c r="AA30" s="170">
        <v>1</v>
      </c>
      <c r="AB30" s="256">
        <f t="shared" si="9"/>
        <v>-1</v>
      </c>
      <c r="AC30" s="256">
        <v>0</v>
      </c>
      <c r="AD30" s="236">
        <f t="shared" si="10"/>
        <v>0</v>
      </c>
      <c r="AE30" s="183">
        <v>10</v>
      </c>
      <c r="AF30" s="74">
        <v>30</v>
      </c>
      <c r="AG30" s="79">
        <f t="shared" si="11"/>
        <v>-20</v>
      </c>
      <c r="AH30" s="181">
        <v>20</v>
      </c>
      <c r="AI30" s="282">
        <f t="shared" si="12"/>
        <v>30</v>
      </c>
      <c r="AJ30" s="169">
        <v>0</v>
      </c>
      <c r="AK30" s="170">
        <v>1</v>
      </c>
      <c r="AL30" s="256">
        <f t="shared" si="13"/>
        <v>-1</v>
      </c>
      <c r="AM30" s="256">
        <v>0</v>
      </c>
      <c r="AN30" s="236">
        <f t="shared" si="14"/>
        <v>0</v>
      </c>
      <c r="AO30" s="169">
        <v>0</v>
      </c>
      <c r="AP30" s="170">
        <v>1</v>
      </c>
      <c r="AQ30" s="256">
        <f t="shared" si="15"/>
        <v>-1</v>
      </c>
      <c r="AR30" s="256">
        <v>0</v>
      </c>
      <c r="AS30" s="236">
        <f t="shared" si="16"/>
        <v>0</v>
      </c>
      <c r="AT30" s="169">
        <v>0</v>
      </c>
      <c r="AU30" s="170">
        <v>1</v>
      </c>
      <c r="AV30" s="256">
        <f t="shared" si="17"/>
        <v>-1</v>
      </c>
      <c r="AW30" s="235">
        <v>1</v>
      </c>
      <c r="AX30" s="236">
        <f t="shared" si="18"/>
        <v>1</v>
      </c>
      <c r="AY30" s="183">
        <v>0</v>
      </c>
      <c r="AZ30" s="74">
        <v>2</v>
      </c>
      <c r="BA30" s="79">
        <f t="shared" si="19"/>
        <v>-2</v>
      </c>
      <c r="BB30" s="181">
        <v>2</v>
      </c>
      <c r="BC30" s="282">
        <f t="shared" si="20"/>
        <v>2</v>
      </c>
      <c r="BD30" s="169">
        <v>0</v>
      </c>
      <c r="BE30" s="170">
        <v>2</v>
      </c>
      <c r="BF30" s="256">
        <f t="shared" si="21"/>
        <v>-2</v>
      </c>
      <c r="BG30" s="235">
        <v>2</v>
      </c>
      <c r="BH30" s="236">
        <f t="shared" si="22"/>
        <v>2</v>
      </c>
      <c r="BI30" s="183">
        <v>0</v>
      </c>
      <c r="BJ30" s="74">
        <v>2</v>
      </c>
      <c r="BK30" s="79">
        <f t="shared" si="23"/>
        <v>-2</v>
      </c>
      <c r="BL30" s="181">
        <v>2</v>
      </c>
      <c r="BM30" s="282">
        <f t="shared" si="24"/>
        <v>2</v>
      </c>
      <c r="BN30" s="169">
        <v>0</v>
      </c>
      <c r="BO30" s="170">
        <v>1</v>
      </c>
      <c r="BP30" s="256">
        <f t="shared" si="25"/>
        <v>-1</v>
      </c>
      <c r="BQ30" s="235">
        <v>1</v>
      </c>
      <c r="BR30" s="236">
        <f t="shared" si="26"/>
        <v>1</v>
      </c>
      <c r="BS30" s="459"/>
      <c r="BT30" s="451"/>
      <c r="BU30" s="79">
        <f t="shared" si="27"/>
        <v>0</v>
      </c>
      <c r="BV30" s="79"/>
      <c r="BW30" s="451"/>
      <c r="BX30" s="451"/>
      <c r="BY30" s="79">
        <f t="shared" si="28"/>
        <v>0</v>
      </c>
      <c r="BZ30" s="79"/>
      <c r="CA30" s="451"/>
      <c r="CB30" s="451"/>
      <c r="CC30" s="79">
        <f t="shared" si="29"/>
        <v>0</v>
      </c>
      <c r="CD30" s="95"/>
    </row>
  </sheetData>
  <sheetProtection password="C611" sheet="1" objects="1" scenarios="1" selectLockedCells="1" selectUnlockedCells="1"/>
  <customSheetViews>
    <customSheetView guid="{F2E46030-49F3-46E6-9036-40A255D924CC}">
      <pane xSplit="9" ySplit="2" topLeftCell="R3" activePane="bottomRight" state="frozen"/>
      <selection pane="bottomRight" activeCell="A15" sqref="A15:XFD15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activeCell="O8" sqref="O8"/>
      <pageMargins left="0.7" right="0.7" top="0.75" bottom="0.75" header="0.3" footer="0.3"/>
    </customSheetView>
    <customSheetView guid="{9CEE0026-06FE-43C5-B7E2-4C27C1B1B851}" scale="80">
      <pane xSplit="9" ySplit="2" topLeftCell="Z3" activePane="bottomRight" state="frozen"/>
      <selection pane="bottomRight" activeCell="AE10" sqref="AE10"/>
      <pageMargins left="0.7" right="0.7" top="0.75" bottom="0.75" header="0.3" footer="0.3"/>
    </customSheetView>
  </customSheetViews>
  <mergeCells count="18">
    <mergeCell ref="AT1:AX1"/>
    <mergeCell ref="AY1:BC1"/>
    <mergeCell ref="BD1:BH1"/>
    <mergeCell ref="A1:D1"/>
    <mergeCell ref="J1:J2"/>
    <mergeCell ref="U1:Y1"/>
    <mergeCell ref="Z1:AD1"/>
    <mergeCell ref="AE1:AI1"/>
    <mergeCell ref="K1:O1"/>
    <mergeCell ref="P1:T1"/>
    <mergeCell ref="E1:I1"/>
    <mergeCell ref="AJ1:AN1"/>
    <mergeCell ref="AO1:AS1"/>
    <mergeCell ref="BS1:BV1"/>
    <mergeCell ref="BW1:BZ1"/>
    <mergeCell ref="CA1:CD1"/>
    <mergeCell ref="BI1:BM1"/>
    <mergeCell ref="BN1:BR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G30"/>
  <sheetViews>
    <sheetView tabSelected="1" zoomScale="80" zoomScaleNormal="7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7.45" customHeight="1" x14ac:dyDescent="0.25"/>
  <cols>
    <col min="1" max="1" width="4.42578125" customWidth="1"/>
    <col min="2" max="2" width="25.7109375" customWidth="1"/>
    <col min="3" max="3" width="7" customWidth="1"/>
    <col min="4" max="4" width="10.28515625" customWidth="1"/>
    <col min="5" max="6" width="6" style="89" customWidth="1"/>
    <col min="7" max="9" width="5.7109375" style="89" customWidth="1"/>
    <col min="10" max="10" width="14.140625" style="89" bestFit="1" customWidth="1"/>
    <col min="11" max="12" width="5" style="89" customWidth="1"/>
    <col min="13" max="22" width="5.7109375" style="89" customWidth="1"/>
    <col min="23" max="25" width="5.28515625" style="89" customWidth="1"/>
    <col min="26" max="26" width="4.7109375" style="89" customWidth="1"/>
    <col min="27" max="27" width="5.85546875" style="89" customWidth="1"/>
    <col min="28" max="30" width="5.7109375" style="89" customWidth="1"/>
    <col min="31" max="31" width="6.28515625" style="89" customWidth="1"/>
    <col min="32" max="32" width="5.42578125" style="89" customWidth="1"/>
    <col min="33" max="37" width="5.28515625" style="89" customWidth="1"/>
    <col min="38" max="40" width="4.5703125" style="89" customWidth="1"/>
    <col min="41" max="42" width="5.42578125" style="89" customWidth="1"/>
    <col min="43" max="45" width="5.28515625" style="89" customWidth="1"/>
    <col min="46" max="47" width="5.5703125" style="89" customWidth="1"/>
    <col min="48" max="52" width="5.140625" style="89" customWidth="1"/>
    <col min="53" max="55" width="5" style="89" customWidth="1"/>
    <col min="56" max="56" width="5.85546875" style="89" customWidth="1"/>
    <col min="57" max="57" width="5.28515625" style="89" customWidth="1"/>
    <col min="58" max="60" width="5.42578125" style="89" customWidth="1"/>
    <col min="61" max="62" width="5.42578125" customWidth="1"/>
    <col min="63" max="64" width="5.5703125" customWidth="1"/>
    <col min="65" max="69" width="5.42578125" customWidth="1"/>
    <col min="70" max="70" width="6.7109375" customWidth="1"/>
    <col min="71" max="72" width="5.85546875" customWidth="1"/>
    <col min="73" max="74" width="5.42578125" customWidth="1"/>
    <col min="75" max="76" width="6.140625" customWidth="1"/>
    <col min="77" max="78" width="5.42578125" customWidth="1"/>
    <col min="79" max="80" width="5.85546875" customWidth="1"/>
  </cols>
  <sheetData>
    <row r="1" spans="1:85" ht="47.45" customHeight="1" thickBot="1" x14ac:dyDescent="0.3">
      <c r="A1" s="676" t="s">
        <v>0</v>
      </c>
      <c r="B1" s="677"/>
      <c r="C1" s="677"/>
      <c r="D1" s="677"/>
      <c r="E1" s="667" t="s">
        <v>133</v>
      </c>
      <c r="F1" s="668"/>
      <c r="G1" s="668"/>
      <c r="H1" s="668"/>
      <c r="I1" s="669"/>
      <c r="J1" s="665" t="s">
        <v>359</v>
      </c>
      <c r="K1" s="654" t="s">
        <v>134</v>
      </c>
      <c r="L1" s="655"/>
      <c r="M1" s="655"/>
      <c r="N1" s="655"/>
      <c r="O1" s="656"/>
      <c r="P1" s="654" t="s">
        <v>135</v>
      </c>
      <c r="Q1" s="655"/>
      <c r="R1" s="655"/>
      <c r="S1" s="655"/>
      <c r="T1" s="656"/>
      <c r="U1" s="654" t="s">
        <v>136</v>
      </c>
      <c r="V1" s="655"/>
      <c r="W1" s="655"/>
      <c r="X1" s="655"/>
      <c r="Y1" s="656"/>
      <c r="Z1" s="654" t="s">
        <v>137</v>
      </c>
      <c r="AA1" s="655"/>
      <c r="AB1" s="655"/>
      <c r="AC1" s="655"/>
      <c r="AD1" s="656"/>
      <c r="AE1" s="654" t="s">
        <v>138</v>
      </c>
      <c r="AF1" s="655"/>
      <c r="AG1" s="655"/>
      <c r="AH1" s="655"/>
      <c r="AI1" s="656"/>
      <c r="AJ1" s="654" t="s">
        <v>139</v>
      </c>
      <c r="AK1" s="655"/>
      <c r="AL1" s="655"/>
      <c r="AM1" s="655"/>
      <c r="AN1" s="656"/>
      <c r="AO1" s="654" t="s">
        <v>140</v>
      </c>
      <c r="AP1" s="655"/>
      <c r="AQ1" s="655"/>
      <c r="AR1" s="655"/>
      <c r="AS1" s="656"/>
      <c r="AT1" s="654" t="s">
        <v>141</v>
      </c>
      <c r="AU1" s="655"/>
      <c r="AV1" s="655"/>
      <c r="AW1" s="655"/>
      <c r="AX1" s="656"/>
      <c r="AY1" s="654" t="s">
        <v>142</v>
      </c>
      <c r="AZ1" s="655"/>
      <c r="BA1" s="655"/>
      <c r="BB1" s="655"/>
      <c r="BC1" s="656"/>
      <c r="BD1" s="654" t="s">
        <v>143</v>
      </c>
      <c r="BE1" s="655"/>
      <c r="BF1" s="655"/>
      <c r="BG1" s="655"/>
      <c r="BH1" s="656"/>
      <c r="BI1" s="655" t="s">
        <v>83</v>
      </c>
      <c r="BJ1" s="655"/>
      <c r="BK1" s="655"/>
      <c r="BL1" s="656"/>
      <c r="BM1" s="673" t="s">
        <v>70</v>
      </c>
      <c r="BN1" s="674"/>
      <c r="BO1" s="674"/>
      <c r="BP1" s="675"/>
      <c r="BQ1" s="673" t="s">
        <v>71</v>
      </c>
      <c r="BR1" s="674"/>
      <c r="BS1" s="674"/>
      <c r="BT1" s="675"/>
      <c r="BU1" s="654" t="s">
        <v>15</v>
      </c>
      <c r="BV1" s="655"/>
      <c r="BW1" s="655"/>
      <c r="BX1" s="656"/>
      <c r="BY1" s="654" t="s">
        <v>16</v>
      </c>
      <c r="BZ1" s="655"/>
      <c r="CA1" s="655"/>
      <c r="CB1" s="656"/>
    </row>
    <row r="2" spans="1:85" ht="47.45" customHeight="1" thickBot="1" x14ac:dyDescent="0.3">
      <c r="A2" s="1" t="s">
        <v>17</v>
      </c>
      <c r="B2" s="2" t="s">
        <v>18</v>
      </c>
      <c r="C2" s="5" t="s">
        <v>19</v>
      </c>
      <c r="D2" s="4" t="s">
        <v>20</v>
      </c>
      <c r="E2" s="604" t="s">
        <v>21</v>
      </c>
      <c r="F2" s="604" t="s">
        <v>22</v>
      </c>
      <c r="G2" s="380" t="s">
        <v>23</v>
      </c>
      <c r="H2" s="604" t="s">
        <v>24</v>
      </c>
      <c r="I2" s="380" t="s">
        <v>366</v>
      </c>
      <c r="J2" s="666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366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366</v>
      </c>
      <c r="BD2" s="4" t="s">
        <v>21</v>
      </c>
      <c r="BE2" s="4" t="s">
        <v>22</v>
      </c>
      <c r="BF2" s="1" t="s">
        <v>23</v>
      </c>
      <c r="BG2" s="7" t="s">
        <v>24</v>
      </c>
      <c r="BH2" s="5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5" t="s">
        <v>21</v>
      </c>
      <c r="BN2" s="5" t="s">
        <v>22</v>
      </c>
      <c r="BO2" s="8" t="s">
        <v>23</v>
      </c>
      <c r="BP2" s="7" t="s">
        <v>24</v>
      </c>
      <c r="BQ2" s="2" t="s">
        <v>21</v>
      </c>
      <c r="BR2" s="5" t="s">
        <v>22</v>
      </c>
      <c r="BS2" s="5" t="s">
        <v>23</v>
      </c>
      <c r="BT2" s="5" t="s">
        <v>24</v>
      </c>
      <c r="BU2" s="7" t="s">
        <v>21</v>
      </c>
      <c r="BV2" s="5" t="s">
        <v>22</v>
      </c>
      <c r="BW2" s="4" t="s">
        <v>23</v>
      </c>
      <c r="BX2" s="4" t="s">
        <v>24</v>
      </c>
      <c r="BY2" s="5" t="s">
        <v>21</v>
      </c>
      <c r="BZ2" s="5" t="s">
        <v>22</v>
      </c>
      <c r="CA2" s="4" t="s">
        <v>23</v>
      </c>
      <c r="CB2" s="5" t="s">
        <v>24</v>
      </c>
    </row>
    <row r="3" spans="1:85" ht="120" customHeight="1" x14ac:dyDescent="0.25">
      <c r="A3" s="9">
        <v>1</v>
      </c>
      <c r="B3" s="10" t="s">
        <v>375</v>
      </c>
      <c r="C3" s="11">
        <v>10</v>
      </c>
      <c r="D3" s="12">
        <v>40</v>
      </c>
      <c r="E3" s="314">
        <f t="shared" ref="E3:E11" si="0">K3+P3+U3+Z3+AE3+AJ3+AO3+AT3+AY3+BD3+BI3+BM3+BQ3+BU3+BY3</f>
        <v>0</v>
      </c>
      <c r="F3" s="315">
        <f t="shared" ref="F3:F11" si="1">L3+Q3+V3+AA3+AF3+AK3+AP3+AU3+AZ3+BE3+BJ3+BN3+BR3+BV3+BZ3</f>
        <v>82</v>
      </c>
      <c r="G3" s="255">
        <f t="shared" ref="G3:G11" si="2">M3+R3+W3+AB3+AG3+AL3+AQ3+AV3+BA3+BF3+BK3+BO3+BS3+BW3+CA3</f>
        <v>-82</v>
      </c>
      <c r="H3" s="255">
        <f t="shared" ref="H3:H11" si="3">N3+S3+X3+AC3+AH3+AM3+AR3+AW3+BB3+BG3+BL3+BP3+BT3+BX3+CB3</f>
        <v>82</v>
      </c>
      <c r="I3" s="232">
        <f>SUM(O3+T3+Y3+AD3+AI3+AN3+AS3+AX3+BC3+BH3)</f>
        <v>82</v>
      </c>
      <c r="J3" s="308">
        <f>E3+H3-F3</f>
        <v>0</v>
      </c>
      <c r="K3" s="167">
        <v>0</v>
      </c>
      <c r="L3" s="77">
        <v>28</v>
      </c>
      <c r="M3" s="79">
        <f>K3-L3</f>
        <v>-28</v>
      </c>
      <c r="N3" s="180">
        <v>28</v>
      </c>
      <c r="O3" s="232">
        <f>SUM(K3+N3)</f>
        <v>28</v>
      </c>
      <c r="P3" s="190">
        <v>0</v>
      </c>
      <c r="Q3" s="78">
        <v>15</v>
      </c>
      <c r="R3" s="79">
        <f t="shared" ref="R3:R30" si="4">P3-Q3</f>
        <v>-15</v>
      </c>
      <c r="S3" s="181">
        <v>15</v>
      </c>
      <c r="T3" s="233">
        <f t="shared" ref="T3:T30" si="5">SUM(P3+S3)</f>
        <v>15</v>
      </c>
      <c r="U3" s="190">
        <v>0</v>
      </c>
      <c r="V3" s="79">
        <v>4</v>
      </c>
      <c r="W3" s="79">
        <f t="shared" ref="W3:W30" si="6">U3-V3</f>
        <v>-4</v>
      </c>
      <c r="X3" s="180">
        <v>4</v>
      </c>
      <c r="Y3" s="232">
        <f t="shared" ref="Y3:Y30" si="7">SUM(U3+X3)</f>
        <v>4</v>
      </c>
      <c r="Z3" s="190">
        <v>0</v>
      </c>
      <c r="AA3" s="77">
        <v>2</v>
      </c>
      <c r="AB3" s="79">
        <f t="shared" ref="AB3:AB30" si="8">Z3-AA3</f>
        <v>-2</v>
      </c>
      <c r="AC3" s="180">
        <v>2</v>
      </c>
      <c r="AD3" s="232">
        <f t="shared" ref="AD3:AD30" si="9">SUM(Z3+AC3)</f>
        <v>2</v>
      </c>
      <c r="AE3" s="190">
        <v>0</v>
      </c>
      <c r="AF3" s="77">
        <v>4</v>
      </c>
      <c r="AG3" s="79">
        <f t="shared" ref="AG3:AG30" si="10">AE3-AF3</f>
        <v>-4</v>
      </c>
      <c r="AH3" s="180">
        <v>4</v>
      </c>
      <c r="AI3" s="232">
        <f t="shared" ref="AI3:AI30" si="11">SUM(AE3+AH3)</f>
        <v>4</v>
      </c>
      <c r="AJ3" s="190">
        <v>0</v>
      </c>
      <c r="AK3" s="77">
        <v>7</v>
      </c>
      <c r="AL3" s="79">
        <f t="shared" ref="AL3:AL30" si="12">AJ3-AK3</f>
        <v>-7</v>
      </c>
      <c r="AM3" s="42">
        <v>7</v>
      </c>
      <c r="AN3" s="232">
        <f t="shared" ref="AN3:AN30" si="13">SUM(AJ3+AM3)</f>
        <v>7</v>
      </c>
      <c r="AO3" s="190">
        <v>0</v>
      </c>
      <c r="AP3" s="77">
        <v>5</v>
      </c>
      <c r="AQ3" s="79">
        <f t="shared" ref="AQ3:AQ30" si="14">AO3-AP3</f>
        <v>-5</v>
      </c>
      <c r="AR3" s="181">
        <v>5</v>
      </c>
      <c r="AS3" s="232">
        <f t="shared" ref="AS3:AS30" si="15">SUM(AO3+AR3)</f>
        <v>5</v>
      </c>
      <c r="AT3" s="190">
        <v>0</v>
      </c>
      <c r="AU3" s="77">
        <v>11</v>
      </c>
      <c r="AV3" s="79">
        <f t="shared" ref="AV3:AV30" si="16">AT3-AU3</f>
        <v>-11</v>
      </c>
      <c r="AW3" s="180">
        <v>11</v>
      </c>
      <c r="AX3" s="232">
        <f t="shared" ref="AX3:AX30" si="17">SUM(AT3+AW3)</f>
        <v>11</v>
      </c>
      <c r="AY3" s="190">
        <v>0</v>
      </c>
      <c r="AZ3" s="77">
        <v>5</v>
      </c>
      <c r="BA3" s="79">
        <f t="shared" ref="BA3:BA30" si="18">AY3-AZ3</f>
        <v>-5</v>
      </c>
      <c r="BB3" s="180">
        <v>5</v>
      </c>
      <c r="BC3" s="232">
        <f t="shared" ref="BC3:BC30" si="19">SUM(AY3+BB3)</f>
        <v>5</v>
      </c>
      <c r="BD3" s="190">
        <v>0</v>
      </c>
      <c r="BE3" s="78">
        <v>1</v>
      </c>
      <c r="BF3" s="79">
        <f t="shared" ref="BF3:BF30" si="20">BD3-BE3</f>
        <v>-1</v>
      </c>
      <c r="BG3" s="181">
        <v>1</v>
      </c>
      <c r="BH3" s="233">
        <f t="shared" ref="BH3:BH30" si="21">SUM(BD3+BG3)</f>
        <v>1</v>
      </c>
      <c r="BI3" s="77"/>
      <c r="BJ3" s="79"/>
      <c r="BK3" s="79">
        <f t="shared" ref="BK3:BK25" si="22">BI3-BJ3</f>
        <v>0</v>
      </c>
      <c r="BL3" s="79"/>
      <c r="BM3" s="79"/>
      <c r="BN3" s="79"/>
      <c r="BO3" s="79">
        <f t="shared" ref="BO3:BO30" si="23">BM3-BN3</f>
        <v>0</v>
      </c>
      <c r="BP3" s="79"/>
      <c r="BQ3" s="79"/>
      <c r="BR3" s="79"/>
      <c r="BS3" s="79">
        <f t="shared" ref="BS3:BS30" si="24">BQ3-BR3</f>
        <v>0</v>
      </c>
      <c r="BT3" s="79"/>
      <c r="BU3" s="79"/>
      <c r="BV3" s="79"/>
      <c r="BW3" s="79">
        <f t="shared" ref="BW3:BW30" si="25">BU3-BV3</f>
        <v>0</v>
      </c>
      <c r="BX3" s="79"/>
      <c r="BY3" s="79"/>
      <c r="BZ3" s="79"/>
      <c r="CA3" s="261">
        <f t="shared" ref="CA3:CA30" si="26">BY3-BZ3</f>
        <v>0</v>
      </c>
      <c r="CB3" s="79"/>
      <c r="CF3" s="80"/>
      <c r="CG3" s="80"/>
    </row>
    <row r="4" spans="1:85" ht="55.9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552">
        <f t="shared" si="0"/>
        <v>0</v>
      </c>
      <c r="F4" s="315">
        <f t="shared" si="1"/>
        <v>114</v>
      </c>
      <c r="G4" s="255">
        <f t="shared" si="2"/>
        <v>-114</v>
      </c>
      <c r="H4" s="255">
        <f t="shared" si="3"/>
        <v>114</v>
      </c>
      <c r="I4" s="232">
        <f t="shared" ref="I4:I30" si="27">SUM(O4+T4+Y4+AD4+AI4+AN4+AS4+AX4+BC4+BH4)</f>
        <v>114</v>
      </c>
      <c r="J4" s="308">
        <f t="shared" ref="J4:J30" si="28">E4+H4-F4</f>
        <v>0</v>
      </c>
      <c r="K4" s="167">
        <v>0</v>
      </c>
      <c r="L4" s="77">
        <v>39</v>
      </c>
      <c r="M4" s="79">
        <f t="shared" ref="M4:M11" si="29">K4-L4</f>
        <v>-39</v>
      </c>
      <c r="N4" s="180">
        <v>39</v>
      </c>
      <c r="O4" s="232">
        <f t="shared" ref="O4:O30" si="30">SUM(K4+N4)</f>
        <v>39</v>
      </c>
      <c r="P4" s="190">
        <v>0</v>
      </c>
      <c r="Q4" s="78">
        <v>21</v>
      </c>
      <c r="R4" s="79">
        <f t="shared" si="4"/>
        <v>-21</v>
      </c>
      <c r="S4" s="181">
        <v>21</v>
      </c>
      <c r="T4" s="233">
        <f t="shared" si="5"/>
        <v>21</v>
      </c>
      <c r="U4" s="190">
        <v>0</v>
      </c>
      <c r="V4" s="79">
        <v>5</v>
      </c>
      <c r="W4" s="79">
        <f t="shared" si="6"/>
        <v>-5</v>
      </c>
      <c r="X4" s="180">
        <v>5</v>
      </c>
      <c r="Y4" s="232">
        <f t="shared" si="7"/>
        <v>5</v>
      </c>
      <c r="Z4" s="190">
        <v>0</v>
      </c>
      <c r="AA4" s="77">
        <v>2</v>
      </c>
      <c r="AB4" s="79">
        <f t="shared" si="8"/>
        <v>-2</v>
      </c>
      <c r="AC4" s="180">
        <v>2</v>
      </c>
      <c r="AD4" s="232">
        <f t="shared" si="9"/>
        <v>2</v>
      </c>
      <c r="AE4" s="190">
        <v>0</v>
      </c>
      <c r="AF4" s="77">
        <v>6</v>
      </c>
      <c r="AG4" s="79">
        <f t="shared" si="10"/>
        <v>-6</v>
      </c>
      <c r="AH4" s="180">
        <v>6</v>
      </c>
      <c r="AI4" s="232">
        <f t="shared" si="11"/>
        <v>6</v>
      </c>
      <c r="AJ4" s="190">
        <v>0</v>
      </c>
      <c r="AK4" s="77">
        <v>10</v>
      </c>
      <c r="AL4" s="79">
        <f t="shared" si="12"/>
        <v>-10</v>
      </c>
      <c r="AM4" s="42">
        <v>10</v>
      </c>
      <c r="AN4" s="232">
        <f t="shared" si="13"/>
        <v>10</v>
      </c>
      <c r="AO4" s="190">
        <v>0</v>
      </c>
      <c r="AP4" s="77">
        <v>7</v>
      </c>
      <c r="AQ4" s="79">
        <f t="shared" si="14"/>
        <v>-7</v>
      </c>
      <c r="AR4" s="182">
        <v>7</v>
      </c>
      <c r="AS4" s="232">
        <f t="shared" si="15"/>
        <v>7</v>
      </c>
      <c r="AT4" s="190">
        <v>0</v>
      </c>
      <c r="AU4" s="77">
        <v>16</v>
      </c>
      <c r="AV4" s="79">
        <f t="shared" si="16"/>
        <v>-16</v>
      </c>
      <c r="AW4" s="180">
        <v>16</v>
      </c>
      <c r="AX4" s="232">
        <f t="shared" si="17"/>
        <v>16</v>
      </c>
      <c r="AY4" s="190">
        <v>0</v>
      </c>
      <c r="AZ4" s="77">
        <v>7</v>
      </c>
      <c r="BA4" s="79">
        <f t="shared" si="18"/>
        <v>-7</v>
      </c>
      <c r="BB4" s="180">
        <v>7</v>
      </c>
      <c r="BC4" s="232">
        <f t="shared" si="19"/>
        <v>7</v>
      </c>
      <c r="BD4" s="190">
        <v>0</v>
      </c>
      <c r="BE4" s="78">
        <v>1</v>
      </c>
      <c r="BF4" s="79">
        <f t="shared" si="20"/>
        <v>-1</v>
      </c>
      <c r="BG4" s="181">
        <v>1</v>
      </c>
      <c r="BH4" s="233">
        <f t="shared" si="21"/>
        <v>1</v>
      </c>
      <c r="BI4" s="77"/>
      <c r="BJ4" s="79"/>
      <c r="BK4" s="79">
        <f t="shared" si="22"/>
        <v>0</v>
      </c>
      <c r="BL4" s="79"/>
      <c r="BM4" s="79"/>
      <c r="BN4" s="79"/>
      <c r="BO4" s="79">
        <f t="shared" si="23"/>
        <v>0</v>
      </c>
      <c r="BP4" s="79"/>
      <c r="BQ4" s="79"/>
      <c r="BR4" s="79"/>
      <c r="BS4" s="79">
        <f t="shared" si="24"/>
        <v>0</v>
      </c>
      <c r="BT4" s="79"/>
      <c r="BU4" s="79"/>
      <c r="BV4" s="79"/>
      <c r="BW4" s="79">
        <f t="shared" si="25"/>
        <v>0</v>
      </c>
      <c r="BX4" s="79"/>
      <c r="BY4" s="79"/>
      <c r="BZ4" s="79"/>
      <c r="CA4" s="261">
        <f t="shared" si="26"/>
        <v>0</v>
      </c>
      <c r="CB4" s="81"/>
    </row>
    <row r="5" spans="1:85" ht="47.45" customHeight="1" x14ac:dyDescent="0.25">
      <c r="A5" s="9">
        <v>3</v>
      </c>
      <c r="B5" s="25" t="s">
        <v>28</v>
      </c>
      <c r="C5" s="26">
        <v>4</v>
      </c>
      <c r="D5" s="65">
        <v>35</v>
      </c>
      <c r="E5" s="552">
        <f t="shared" si="0"/>
        <v>367</v>
      </c>
      <c r="F5" s="315">
        <f t="shared" si="1"/>
        <v>349</v>
      </c>
      <c r="G5" s="255">
        <f t="shared" si="2"/>
        <v>18</v>
      </c>
      <c r="H5" s="255">
        <f t="shared" si="3"/>
        <v>51</v>
      </c>
      <c r="I5" s="232">
        <f t="shared" si="27"/>
        <v>418</v>
      </c>
      <c r="J5" s="308">
        <f t="shared" si="28"/>
        <v>69</v>
      </c>
      <c r="K5" s="167">
        <v>164</v>
      </c>
      <c r="L5" s="77">
        <v>126</v>
      </c>
      <c r="M5" s="79">
        <f t="shared" si="29"/>
        <v>38</v>
      </c>
      <c r="N5" s="77">
        <v>0</v>
      </c>
      <c r="O5" s="232">
        <f t="shared" si="30"/>
        <v>164</v>
      </c>
      <c r="P5" s="190">
        <v>45</v>
      </c>
      <c r="Q5" s="78">
        <v>61</v>
      </c>
      <c r="R5" s="79">
        <f t="shared" si="4"/>
        <v>-16</v>
      </c>
      <c r="S5" s="79">
        <v>16</v>
      </c>
      <c r="T5" s="233">
        <f t="shared" si="5"/>
        <v>61</v>
      </c>
      <c r="U5" s="190">
        <v>19</v>
      </c>
      <c r="V5" s="79">
        <v>13</v>
      </c>
      <c r="W5" s="79">
        <f t="shared" si="6"/>
        <v>6</v>
      </c>
      <c r="X5" s="77">
        <v>0</v>
      </c>
      <c r="Y5" s="232">
        <f t="shared" si="7"/>
        <v>19</v>
      </c>
      <c r="Z5" s="190">
        <v>5</v>
      </c>
      <c r="AA5" s="77">
        <v>7</v>
      </c>
      <c r="AB5" s="79">
        <f t="shared" si="8"/>
        <v>-2</v>
      </c>
      <c r="AC5" s="180">
        <v>2</v>
      </c>
      <c r="AD5" s="232">
        <f t="shared" si="9"/>
        <v>7</v>
      </c>
      <c r="AE5" s="190">
        <v>7</v>
      </c>
      <c r="AF5" s="77">
        <v>15</v>
      </c>
      <c r="AG5" s="79">
        <f t="shared" si="10"/>
        <v>-8</v>
      </c>
      <c r="AH5" s="77">
        <v>8</v>
      </c>
      <c r="AI5" s="232">
        <f t="shared" si="11"/>
        <v>15</v>
      </c>
      <c r="AJ5" s="190">
        <v>24</v>
      </c>
      <c r="AK5" s="77">
        <v>35</v>
      </c>
      <c r="AL5" s="79">
        <f t="shared" si="12"/>
        <v>-11</v>
      </c>
      <c r="AM5" s="77">
        <v>11</v>
      </c>
      <c r="AN5" s="232">
        <f t="shared" si="13"/>
        <v>35</v>
      </c>
      <c r="AO5" s="190">
        <v>14</v>
      </c>
      <c r="AP5" s="77">
        <v>20</v>
      </c>
      <c r="AQ5" s="79">
        <f t="shared" si="14"/>
        <v>-6</v>
      </c>
      <c r="AR5" s="81">
        <v>6</v>
      </c>
      <c r="AS5" s="232">
        <f t="shared" si="15"/>
        <v>20</v>
      </c>
      <c r="AT5" s="190">
        <v>39</v>
      </c>
      <c r="AU5" s="77">
        <v>47</v>
      </c>
      <c r="AV5" s="79">
        <f t="shared" si="16"/>
        <v>-8</v>
      </c>
      <c r="AW5" s="77">
        <v>8</v>
      </c>
      <c r="AX5" s="232">
        <f t="shared" si="17"/>
        <v>47</v>
      </c>
      <c r="AY5" s="190">
        <v>45</v>
      </c>
      <c r="AZ5" s="77">
        <v>21</v>
      </c>
      <c r="BA5" s="79">
        <f t="shared" si="18"/>
        <v>24</v>
      </c>
      <c r="BB5" s="77">
        <v>0</v>
      </c>
      <c r="BC5" s="232">
        <f t="shared" si="19"/>
        <v>45</v>
      </c>
      <c r="BD5" s="190">
        <v>5</v>
      </c>
      <c r="BE5" s="78">
        <v>4</v>
      </c>
      <c r="BF5" s="79">
        <f t="shared" si="20"/>
        <v>1</v>
      </c>
      <c r="BG5" s="181">
        <v>0</v>
      </c>
      <c r="BH5" s="233">
        <f t="shared" si="21"/>
        <v>5</v>
      </c>
      <c r="BI5" s="77"/>
      <c r="BJ5" s="79"/>
      <c r="BK5" s="79">
        <f t="shared" si="22"/>
        <v>0</v>
      </c>
      <c r="BL5" s="79"/>
      <c r="BM5" s="79"/>
      <c r="BN5" s="79"/>
      <c r="BO5" s="79">
        <f t="shared" si="23"/>
        <v>0</v>
      </c>
      <c r="BP5" s="79"/>
      <c r="BQ5" s="79"/>
      <c r="BR5" s="79"/>
      <c r="BS5" s="79">
        <f t="shared" si="24"/>
        <v>0</v>
      </c>
      <c r="BT5" s="79"/>
      <c r="BU5" s="79"/>
      <c r="BV5" s="79"/>
      <c r="BW5" s="79">
        <f t="shared" si="25"/>
        <v>0</v>
      </c>
      <c r="BX5" s="79"/>
      <c r="BY5" s="79"/>
      <c r="BZ5" s="79"/>
      <c r="CA5" s="261">
        <f t="shared" si="26"/>
        <v>0</v>
      </c>
      <c r="CB5" s="81"/>
    </row>
    <row r="6" spans="1:85" ht="47.45" customHeight="1" x14ac:dyDescent="0.25">
      <c r="A6" s="9">
        <v>4</v>
      </c>
      <c r="B6" s="25" t="s">
        <v>29</v>
      </c>
      <c r="C6" s="26">
        <v>8</v>
      </c>
      <c r="D6" s="65">
        <v>25</v>
      </c>
      <c r="E6" s="552">
        <f t="shared" si="0"/>
        <v>315</v>
      </c>
      <c r="F6" s="315">
        <f t="shared" si="1"/>
        <v>257</v>
      </c>
      <c r="G6" s="255">
        <f t="shared" si="2"/>
        <v>58</v>
      </c>
      <c r="H6" s="255">
        <f t="shared" si="3"/>
        <v>39</v>
      </c>
      <c r="I6" s="232">
        <f t="shared" si="27"/>
        <v>354</v>
      </c>
      <c r="J6" s="308">
        <f t="shared" si="28"/>
        <v>97</v>
      </c>
      <c r="K6" s="167">
        <v>144</v>
      </c>
      <c r="L6" s="77">
        <v>88</v>
      </c>
      <c r="M6" s="79">
        <f t="shared" si="29"/>
        <v>56</v>
      </c>
      <c r="N6" s="77">
        <v>0</v>
      </c>
      <c r="O6" s="232">
        <f t="shared" si="30"/>
        <v>144</v>
      </c>
      <c r="P6" s="190">
        <v>33</v>
      </c>
      <c r="Q6" s="78">
        <v>46</v>
      </c>
      <c r="R6" s="79">
        <f t="shared" si="4"/>
        <v>-13</v>
      </c>
      <c r="S6" s="79">
        <v>13</v>
      </c>
      <c r="T6" s="233">
        <f t="shared" si="5"/>
        <v>46</v>
      </c>
      <c r="U6" s="190">
        <v>13</v>
      </c>
      <c r="V6" s="79">
        <v>10</v>
      </c>
      <c r="W6" s="79">
        <f t="shared" si="6"/>
        <v>3</v>
      </c>
      <c r="X6" s="77">
        <v>0</v>
      </c>
      <c r="Y6" s="232">
        <f t="shared" si="7"/>
        <v>13</v>
      </c>
      <c r="Z6" s="190">
        <v>1</v>
      </c>
      <c r="AA6" s="77">
        <v>5</v>
      </c>
      <c r="AB6" s="79">
        <f t="shared" si="8"/>
        <v>-4</v>
      </c>
      <c r="AC6" s="180">
        <v>4</v>
      </c>
      <c r="AD6" s="232">
        <f t="shared" si="9"/>
        <v>5</v>
      </c>
      <c r="AE6" s="190">
        <v>8</v>
      </c>
      <c r="AF6" s="77">
        <v>12</v>
      </c>
      <c r="AG6" s="79">
        <f t="shared" si="10"/>
        <v>-4</v>
      </c>
      <c r="AH6" s="77">
        <v>4</v>
      </c>
      <c r="AI6" s="232">
        <f t="shared" si="11"/>
        <v>12</v>
      </c>
      <c r="AJ6" s="190">
        <v>23</v>
      </c>
      <c r="AK6" s="77">
        <v>26</v>
      </c>
      <c r="AL6" s="79">
        <f t="shared" si="12"/>
        <v>-3</v>
      </c>
      <c r="AM6" s="180">
        <v>3</v>
      </c>
      <c r="AN6" s="232">
        <f t="shared" si="13"/>
        <v>26</v>
      </c>
      <c r="AO6" s="190">
        <v>16</v>
      </c>
      <c r="AP6" s="77">
        <v>16</v>
      </c>
      <c r="AQ6" s="79">
        <f t="shared" si="14"/>
        <v>0</v>
      </c>
      <c r="AR6" s="81">
        <v>0</v>
      </c>
      <c r="AS6" s="232">
        <f t="shared" si="15"/>
        <v>16</v>
      </c>
      <c r="AT6" s="190">
        <v>24</v>
      </c>
      <c r="AU6" s="77">
        <v>36</v>
      </c>
      <c r="AV6" s="79">
        <f t="shared" si="16"/>
        <v>-12</v>
      </c>
      <c r="AW6" s="77">
        <v>12</v>
      </c>
      <c r="AX6" s="232">
        <f t="shared" si="17"/>
        <v>36</v>
      </c>
      <c r="AY6" s="190">
        <v>53</v>
      </c>
      <c r="AZ6" s="77">
        <v>15</v>
      </c>
      <c r="BA6" s="79">
        <f t="shared" si="18"/>
        <v>38</v>
      </c>
      <c r="BB6" s="77">
        <v>0</v>
      </c>
      <c r="BC6" s="232">
        <f t="shared" si="19"/>
        <v>53</v>
      </c>
      <c r="BD6" s="190">
        <v>0</v>
      </c>
      <c r="BE6" s="78">
        <v>3</v>
      </c>
      <c r="BF6" s="79">
        <f t="shared" si="20"/>
        <v>-3</v>
      </c>
      <c r="BG6" s="181">
        <v>3</v>
      </c>
      <c r="BH6" s="233">
        <f t="shared" si="21"/>
        <v>3</v>
      </c>
      <c r="BI6" s="77"/>
      <c r="BJ6" s="79"/>
      <c r="BK6" s="79">
        <f t="shared" si="22"/>
        <v>0</v>
      </c>
      <c r="BL6" s="79"/>
      <c r="BM6" s="79"/>
      <c r="BN6" s="79"/>
      <c r="BO6" s="79">
        <f t="shared" si="23"/>
        <v>0</v>
      </c>
      <c r="BP6" s="79"/>
      <c r="BQ6" s="79"/>
      <c r="BR6" s="79"/>
      <c r="BS6" s="79">
        <f t="shared" si="24"/>
        <v>0</v>
      </c>
      <c r="BT6" s="79"/>
      <c r="BU6" s="79"/>
      <c r="BV6" s="79"/>
      <c r="BW6" s="79">
        <f t="shared" si="25"/>
        <v>0</v>
      </c>
      <c r="BX6" s="79"/>
      <c r="BY6" s="79"/>
      <c r="BZ6" s="79"/>
      <c r="CA6" s="261">
        <f t="shared" si="26"/>
        <v>0</v>
      </c>
      <c r="CB6" s="81"/>
    </row>
    <row r="7" spans="1:85" ht="47.4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552">
        <f t="shared" si="0"/>
        <v>466</v>
      </c>
      <c r="F7" s="315">
        <f t="shared" si="1"/>
        <v>447</v>
      </c>
      <c r="G7" s="255">
        <f t="shared" si="2"/>
        <v>19</v>
      </c>
      <c r="H7" s="255">
        <f t="shared" si="3"/>
        <v>64</v>
      </c>
      <c r="I7" s="232">
        <f t="shared" si="27"/>
        <v>530</v>
      </c>
      <c r="J7" s="308">
        <f t="shared" si="28"/>
        <v>83</v>
      </c>
      <c r="K7" s="188">
        <v>198</v>
      </c>
      <c r="L7" s="83">
        <v>160</v>
      </c>
      <c r="M7" s="79">
        <f t="shared" si="29"/>
        <v>38</v>
      </c>
      <c r="N7" s="79">
        <v>0</v>
      </c>
      <c r="O7" s="233">
        <f t="shared" si="30"/>
        <v>198</v>
      </c>
      <c r="P7" s="246">
        <v>80</v>
      </c>
      <c r="Q7" s="83">
        <v>77</v>
      </c>
      <c r="R7" s="79">
        <f t="shared" si="4"/>
        <v>3</v>
      </c>
      <c r="S7" s="181">
        <v>0</v>
      </c>
      <c r="T7" s="233">
        <f t="shared" si="5"/>
        <v>80</v>
      </c>
      <c r="U7" s="246">
        <v>18</v>
      </c>
      <c r="V7" s="83">
        <v>16</v>
      </c>
      <c r="W7" s="79">
        <f t="shared" si="6"/>
        <v>2</v>
      </c>
      <c r="X7" s="79">
        <v>0</v>
      </c>
      <c r="Y7" s="233">
        <f t="shared" si="7"/>
        <v>18</v>
      </c>
      <c r="Z7" s="246">
        <v>0</v>
      </c>
      <c r="AA7" s="83">
        <v>8</v>
      </c>
      <c r="AB7" s="79">
        <f t="shared" si="8"/>
        <v>-8</v>
      </c>
      <c r="AC7" s="181">
        <v>8</v>
      </c>
      <c r="AD7" s="233">
        <f t="shared" si="9"/>
        <v>8</v>
      </c>
      <c r="AE7" s="246">
        <v>5</v>
      </c>
      <c r="AF7" s="83">
        <v>20</v>
      </c>
      <c r="AG7" s="79">
        <f t="shared" si="10"/>
        <v>-15</v>
      </c>
      <c r="AH7" s="79">
        <v>15</v>
      </c>
      <c r="AI7" s="233">
        <f t="shared" si="11"/>
        <v>20</v>
      </c>
      <c r="AJ7" s="246">
        <v>33</v>
      </c>
      <c r="AK7" s="83">
        <v>47</v>
      </c>
      <c r="AL7" s="79">
        <f t="shared" si="12"/>
        <v>-14</v>
      </c>
      <c r="AM7" s="79">
        <v>14</v>
      </c>
      <c r="AN7" s="233">
        <f t="shared" si="13"/>
        <v>47</v>
      </c>
      <c r="AO7" s="246">
        <v>27</v>
      </c>
      <c r="AP7" s="83">
        <v>27</v>
      </c>
      <c r="AQ7" s="79">
        <f t="shared" si="14"/>
        <v>0</v>
      </c>
      <c r="AR7" s="81">
        <v>0</v>
      </c>
      <c r="AS7" s="234">
        <f t="shared" si="15"/>
        <v>27</v>
      </c>
      <c r="AT7" s="246">
        <v>39</v>
      </c>
      <c r="AU7" s="83">
        <v>61</v>
      </c>
      <c r="AV7" s="79">
        <f t="shared" si="16"/>
        <v>-22</v>
      </c>
      <c r="AW7" s="79">
        <v>22</v>
      </c>
      <c r="AX7" s="233">
        <f t="shared" si="17"/>
        <v>61</v>
      </c>
      <c r="AY7" s="246">
        <v>66</v>
      </c>
      <c r="AZ7" s="83">
        <v>26</v>
      </c>
      <c r="BA7" s="79">
        <f t="shared" si="18"/>
        <v>40</v>
      </c>
      <c r="BB7" s="79">
        <v>0</v>
      </c>
      <c r="BC7" s="233">
        <f t="shared" si="19"/>
        <v>66</v>
      </c>
      <c r="BD7" s="246">
        <v>0</v>
      </c>
      <c r="BE7" s="83">
        <v>5</v>
      </c>
      <c r="BF7" s="79">
        <f t="shared" si="20"/>
        <v>-5</v>
      </c>
      <c r="BG7" s="181">
        <v>5</v>
      </c>
      <c r="BH7" s="233">
        <f t="shared" si="21"/>
        <v>5</v>
      </c>
      <c r="BI7" s="289"/>
      <c r="BJ7" s="84"/>
      <c r="BK7" s="79">
        <f t="shared" si="22"/>
        <v>0</v>
      </c>
      <c r="BL7" s="79"/>
      <c r="BM7" s="84"/>
      <c r="BN7" s="84"/>
      <c r="BO7" s="79">
        <f t="shared" si="23"/>
        <v>0</v>
      </c>
      <c r="BP7" s="79"/>
      <c r="BQ7" s="84"/>
      <c r="BR7" s="84"/>
      <c r="BS7" s="79">
        <f t="shared" si="24"/>
        <v>0</v>
      </c>
      <c r="BT7" s="79"/>
      <c r="BU7" s="84"/>
      <c r="BV7" s="84"/>
      <c r="BW7" s="79">
        <f t="shared" si="25"/>
        <v>0</v>
      </c>
      <c r="BX7" s="79"/>
      <c r="BY7" s="84"/>
      <c r="BZ7" s="84"/>
      <c r="CA7" s="261">
        <f t="shared" si="26"/>
        <v>0</v>
      </c>
      <c r="CB7" s="81"/>
    </row>
    <row r="8" spans="1:85" ht="47.45" customHeight="1" x14ac:dyDescent="0.25">
      <c r="A8" s="117">
        <v>6</v>
      </c>
      <c r="B8" s="25" t="s">
        <v>31</v>
      </c>
      <c r="C8" s="26">
        <v>8</v>
      </c>
      <c r="D8" s="65">
        <v>35</v>
      </c>
      <c r="E8" s="552">
        <f t="shared" si="0"/>
        <v>444</v>
      </c>
      <c r="F8" s="315">
        <f t="shared" si="1"/>
        <v>304</v>
      </c>
      <c r="G8" s="255">
        <f t="shared" si="2"/>
        <v>140</v>
      </c>
      <c r="H8" s="255">
        <f t="shared" si="3"/>
        <v>22</v>
      </c>
      <c r="I8" s="232">
        <f t="shared" si="27"/>
        <v>466</v>
      </c>
      <c r="J8" s="308">
        <f t="shared" si="28"/>
        <v>162</v>
      </c>
      <c r="K8" s="188">
        <v>199</v>
      </c>
      <c r="L8" s="83">
        <v>105</v>
      </c>
      <c r="M8" s="79">
        <f t="shared" si="29"/>
        <v>94</v>
      </c>
      <c r="N8" s="79">
        <v>0</v>
      </c>
      <c r="O8" s="233">
        <f t="shared" si="30"/>
        <v>199</v>
      </c>
      <c r="P8" s="246">
        <v>54</v>
      </c>
      <c r="Q8" s="83">
        <v>54</v>
      </c>
      <c r="R8" s="79">
        <f t="shared" si="4"/>
        <v>0</v>
      </c>
      <c r="S8" s="79">
        <v>0</v>
      </c>
      <c r="T8" s="233">
        <f t="shared" si="5"/>
        <v>54</v>
      </c>
      <c r="U8" s="246">
        <v>27</v>
      </c>
      <c r="V8" s="83">
        <v>12</v>
      </c>
      <c r="W8" s="79">
        <f t="shared" si="6"/>
        <v>15</v>
      </c>
      <c r="X8" s="79">
        <v>0</v>
      </c>
      <c r="Y8" s="233">
        <f t="shared" si="7"/>
        <v>27</v>
      </c>
      <c r="Z8" s="246">
        <v>2</v>
      </c>
      <c r="AA8" s="83">
        <v>6</v>
      </c>
      <c r="AB8" s="79">
        <f t="shared" si="8"/>
        <v>-4</v>
      </c>
      <c r="AC8" s="79">
        <v>4</v>
      </c>
      <c r="AD8" s="233">
        <f t="shared" si="9"/>
        <v>6</v>
      </c>
      <c r="AE8" s="246">
        <v>10</v>
      </c>
      <c r="AF8" s="83">
        <v>14</v>
      </c>
      <c r="AG8" s="79">
        <f t="shared" si="10"/>
        <v>-4</v>
      </c>
      <c r="AH8" s="79">
        <v>4</v>
      </c>
      <c r="AI8" s="233">
        <f t="shared" si="11"/>
        <v>14</v>
      </c>
      <c r="AJ8" s="246">
        <v>28</v>
      </c>
      <c r="AK8" s="83">
        <v>31</v>
      </c>
      <c r="AL8" s="79">
        <f t="shared" si="12"/>
        <v>-3</v>
      </c>
      <c r="AM8" s="79">
        <v>3</v>
      </c>
      <c r="AN8" s="233">
        <f t="shared" si="13"/>
        <v>31</v>
      </c>
      <c r="AO8" s="246">
        <v>22</v>
      </c>
      <c r="AP8" s="83">
        <v>18</v>
      </c>
      <c r="AQ8" s="79">
        <f t="shared" si="14"/>
        <v>4</v>
      </c>
      <c r="AR8" s="81">
        <v>0</v>
      </c>
      <c r="AS8" s="234">
        <f t="shared" si="15"/>
        <v>22</v>
      </c>
      <c r="AT8" s="246">
        <v>35</v>
      </c>
      <c r="AU8" s="83">
        <v>42</v>
      </c>
      <c r="AV8" s="79">
        <f t="shared" si="16"/>
        <v>-7</v>
      </c>
      <c r="AW8" s="79">
        <v>7</v>
      </c>
      <c r="AX8" s="233">
        <f t="shared" si="17"/>
        <v>42</v>
      </c>
      <c r="AY8" s="246">
        <v>67</v>
      </c>
      <c r="AZ8" s="83">
        <v>18</v>
      </c>
      <c r="BA8" s="79">
        <f t="shared" si="18"/>
        <v>49</v>
      </c>
      <c r="BB8" s="79">
        <v>0</v>
      </c>
      <c r="BC8" s="233">
        <f t="shared" si="19"/>
        <v>67</v>
      </c>
      <c r="BD8" s="246">
        <v>0</v>
      </c>
      <c r="BE8" s="83">
        <v>4</v>
      </c>
      <c r="BF8" s="79">
        <f t="shared" si="20"/>
        <v>-4</v>
      </c>
      <c r="BG8" s="181">
        <v>4</v>
      </c>
      <c r="BH8" s="233">
        <f t="shared" si="21"/>
        <v>4</v>
      </c>
      <c r="BI8" s="289"/>
      <c r="BJ8" s="84"/>
      <c r="BK8" s="79">
        <f t="shared" si="22"/>
        <v>0</v>
      </c>
      <c r="BL8" s="79"/>
      <c r="BM8" s="84"/>
      <c r="BN8" s="84"/>
      <c r="BO8" s="79">
        <f t="shared" si="23"/>
        <v>0</v>
      </c>
      <c r="BP8" s="79"/>
      <c r="BQ8" s="84"/>
      <c r="BR8" s="84"/>
      <c r="BS8" s="79">
        <f t="shared" si="24"/>
        <v>0</v>
      </c>
      <c r="BT8" s="79"/>
      <c r="BU8" s="84"/>
      <c r="BV8" s="84"/>
      <c r="BW8" s="79">
        <f t="shared" si="25"/>
        <v>0</v>
      </c>
      <c r="BX8" s="79"/>
      <c r="BY8" s="84"/>
      <c r="BZ8" s="84"/>
      <c r="CA8" s="261">
        <f t="shared" si="26"/>
        <v>0</v>
      </c>
      <c r="CB8" s="81"/>
    </row>
    <row r="9" spans="1:85" ht="47.45" customHeight="1" x14ac:dyDescent="0.25">
      <c r="A9" s="90">
        <v>7</v>
      </c>
      <c r="B9" s="25" t="s">
        <v>32</v>
      </c>
      <c r="C9" s="26">
        <v>8</v>
      </c>
      <c r="D9" s="65">
        <v>30</v>
      </c>
      <c r="E9" s="552">
        <f t="shared" si="0"/>
        <v>160</v>
      </c>
      <c r="F9" s="315">
        <f t="shared" si="1"/>
        <v>145</v>
      </c>
      <c r="G9" s="255">
        <f t="shared" si="2"/>
        <v>15</v>
      </c>
      <c r="H9" s="255">
        <f t="shared" si="3"/>
        <v>22</v>
      </c>
      <c r="I9" s="232">
        <f t="shared" si="27"/>
        <v>182</v>
      </c>
      <c r="J9" s="308">
        <f t="shared" si="28"/>
        <v>37</v>
      </c>
      <c r="K9" s="487">
        <v>52</v>
      </c>
      <c r="L9" s="479">
        <v>51</v>
      </c>
      <c r="M9" s="79">
        <f t="shared" si="29"/>
        <v>1</v>
      </c>
      <c r="N9" s="79">
        <v>0</v>
      </c>
      <c r="O9" s="233">
        <f t="shared" si="30"/>
        <v>52</v>
      </c>
      <c r="P9" s="464">
        <v>34</v>
      </c>
      <c r="Q9" s="479">
        <v>24</v>
      </c>
      <c r="R9" s="79">
        <f t="shared" si="4"/>
        <v>10</v>
      </c>
      <c r="S9" s="79">
        <v>0</v>
      </c>
      <c r="T9" s="233">
        <f t="shared" si="5"/>
        <v>34</v>
      </c>
      <c r="U9" s="464">
        <v>18</v>
      </c>
      <c r="V9" s="479">
        <v>5</v>
      </c>
      <c r="W9" s="79">
        <f t="shared" si="6"/>
        <v>13</v>
      </c>
      <c r="X9" s="79">
        <v>0</v>
      </c>
      <c r="Y9" s="233">
        <f t="shared" si="7"/>
        <v>18</v>
      </c>
      <c r="Z9" s="464">
        <v>0</v>
      </c>
      <c r="AA9" s="479">
        <v>5</v>
      </c>
      <c r="AB9" s="79">
        <f t="shared" si="8"/>
        <v>-5</v>
      </c>
      <c r="AC9" s="181">
        <v>5</v>
      </c>
      <c r="AD9" s="233">
        <f t="shared" si="9"/>
        <v>5</v>
      </c>
      <c r="AE9" s="464">
        <v>0</v>
      </c>
      <c r="AF9" s="479">
        <v>7</v>
      </c>
      <c r="AG9" s="79">
        <f t="shared" si="10"/>
        <v>-7</v>
      </c>
      <c r="AH9" s="181">
        <v>7</v>
      </c>
      <c r="AI9" s="233">
        <f t="shared" si="11"/>
        <v>7</v>
      </c>
      <c r="AJ9" s="464">
        <v>12</v>
      </c>
      <c r="AK9" s="479">
        <v>14</v>
      </c>
      <c r="AL9" s="79">
        <f t="shared" si="12"/>
        <v>-2</v>
      </c>
      <c r="AM9" s="181">
        <v>2</v>
      </c>
      <c r="AN9" s="233">
        <f t="shared" si="13"/>
        <v>14</v>
      </c>
      <c r="AO9" s="464">
        <v>11</v>
      </c>
      <c r="AP9" s="479">
        <v>9</v>
      </c>
      <c r="AQ9" s="79">
        <f t="shared" si="14"/>
        <v>2</v>
      </c>
      <c r="AR9" s="81">
        <v>0</v>
      </c>
      <c r="AS9" s="234">
        <f t="shared" si="15"/>
        <v>11</v>
      </c>
      <c r="AT9" s="464">
        <v>14</v>
      </c>
      <c r="AU9" s="479">
        <v>19</v>
      </c>
      <c r="AV9" s="79">
        <f t="shared" si="16"/>
        <v>-5</v>
      </c>
      <c r="AW9" s="79">
        <v>5</v>
      </c>
      <c r="AX9" s="233">
        <f t="shared" si="17"/>
        <v>19</v>
      </c>
      <c r="AY9" s="464">
        <v>19</v>
      </c>
      <c r="AZ9" s="479">
        <v>8</v>
      </c>
      <c r="BA9" s="79">
        <f t="shared" si="18"/>
        <v>11</v>
      </c>
      <c r="BB9" s="79">
        <v>0</v>
      </c>
      <c r="BC9" s="233">
        <f t="shared" si="19"/>
        <v>19</v>
      </c>
      <c r="BD9" s="464">
        <v>0</v>
      </c>
      <c r="BE9" s="479">
        <v>3</v>
      </c>
      <c r="BF9" s="79">
        <f t="shared" si="20"/>
        <v>-3</v>
      </c>
      <c r="BG9" s="181">
        <v>3</v>
      </c>
      <c r="BH9" s="233">
        <f t="shared" si="21"/>
        <v>3</v>
      </c>
      <c r="BI9" s="465"/>
      <c r="BJ9" s="466"/>
      <c r="BK9" s="79">
        <f t="shared" si="22"/>
        <v>0</v>
      </c>
      <c r="BL9" s="79"/>
      <c r="BM9" s="466"/>
      <c r="BN9" s="466"/>
      <c r="BO9" s="79">
        <f t="shared" si="23"/>
        <v>0</v>
      </c>
      <c r="BP9" s="79"/>
      <c r="BQ9" s="466"/>
      <c r="BR9" s="466"/>
      <c r="BS9" s="79">
        <f t="shared" si="24"/>
        <v>0</v>
      </c>
      <c r="BT9" s="79"/>
      <c r="BU9" s="466"/>
      <c r="BV9" s="466"/>
      <c r="BW9" s="79">
        <f t="shared" si="25"/>
        <v>0</v>
      </c>
      <c r="BX9" s="79"/>
      <c r="BY9" s="466"/>
      <c r="BZ9" s="466"/>
      <c r="CA9" s="261">
        <f t="shared" si="26"/>
        <v>0</v>
      </c>
      <c r="CB9" s="81"/>
    </row>
    <row r="10" spans="1:85" ht="47.45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552">
        <f t="shared" si="0"/>
        <v>217</v>
      </c>
      <c r="F10" s="315">
        <f t="shared" si="1"/>
        <v>153</v>
      </c>
      <c r="G10" s="255">
        <f t="shared" si="2"/>
        <v>64</v>
      </c>
      <c r="H10" s="255">
        <f t="shared" si="3"/>
        <v>25</v>
      </c>
      <c r="I10" s="232">
        <f t="shared" si="27"/>
        <v>242</v>
      </c>
      <c r="J10" s="308">
        <f t="shared" si="28"/>
        <v>89</v>
      </c>
      <c r="K10" s="464">
        <v>66</v>
      </c>
      <c r="L10" s="479">
        <v>57</v>
      </c>
      <c r="M10" s="79">
        <f t="shared" si="29"/>
        <v>9</v>
      </c>
      <c r="N10" s="79">
        <v>0</v>
      </c>
      <c r="O10" s="233">
        <f t="shared" si="30"/>
        <v>66</v>
      </c>
      <c r="P10" s="464">
        <v>40</v>
      </c>
      <c r="Q10" s="479">
        <v>25</v>
      </c>
      <c r="R10" s="79">
        <f t="shared" si="4"/>
        <v>15</v>
      </c>
      <c r="S10" s="79">
        <v>0</v>
      </c>
      <c r="T10" s="233">
        <f t="shared" si="5"/>
        <v>40</v>
      </c>
      <c r="U10" s="464">
        <v>36</v>
      </c>
      <c r="V10" s="479">
        <v>6</v>
      </c>
      <c r="W10" s="79">
        <f t="shared" si="6"/>
        <v>30</v>
      </c>
      <c r="X10" s="79">
        <v>0</v>
      </c>
      <c r="Y10" s="233">
        <f t="shared" si="7"/>
        <v>36</v>
      </c>
      <c r="Z10" s="464">
        <v>0</v>
      </c>
      <c r="AA10" s="479">
        <v>3</v>
      </c>
      <c r="AB10" s="79">
        <f t="shared" si="8"/>
        <v>-3</v>
      </c>
      <c r="AC10" s="181">
        <v>3</v>
      </c>
      <c r="AD10" s="233">
        <f t="shared" si="9"/>
        <v>3</v>
      </c>
      <c r="AE10" s="464">
        <v>0</v>
      </c>
      <c r="AF10" s="479">
        <v>6</v>
      </c>
      <c r="AG10" s="79">
        <f t="shared" si="10"/>
        <v>-6</v>
      </c>
      <c r="AH10" s="181">
        <v>6</v>
      </c>
      <c r="AI10" s="233">
        <f t="shared" si="11"/>
        <v>6</v>
      </c>
      <c r="AJ10" s="464">
        <v>15</v>
      </c>
      <c r="AK10" s="479">
        <v>15</v>
      </c>
      <c r="AL10" s="79">
        <f t="shared" si="12"/>
        <v>0</v>
      </c>
      <c r="AM10" s="79">
        <v>5</v>
      </c>
      <c r="AN10" s="233">
        <f t="shared" si="13"/>
        <v>20</v>
      </c>
      <c r="AO10" s="464">
        <v>0</v>
      </c>
      <c r="AP10" s="479">
        <v>9</v>
      </c>
      <c r="AQ10" s="79">
        <f t="shared" si="14"/>
        <v>-9</v>
      </c>
      <c r="AR10" s="182">
        <v>9</v>
      </c>
      <c r="AS10" s="234">
        <f t="shared" si="15"/>
        <v>9</v>
      </c>
      <c r="AT10" s="464">
        <v>40</v>
      </c>
      <c r="AU10" s="479">
        <v>20</v>
      </c>
      <c r="AV10" s="79">
        <f t="shared" si="16"/>
        <v>20</v>
      </c>
      <c r="AW10" s="79">
        <v>0</v>
      </c>
      <c r="AX10" s="233">
        <f t="shared" si="17"/>
        <v>40</v>
      </c>
      <c r="AY10" s="464">
        <v>20</v>
      </c>
      <c r="AZ10" s="479">
        <v>10</v>
      </c>
      <c r="BA10" s="79">
        <f t="shared" si="18"/>
        <v>10</v>
      </c>
      <c r="BB10" s="79">
        <v>0</v>
      </c>
      <c r="BC10" s="233">
        <f t="shared" si="19"/>
        <v>20</v>
      </c>
      <c r="BD10" s="464">
        <v>0</v>
      </c>
      <c r="BE10" s="479">
        <v>2</v>
      </c>
      <c r="BF10" s="79">
        <f t="shared" si="20"/>
        <v>-2</v>
      </c>
      <c r="BG10" s="181">
        <v>2</v>
      </c>
      <c r="BH10" s="233">
        <f t="shared" si="21"/>
        <v>2</v>
      </c>
      <c r="BI10" s="469"/>
      <c r="BJ10" s="470"/>
      <c r="BK10" s="79">
        <f t="shared" si="22"/>
        <v>0</v>
      </c>
      <c r="BL10" s="79"/>
      <c r="BM10" s="470"/>
      <c r="BN10" s="470"/>
      <c r="BO10" s="79">
        <f t="shared" si="23"/>
        <v>0</v>
      </c>
      <c r="BP10" s="79"/>
      <c r="BQ10" s="470"/>
      <c r="BR10" s="470"/>
      <c r="BS10" s="79">
        <f t="shared" si="24"/>
        <v>0</v>
      </c>
      <c r="BT10" s="79"/>
      <c r="BU10" s="470"/>
      <c r="BV10" s="470"/>
      <c r="BW10" s="79">
        <f t="shared" si="25"/>
        <v>0</v>
      </c>
      <c r="BX10" s="79"/>
      <c r="BY10" s="470"/>
      <c r="BZ10" s="470"/>
      <c r="CA10" s="261">
        <f t="shared" si="26"/>
        <v>0</v>
      </c>
      <c r="CB10" s="81"/>
    </row>
    <row r="11" spans="1:85" ht="47.45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552">
        <f t="shared" si="0"/>
        <v>102</v>
      </c>
      <c r="F11" s="315">
        <f t="shared" si="1"/>
        <v>673</v>
      </c>
      <c r="G11" s="255">
        <f t="shared" si="2"/>
        <v>-571</v>
      </c>
      <c r="H11" s="255">
        <f t="shared" si="3"/>
        <v>575</v>
      </c>
      <c r="I11" s="232">
        <f t="shared" si="27"/>
        <v>677</v>
      </c>
      <c r="J11" s="308">
        <f t="shared" si="28"/>
        <v>4</v>
      </c>
      <c r="K11" s="464">
        <v>62</v>
      </c>
      <c r="L11" s="479">
        <v>259</v>
      </c>
      <c r="M11" s="79">
        <f t="shared" si="29"/>
        <v>-197</v>
      </c>
      <c r="N11" s="79">
        <v>197</v>
      </c>
      <c r="O11" s="233">
        <f t="shared" si="30"/>
        <v>259</v>
      </c>
      <c r="P11" s="464">
        <v>40</v>
      </c>
      <c r="Q11" s="479">
        <v>139</v>
      </c>
      <c r="R11" s="79">
        <f t="shared" si="4"/>
        <v>-99</v>
      </c>
      <c r="S11" s="79">
        <v>99</v>
      </c>
      <c r="T11" s="233">
        <f t="shared" si="5"/>
        <v>139</v>
      </c>
      <c r="U11" s="464">
        <v>0</v>
      </c>
      <c r="V11" s="479">
        <v>16</v>
      </c>
      <c r="W11" s="79">
        <f t="shared" si="6"/>
        <v>-16</v>
      </c>
      <c r="X11" s="79">
        <v>20</v>
      </c>
      <c r="Y11" s="233">
        <f t="shared" si="7"/>
        <v>20</v>
      </c>
      <c r="Z11" s="464">
        <v>0</v>
      </c>
      <c r="AA11" s="479">
        <v>8</v>
      </c>
      <c r="AB11" s="79">
        <f t="shared" si="8"/>
        <v>-8</v>
      </c>
      <c r="AC11" s="181">
        <v>8</v>
      </c>
      <c r="AD11" s="233">
        <f t="shared" si="9"/>
        <v>8</v>
      </c>
      <c r="AE11" s="464">
        <v>0</v>
      </c>
      <c r="AF11" s="479">
        <v>21</v>
      </c>
      <c r="AG11" s="79">
        <f t="shared" si="10"/>
        <v>-21</v>
      </c>
      <c r="AH11" s="79">
        <v>21</v>
      </c>
      <c r="AI11" s="233">
        <f t="shared" si="11"/>
        <v>21</v>
      </c>
      <c r="AJ11" s="464">
        <v>0</v>
      </c>
      <c r="AK11" s="479">
        <v>50</v>
      </c>
      <c r="AL11" s="79">
        <f t="shared" si="12"/>
        <v>-50</v>
      </c>
      <c r="AM11" s="79">
        <v>50</v>
      </c>
      <c r="AN11" s="233">
        <f t="shared" si="13"/>
        <v>50</v>
      </c>
      <c r="AO11" s="464">
        <v>0</v>
      </c>
      <c r="AP11" s="479">
        <v>37</v>
      </c>
      <c r="AQ11" s="79">
        <f t="shared" si="14"/>
        <v>-37</v>
      </c>
      <c r="AR11" s="182">
        <v>37</v>
      </c>
      <c r="AS11" s="234">
        <f t="shared" si="15"/>
        <v>37</v>
      </c>
      <c r="AT11" s="464">
        <v>0</v>
      </c>
      <c r="AU11" s="479">
        <v>114</v>
      </c>
      <c r="AV11" s="79">
        <f t="shared" si="16"/>
        <v>-114</v>
      </c>
      <c r="AW11" s="181">
        <v>114</v>
      </c>
      <c r="AX11" s="233">
        <f t="shared" si="17"/>
        <v>114</v>
      </c>
      <c r="AY11" s="464">
        <v>0</v>
      </c>
      <c r="AZ11" s="479">
        <v>23</v>
      </c>
      <c r="BA11" s="79">
        <f t="shared" si="18"/>
        <v>-23</v>
      </c>
      <c r="BB11" s="181">
        <v>23</v>
      </c>
      <c r="BC11" s="233">
        <f t="shared" si="19"/>
        <v>23</v>
      </c>
      <c r="BD11" s="468">
        <v>0</v>
      </c>
      <c r="BE11" s="479">
        <v>6</v>
      </c>
      <c r="BF11" s="79">
        <f t="shared" si="20"/>
        <v>-6</v>
      </c>
      <c r="BG11" s="181">
        <v>6</v>
      </c>
      <c r="BH11" s="233">
        <f t="shared" si="21"/>
        <v>6</v>
      </c>
      <c r="BI11" s="465"/>
      <c r="BJ11" s="466"/>
      <c r="BK11" s="79">
        <f t="shared" si="22"/>
        <v>0</v>
      </c>
      <c r="BL11" s="79"/>
      <c r="BM11" s="466"/>
      <c r="BN11" s="466"/>
      <c r="BO11" s="79">
        <f t="shared" si="23"/>
        <v>0</v>
      </c>
      <c r="BP11" s="79"/>
      <c r="BQ11" s="466"/>
      <c r="BR11" s="466"/>
      <c r="BS11" s="79">
        <f t="shared" si="24"/>
        <v>0</v>
      </c>
      <c r="BT11" s="79"/>
      <c r="BU11" s="466"/>
      <c r="BV11" s="466"/>
      <c r="BW11" s="79">
        <f t="shared" si="25"/>
        <v>0</v>
      </c>
      <c r="BX11" s="79"/>
      <c r="BY11" s="466"/>
      <c r="BZ11" s="466"/>
      <c r="CA11" s="261">
        <f t="shared" si="26"/>
        <v>0</v>
      </c>
      <c r="CB11" s="81"/>
    </row>
    <row r="12" spans="1:85" ht="47.45" customHeight="1" x14ac:dyDescent="0.25">
      <c r="A12" s="9">
        <v>10</v>
      </c>
      <c r="B12" s="94" t="s">
        <v>35</v>
      </c>
      <c r="C12" s="11">
        <v>10</v>
      </c>
      <c r="D12" s="12">
        <v>50</v>
      </c>
      <c r="E12" s="314">
        <f t="shared" ref="E12:E25" si="31">K12+P12+U12+Z12+AE12+AJ12+AO12+AT12+AY12+BD12+BI12+BM12+BQ12+BU12+BY12</f>
        <v>15</v>
      </c>
      <c r="F12" s="315">
        <f t="shared" ref="F12:F25" si="32">L12+Q12+V12+AA12+AF12+AK12+AP12+AU12+AZ12+BE12+BJ12+BN12+BR12+BV12+BZ12</f>
        <v>18</v>
      </c>
      <c r="G12" s="255">
        <f>M12+R12+W12+AB12+AG12+AL12+AQ12+AV12+BA12+BF12</f>
        <v>-3</v>
      </c>
      <c r="H12" s="255">
        <f>N12+S12+X12+AC12+AH12+AM12+AR12+AW12+BB12+BG12+BK12+BO12+BS12+BW12+CA12</f>
        <v>10</v>
      </c>
      <c r="I12" s="232">
        <f t="shared" si="27"/>
        <v>25</v>
      </c>
      <c r="J12" s="308">
        <f t="shared" si="28"/>
        <v>7</v>
      </c>
      <c r="K12" s="190">
        <v>0</v>
      </c>
      <c r="L12" s="77">
        <v>5</v>
      </c>
      <c r="M12" s="79">
        <f>K12-L12</f>
        <v>-5</v>
      </c>
      <c r="N12" s="79">
        <v>0</v>
      </c>
      <c r="O12" s="232">
        <f t="shared" si="30"/>
        <v>0</v>
      </c>
      <c r="P12" s="190">
        <v>15</v>
      </c>
      <c r="Q12" s="78">
        <v>3</v>
      </c>
      <c r="R12" s="79">
        <f t="shared" si="4"/>
        <v>12</v>
      </c>
      <c r="S12" s="79">
        <v>0</v>
      </c>
      <c r="T12" s="233">
        <f t="shared" si="5"/>
        <v>15</v>
      </c>
      <c r="U12" s="190">
        <v>0</v>
      </c>
      <c r="V12" s="79">
        <v>1</v>
      </c>
      <c r="W12" s="79">
        <f t="shared" si="6"/>
        <v>-1</v>
      </c>
      <c r="X12" s="181">
        <v>1</v>
      </c>
      <c r="Y12" s="232">
        <f t="shared" si="7"/>
        <v>1</v>
      </c>
      <c r="Z12" s="190">
        <v>0</v>
      </c>
      <c r="AA12" s="77">
        <v>1</v>
      </c>
      <c r="AB12" s="79">
        <f t="shared" si="8"/>
        <v>-1</v>
      </c>
      <c r="AC12" s="181">
        <v>1</v>
      </c>
      <c r="AD12" s="232">
        <f t="shared" si="9"/>
        <v>1</v>
      </c>
      <c r="AE12" s="190">
        <v>0</v>
      </c>
      <c r="AF12" s="77">
        <v>1</v>
      </c>
      <c r="AG12" s="79">
        <f t="shared" si="10"/>
        <v>-1</v>
      </c>
      <c r="AH12" s="181">
        <v>1</v>
      </c>
      <c r="AI12" s="232">
        <f t="shared" si="11"/>
        <v>1</v>
      </c>
      <c r="AJ12" s="190">
        <v>0</v>
      </c>
      <c r="AK12" s="77">
        <v>2</v>
      </c>
      <c r="AL12" s="79">
        <f t="shared" si="12"/>
        <v>-2</v>
      </c>
      <c r="AM12" s="181">
        <v>2</v>
      </c>
      <c r="AN12" s="232">
        <f t="shared" si="13"/>
        <v>2</v>
      </c>
      <c r="AO12" s="190">
        <v>0</v>
      </c>
      <c r="AP12" s="77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190">
        <v>0</v>
      </c>
      <c r="AU12" s="77">
        <v>2</v>
      </c>
      <c r="AV12" s="79">
        <f t="shared" si="16"/>
        <v>-2</v>
      </c>
      <c r="AW12" s="181">
        <v>2</v>
      </c>
      <c r="AX12" s="232">
        <f t="shared" si="17"/>
        <v>2</v>
      </c>
      <c r="AY12" s="190">
        <v>0</v>
      </c>
      <c r="AZ12" s="77">
        <v>1</v>
      </c>
      <c r="BA12" s="79">
        <f t="shared" si="18"/>
        <v>-1</v>
      </c>
      <c r="BB12" s="180">
        <v>1</v>
      </c>
      <c r="BC12" s="232">
        <f t="shared" si="19"/>
        <v>1</v>
      </c>
      <c r="BD12" s="190">
        <v>0</v>
      </c>
      <c r="BE12" s="78">
        <v>1</v>
      </c>
      <c r="BF12" s="79">
        <f t="shared" si="20"/>
        <v>-1</v>
      </c>
      <c r="BG12" s="181">
        <v>1</v>
      </c>
      <c r="BH12" s="233">
        <f t="shared" si="21"/>
        <v>1</v>
      </c>
      <c r="BI12" s="77"/>
      <c r="BJ12" s="79"/>
      <c r="BK12" s="79">
        <f t="shared" si="22"/>
        <v>0</v>
      </c>
      <c r="BL12" s="79"/>
      <c r="BM12" s="79"/>
      <c r="BN12" s="79"/>
      <c r="BO12" s="79">
        <f t="shared" si="23"/>
        <v>0</v>
      </c>
      <c r="BP12" s="79"/>
      <c r="BQ12" s="79"/>
      <c r="BR12" s="79"/>
      <c r="BS12" s="79">
        <f t="shared" si="24"/>
        <v>0</v>
      </c>
      <c r="BT12" s="79"/>
      <c r="BU12" s="79"/>
      <c r="BV12" s="79"/>
      <c r="BW12" s="79">
        <f t="shared" si="25"/>
        <v>0</v>
      </c>
      <c r="BX12" s="79"/>
      <c r="BY12" s="79"/>
      <c r="BZ12" s="79"/>
      <c r="CA12" s="79">
        <f t="shared" si="26"/>
        <v>0</v>
      </c>
      <c r="CB12" s="81"/>
      <c r="CC12" s="80"/>
      <c r="CF12" s="80"/>
      <c r="CG12" s="80"/>
    </row>
    <row r="13" spans="1:85" ht="47.45" customHeight="1" thickBot="1" x14ac:dyDescent="0.3">
      <c r="A13" s="471">
        <v>11</v>
      </c>
      <c r="B13" s="92" t="s">
        <v>36</v>
      </c>
      <c r="C13" s="121" t="s">
        <v>27</v>
      </c>
      <c r="D13" s="122" t="s">
        <v>27</v>
      </c>
      <c r="E13" s="314">
        <f t="shared" si="31"/>
        <v>684</v>
      </c>
      <c r="F13" s="315">
        <f t="shared" si="32"/>
        <v>0</v>
      </c>
      <c r="G13" s="255">
        <f>M13+R13+W13+AB13+AG13+AL13+AQ13+AV13+BA13+BF13</f>
        <v>684</v>
      </c>
      <c r="H13" s="255">
        <f t="shared" ref="H13" si="33">N13+S13+X13+AC13+AH13+AM13+AR13+AW13+BA13+BF13+BK13+BO13+BS13+BW13+CA13</f>
        <v>136</v>
      </c>
      <c r="I13" s="232">
        <f t="shared" si="27"/>
        <v>774</v>
      </c>
      <c r="J13" s="308">
        <f t="shared" si="28"/>
        <v>820</v>
      </c>
      <c r="K13" s="464">
        <v>208</v>
      </c>
      <c r="L13" s="479">
        <v>0</v>
      </c>
      <c r="M13" s="79">
        <f>K13-L13</f>
        <v>208</v>
      </c>
      <c r="N13" s="79">
        <v>53</v>
      </c>
      <c r="O13" s="233">
        <f t="shared" si="30"/>
        <v>261</v>
      </c>
      <c r="P13" s="464">
        <v>121</v>
      </c>
      <c r="Q13" s="479">
        <v>0</v>
      </c>
      <c r="R13" s="79">
        <f t="shared" si="4"/>
        <v>121</v>
      </c>
      <c r="S13" s="79">
        <v>0</v>
      </c>
      <c r="T13" s="233">
        <f t="shared" si="5"/>
        <v>121</v>
      </c>
      <c r="U13" s="468">
        <v>40</v>
      </c>
      <c r="V13" s="479">
        <v>0</v>
      </c>
      <c r="W13" s="79">
        <f t="shared" si="6"/>
        <v>40</v>
      </c>
      <c r="X13" s="79">
        <v>2</v>
      </c>
      <c r="Y13" s="233">
        <f t="shared" si="7"/>
        <v>42</v>
      </c>
      <c r="Z13" s="464">
        <v>8</v>
      </c>
      <c r="AA13" s="479">
        <v>0</v>
      </c>
      <c r="AB13" s="79">
        <f t="shared" si="8"/>
        <v>8</v>
      </c>
      <c r="AC13" s="79">
        <v>0</v>
      </c>
      <c r="AD13" s="233">
        <f t="shared" si="9"/>
        <v>8</v>
      </c>
      <c r="AE13" s="464">
        <v>36</v>
      </c>
      <c r="AF13" s="479">
        <v>0</v>
      </c>
      <c r="AG13" s="79">
        <f t="shared" si="10"/>
        <v>36</v>
      </c>
      <c r="AH13" s="79">
        <v>0</v>
      </c>
      <c r="AI13" s="233">
        <f t="shared" si="11"/>
        <v>36</v>
      </c>
      <c r="AJ13" s="464">
        <v>81</v>
      </c>
      <c r="AK13" s="479">
        <v>0</v>
      </c>
      <c r="AL13" s="79">
        <f t="shared" si="12"/>
        <v>81</v>
      </c>
      <c r="AM13" s="79">
        <v>0</v>
      </c>
      <c r="AN13" s="233">
        <f t="shared" si="13"/>
        <v>81</v>
      </c>
      <c r="AO13" s="464">
        <v>47</v>
      </c>
      <c r="AP13" s="479">
        <v>0</v>
      </c>
      <c r="AQ13" s="79">
        <f t="shared" si="14"/>
        <v>47</v>
      </c>
      <c r="AR13" s="79">
        <v>33</v>
      </c>
      <c r="AS13" s="233">
        <f t="shared" si="15"/>
        <v>80</v>
      </c>
      <c r="AT13" s="464">
        <v>95</v>
      </c>
      <c r="AU13" s="479">
        <v>0</v>
      </c>
      <c r="AV13" s="79">
        <f t="shared" si="16"/>
        <v>95</v>
      </c>
      <c r="AW13" s="79">
        <v>0</v>
      </c>
      <c r="AX13" s="233">
        <f t="shared" si="17"/>
        <v>95</v>
      </c>
      <c r="AY13" s="464">
        <v>38</v>
      </c>
      <c r="AZ13" s="479">
        <v>0</v>
      </c>
      <c r="BA13" s="79">
        <f t="shared" si="18"/>
        <v>38</v>
      </c>
      <c r="BB13" s="77">
        <v>0</v>
      </c>
      <c r="BC13" s="232">
        <f t="shared" si="19"/>
        <v>38</v>
      </c>
      <c r="BD13" s="464">
        <v>10</v>
      </c>
      <c r="BE13" s="479">
        <v>0</v>
      </c>
      <c r="BF13" s="79">
        <f t="shared" si="20"/>
        <v>10</v>
      </c>
      <c r="BG13" s="79">
        <v>2</v>
      </c>
      <c r="BH13" s="233">
        <f t="shared" si="21"/>
        <v>12</v>
      </c>
      <c r="BI13" s="474"/>
      <c r="BJ13" s="475"/>
      <c r="BK13" s="79">
        <f t="shared" si="22"/>
        <v>0</v>
      </c>
      <c r="BL13" s="79"/>
      <c r="BM13" s="475"/>
      <c r="BN13" s="475"/>
      <c r="BO13" s="79">
        <f t="shared" si="23"/>
        <v>0</v>
      </c>
      <c r="BP13" s="79"/>
      <c r="BQ13" s="475"/>
      <c r="BR13" s="475"/>
      <c r="BS13" s="79">
        <f t="shared" si="24"/>
        <v>0</v>
      </c>
      <c r="BT13" s="79"/>
      <c r="BU13" s="475"/>
      <c r="BV13" s="475"/>
      <c r="BW13" s="79">
        <f t="shared" si="25"/>
        <v>0</v>
      </c>
      <c r="BX13" s="79"/>
      <c r="BY13" s="475"/>
      <c r="BZ13" s="475"/>
      <c r="CA13" s="79">
        <f t="shared" si="26"/>
        <v>0</v>
      </c>
      <c r="CB13" s="81"/>
    </row>
    <row r="14" spans="1:85" ht="47.45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31"/>
        <v>135</v>
      </c>
      <c r="F14" s="315">
        <f t="shared" si="32"/>
        <v>42</v>
      </c>
      <c r="G14" s="317">
        <f t="shared" ref="G14:G25" si="34">M14+R14+W14+AB14+AG14+AL14+AQ14+AV14+BA14+BF14+BK14+BO14+BS14+BW14+CA14</f>
        <v>93</v>
      </c>
      <c r="H14" s="255">
        <f t="shared" ref="H14:H25" si="35">N14+S14+X14+AC14+AH14+AM14+AR14+AW14+BB14+BG14+BL14+BP14+BT14+BX14+CB14</f>
        <v>0</v>
      </c>
      <c r="I14" s="232">
        <f t="shared" si="27"/>
        <v>135</v>
      </c>
      <c r="J14" s="308">
        <f t="shared" si="28"/>
        <v>93</v>
      </c>
      <c r="K14" s="190">
        <v>84</v>
      </c>
      <c r="L14" s="77">
        <v>14</v>
      </c>
      <c r="M14" s="79">
        <f>K14-L14</f>
        <v>70</v>
      </c>
      <c r="N14" s="42">
        <v>0</v>
      </c>
      <c r="O14" s="232">
        <f t="shared" si="30"/>
        <v>84</v>
      </c>
      <c r="P14" s="190">
        <v>0</v>
      </c>
      <c r="Q14" s="78">
        <v>7</v>
      </c>
      <c r="R14" s="79">
        <f t="shared" si="4"/>
        <v>-7</v>
      </c>
      <c r="S14" s="79">
        <v>0</v>
      </c>
      <c r="T14" s="233">
        <f t="shared" si="5"/>
        <v>0</v>
      </c>
      <c r="U14" s="190">
        <v>10</v>
      </c>
      <c r="V14" s="79">
        <v>2</v>
      </c>
      <c r="W14" s="79">
        <f t="shared" si="6"/>
        <v>8</v>
      </c>
      <c r="X14" s="42">
        <v>0</v>
      </c>
      <c r="Y14" s="232">
        <f t="shared" si="7"/>
        <v>10</v>
      </c>
      <c r="Z14" s="190">
        <v>15</v>
      </c>
      <c r="AA14" s="77">
        <v>1</v>
      </c>
      <c r="AB14" s="79">
        <f t="shared" si="8"/>
        <v>14</v>
      </c>
      <c r="AC14" s="42">
        <v>0</v>
      </c>
      <c r="AD14" s="232">
        <f t="shared" si="9"/>
        <v>15</v>
      </c>
      <c r="AE14" s="190">
        <v>0</v>
      </c>
      <c r="AF14" s="77">
        <v>2</v>
      </c>
      <c r="AG14" s="79">
        <f t="shared" si="10"/>
        <v>-2</v>
      </c>
      <c r="AH14" s="42">
        <v>0</v>
      </c>
      <c r="AI14" s="232">
        <f t="shared" si="11"/>
        <v>0</v>
      </c>
      <c r="AJ14" s="190">
        <v>9</v>
      </c>
      <c r="AK14" s="77">
        <v>4</v>
      </c>
      <c r="AL14" s="79">
        <f t="shared" si="12"/>
        <v>5</v>
      </c>
      <c r="AM14" s="42">
        <v>0</v>
      </c>
      <c r="AN14" s="232">
        <f t="shared" si="13"/>
        <v>9</v>
      </c>
      <c r="AO14" s="190">
        <v>0</v>
      </c>
      <c r="AP14" s="77">
        <v>3</v>
      </c>
      <c r="AQ14" s="79">
        <f t="shared" si="14"/>
        <v>-3</v>
      </c>
      <c r="AR14" s="42">
        <v>0</v>
      </c>
      <c r="AS14" s="232">
        <f t="shared" si="15"/>
        <v>0</v>
      </c>
      <c r="AT14" s="190">
        <v>0</v>
      </c>
      <c r="AU14" s="77">
        <v>5</v>
      </c>
      <c r="AV14" s="79">
        <f t="shared" si="16"/>
        <v>-5</v>
      </c>
      <c r="AW14" s="42">
        <v>0</v>
      </c>
      <c r="AX14" s="232">
        <f t="shared" si="17"/>
        <v>0</v>
      </c>
      <c r="AY14" s="190">
        <v>17</v>
      </c>
      <c r="AZ14" s="77">
        <v>3</v>
      </c>
      <c r="BA14" s="79">
        <f t="shared" si="18"/>
        <v>14</v>
      </c>
      <c r="BB14" s="42">
        <v>0</v>
      </c>
      <c r="BC14" s="232">
        <f t="shared" si="19"/>
        <v>17</v>
      </c>
      <c r="BD14" s="190">
        <v>0</v>
      </c>
      <c r="BE14" s="78">
        <v>1</v>
      </c>
      <c r="BF14" s="79">
        <f t="shared" si="20"/>
        <v>-1</v>
      </c>
      <c r="BG14" s="43">
        <v>0</v>
      </c>
      <c r="BH14" s="233">
        <f t="shared" si="21"/>
        <v>0</v>
      </c>
      <c r="BI14" s="77"/>
      <c r="BJ14" s="79"/>
      <c r="BK14" s="79">
        <f t="shared" si="22"/>
        <v>0</v>
      </c>
      <c r="BL14" s="79"/>
      <c r="BM14" s="79"/>
      <c r="BN14" s="79"/>
      <c r="BO14" s="79">
        <f t="shared" si="23"/>
        <v>0</v>
      </c>
      <c r="BP14" s="79"/>
      <c r="BQ14" s="79"/>
      <c r="BR14" s="79"/>
      <c r="BS14" s="79">
        <f t="shared" si="24"/>
        <v>0</v>
      </c>
      <c r="BT14" s="79"/>
      <c r="BU14" s="79"/>
      <c r="BV14" s="79"/>
      <c r="BW14" s="79">
        <f t="shared" si="25"/>
        <v>0</v>
      </c>
      <c r="BX14" s="79"/>
      <c r="BY14" s="79"/>
      <c r="BZ14" s="79"/>
      <c r="CA14" s="261">
        <f t="shared" si="26"/>
        <v>0</v>
      </c>
      <c r="CB14" s="79"/>
    </row>
    <row r="15" spans="1:85" ht="47.45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552">
        <f t="shared" si="31"/>
        <v>4</v>
      </c>
      <c r="F15" s="315">
        <f t="shared" si="32"/>
        <v>0</v>
      </c>
      <c r="G15" s="317">
        <f t="shared" si="34"/>
        <v>4</v>
      </c>
      <c r="H15" s="255">
        <f t="shared" si="35"/>
        <v>0</v>
      </c>
      <c r="I15" s="232">
        <f t="shared" si="27"/>
        <v>4</v>
      </c>
      <c r="J15" s="308">
        <f t="shared" si="28"/>
        <v>4</v>
      </c>
      <c r="K15" s="288">
        <v>4</v>
      </c>
      <c r="L15" s="81">
        <v>0</v>
      </c>
      <c r="M15" s="79">
        <f t="shared" ref="M15:M30" si="36">K15-L15</f>
        <v>4</v>
      </c>
      <c r="N15" s="42">
        <v>0</v>
      </c>
      <c r="O15" s="232">
        <f t="shared" si="30"/>
        <v>4</v>
      </c>
      <c r="P15" s="190">
        <v>0</v>
      </c>
      <c r="Q15" s="78">
        <v>0</v>
      </c>
      <c r="R15" s="79">
        <f t="shared" si="4"/>
        <v>0</v>
      </c>
      <c r="S15" s="79">
        <v>0</v>
      </c>
      <c r="T15" s="233">
        <f t="shared" si="5"/>
        <v>0</v>
      </c>
      <c r="U15" s="190">
        <v>0</v>
      </c>
      <c r="V15" s="79">
        <v>0</v>
      </c>
      <c r="W15" s="79">
        <f t="shared" si="6"/>
        <v>0</v>
      </c>
      <c r="X15" s="42">
        <v>0</v>
      </c>
      <c r="Y15" s="232">
        <f t="shared" si="7"/>
        <v>0</v>
      </c>
      <c r="Z15" s="190">
        <v>0</v>
      </c>
      <c r="AA15" s="77">
        <v>0</v>
      </c>
      <c r="AB15" s="79">
        <f t="shared" si="8"/>
        <v>0</v>
      </c>
      <c r="AC15" s="42">
        <v>0</v>
      </c>
      <c r="AD15" s="232">
        <f t="shared" si="9"/>
        <v>0</v>
      </c>
      <c r="AE15" s="190">
        <v>0</v>
      </c>
      <c r="AF15" s="77">
        <v>0</v>
      </c>
      <c r="AG15" s="79">
        <f t="shared" si="10"/>
        <v>0</v>
      </c>
      <c r="AH15" s="42">
        <v>0</v>
      </c>
      <c r="AI15" s="232">
        <f t="shared" si="11"/>
        <v>0</v>
      </c>
      <c r="AJ15" s="190">
        <v>0</v>
      </c>
      <c r="AK15" s="77">
        <v>0</v>
      </c>
      <c r="AL15" s="79">
        <f t="shared" si="12"/>
        <v>0</v>
      </c>
      <c r="AM15" s="42">
        <v>0</v>
      </c>
      <c r="AN15" s="232">
        <f t="shared" si="13"/>
        <v>0</v>
      </c>
      <c r="AO15" s="190">
        <v>0</v>
      </c>
      <c r="AP15" s="77">
        <v>0</v>
      </c>
      <c r="AQ15" s="79">
        <f t="shared" si="14"/>
        <v>0</v>
      </c>
      <c r="AR15" s="42">
        <v>0</v>
      </c>
      <c r="AS15" s="232">
        <f t="shared" si="15"/>
        <v>0</v>
      </c>
      <c r="AT15" s="190">
        <v>0</v>
      </c>
      <c r="AU15" s="77">
        <v>0</v>
      </c>
      <c r="AV15" s="79">
        <f t="shared" si="16"/>
        <v>0</v>
      </c>
      <c r="AW15" s="42">
        <v>0</v>
      </c>
      <c r="AX15" s="232">
        <f t="shared" si="17"/>
        <v>0</v>
      </c>
      <c r="AY15" s="190">
        <v>0</v>
      </c>
      <c r="AZ15" s="77">
        <v>0</v>
      </c>
      <c r="BA15" s="79">
        <f t="shared" si="18"/>
        <v>0</v>
      </c>
      <c r="BB15" s="42">
        <v>0</v>
      </c>
      <c r="BC15" s="232">
        <f t="shared" si="19"/>
        <v>0</v>
      </c>
      <c r="BD15" s="190">
        <v>0</v>
      </c>
      <c r="BE15" s="78">
        <v>0</v>
      </c>
      <c r="BF15" s="79">
        <f t="shared" si="20"/>
        <v>0</v>
      </c>
      <c r="BG15" s="43">
        <v>0</v>
      </c>
      <c r="BH15" s="233">
        <f t="shared" si="21"/>
        <v>0</v>
      </c>
      <c r="BI15" s="77"/>
      <c r="BJ15" s="79"/>
      <c r="BK15" s="79">
        <f t="shared" si="22"/>
        <v>0</v>
      </c>
      <c r="BL15" s="79"/>
      <c r="BM15" s="79"/>
      <c r="BN15" s="79"/>
      <c r="BO15" s="79">
        <f t="shared" si="23"/>
        <v>0</v>
      </c>
      <c r="BP15" s="79"/>
      <c r="BQ15" s="79"/>
      <c r="BR15" s="79"/>
      <c r="BS15" s="79">
        <f t="shared" si="24"/>
        <v>0</v>
      </c>
      <c r="BT15" s="79"/>
      <c r="BU15" s="79"/>
      <c r="BV15" s="79"/>
      <c r="BW15" s="79">
        <f t="shared" si="25"/>
        <v>0</v>
      </c>
      <c r="BX15" s="79"/>
      <c r="BY15" s="79"/>
      <c r="BZ15" s="79"/>
      <c r="CA15" s="261">
        <f t="shared" si="26"/>
        <v>0</v>
      </c>
      <c r="CB15" s="81"/>
    </row>
    <row r="16" spans="1:85" ht="47.45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552">
        <f t="shared" si="31"/>
        <v>23</v>
      </c>
      <c r="F16" s="315">
        <f t="shared" si="32"/>
        <v>44</v>
      </c>
      <c r="G16" s="317">
        <f t="shared" si="34"/>
        <v>-21</v>
      </c>
      <c r="H16" s="255">
        <f t="shared" si="35"/>
        <v>21</v>
      </c>
      <c r="I16" s="232">
        <f t="shared" si="27"/>
        <v>44</v>
      </c>
      <c r="J16" s="308">
        <f t="shared" si="28"/>
        <v>0</v>
      </c>
      <c r="K16" s="242">
        <v>0</v>
      </c>
      <c r="L16" s="77">
        <v>15</v>
      </c>
      <c r="M16" s="79">
        <f t="shared" si="36"/>
        <v>-15</v>
      </c>
      <c r="N16" s="42">
        <v>0</v>
      </c>
      <c r="O16" s="232">
        <f t="shared" si="30"/>
        <v>0</v>
      </c>
      <c r="P16" s="190">
        <v>0</v>
      </c>
      <c r="Q16" s="78">
        <v>7</v>
      </c>
      <c r="R16" s="79">
        <f t="shared" si="4"/>
        <v>-7</v>
      </c>
      <c r="S16" s="181">
        <v>7</v>
      </c>
      <c r="T16" s="233">
        <f t="shared" si="5"/>
        <v>7</v>
      </c>
      <c r="U16" s="190">
        <v>0</v>
      </c>
      <c r="V16" s="79">
        <v>2</v>
      </c>
      <c r="W16" s="79">
        <f t="shared" si="6"/>
        <v>-2</v>
      </c>
      <c r="X16" s="180">
        <v>2</v>
      </c>
      <c r="Y16" s="232">
        <f t="shared" si="7"/>
        <v>2</v>
      </c>
      <c r="Z16" s="190">
        <v>0</v>
      </c>
      <c r="AA16" s="77">
        <v>1</v>
      </c>
      <c r="AB16" s="79">
        <f t="shared" si="8"/>
        <v>-1</v>
      </c>
      <c r="AC16" s="42">
        <v>0</v>
      </c>
      <c r="AD16" s="232">
        <f t="shared" si="9"/>
        <v>0</v>
      </c>
      <c r="AE16" s="190">
        <v>0</v>
      </c>
      <c r="AF16" s="77">
        <v>2</v>
      </c>
      <c r="AG16" s="79">
        <f t="shared" si="10"/>
        <v>-2</v>
      </c>
      <c r="AH16" s="42">
        <v>0</v>
      </c>
      <c r="AI16" s="232">
        <f t="shared" si="11"/>
        <v>0</v>
      </c>
      <c r="AJ16" s="190">
        <v>23</v>
      </c>
      <c r="AK16" s="77">
        <v>4</v>
      </c>
      <c r="AL16" s="79">
        <f t="shared" si="12"/>
        <v>19</v>
      </c>
      <c r="AM16" s="42">
        <v>0</v>
      </c>
      <c r="AN16" s="232">
        <f t="shared" si="13"/>
        <v>23</v>
      </c>
      <c r="AO16" s="190">
        <v>0</v>
      </c>
      <c r="AP16" s="77">
        <v>3</v>
      </c>
      <c r="AQ16" s="79">
        <f t="shared" si="14"/>
        <v>-3</v>
      </c>
      <c r="AR16" s="180">
        <v>3</v>
      </c>
      <c r="AS16" s="232">
        <f t="shared" si="15"/>
        <v>3</v>
      </c>
      <c r="AT16" s="190">
        <v>0</v>
      </c>
      <c r="AU16" s="77">
        <v>6</v>
      </c>
      <c r="AV16" s="79">
        <f t="shared" si="16"/>
        <v>-6</v>
      </c>
      <c r="AW16" s="180">
        <v>6</v>
      </c>
      <c r="AX16" s="232">
        <f t="shared" si="17"/>
        <v>6</v>
      </c>
      <c r="AY16" s="190">
        <v>0</v>
      </c>
      <c r="AZ16" s="77">
        <v>3</v>
      </c>
      <c r="BA16" s="79">
        <f t="shared" si="18"/>
        <v>-3</v>
      </c>
      <c r="BB16" s="180">
        <v>3</v>
      </c>
      <c r="BC16" s="232">
        <f t="shared" si="19"/>
        <v>3</v>
      </c>
      <c r="BD16" s="190">
        <v>0</v>
      </c>
      <c r="BE16" s="78">
        <v>1</v>
      </c>
      <c r="BF16" s="79">
        <f t="shared" si="20"/>
        <v>-1</v>
      </c>
      <c r="BG16" s="181">
        <v>0</v>
      </c>
      <c r="BH16" s="233">
        <f t="shared" si="21"/>
        <v>0</v>
      </c>
      <c r="BI16" s="77"/>
      <c r="BJ16" s="79"/>
      <c r="BK16" s="79">
        <f t="shared" si="22"/>
        <v>0</v>
      </c>
      <c r="BL16" s="79"/>
      <c r="BM16" s="79"/>
      <c r="BN16" s="79"/>
      <c r="BO16" s="79">
        <f t="shared" si="23"/>
        <v>0</v>
      </c>
      <c r="BP16" s="79"/>
      <c r="BQ16" s="79"/>
      <c r="BR16" s="79"/>
      <c r="BS16" s="79">
        <f t="shared" si="24"/>
        <v>0</v>
      </c>
      <c r="BT16" s="79"/>
      <c r="BU16" s="79"/>
      <c r="BV16" s="79"/>
      <c r="BW16" s="79">
        <f t="shared" si="25"/>
        <v>0</v>
      </c>
      <c r="BX16" s="79"/>
      <c r="BY16" s="79"/>
      <c r="BZ16" s="79"/>
      <c r="CA16" s="261">
        <f t="shared" si="26"/>
        <v>0</v>
      </c>
      <c r="CB16" s="81"/>
    </row>
    <row r="17" spans="1:80" ht="47.45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552">
        <f t="shared" si="31"/>
        <v>13</v>
      </c>
      <c r="F17" s="315">
        <f t="shared" si="32"/>
        <v>702</v>
      </c>
      <c r="G17" s="317">
        <f t="shared" si="34"/>
        <v>-689</v>
      </c>
      <c r="H17" s="255">
        <f t="shared" si="35"/>
        <v>689</v>
      </c>
      <c r="I17" s="232">
        <f t="shared" si="27"/>
        <v>702</v>
      </c>
      <c r="J17" s="308">
        <f t="shared" si="28"/>
        <v>0</v>
      </c>
      <c r="K17" s="288">
        <v>13</v>
      </c>
      <c r="L17" s="77">
        <v>583</v>
      </c>
      <c r="M17" s="79">
        <f t="shared" si="36"/>
        <v>-570</v>
      </c>
      <c r="N17" s="180">
        <v>570</v>
      </c>
      <c r="O17" s="232">
        <f t="shared" si="30"/>
        <v>583</v>
      </c>
      <c r="P17" s="190">
        <v>0</v>
      </c>
      <c r="Q17" s="78">
        <v>23</v>
      </c>
      <c r="R17" s="79">
        <f t="shared" si="4"/>
        <v>-23</v>
      </c>
      <c r="S17" s="181">
        <v>23</v>
      </c>
      <c r="T17" s="233">
        <f t="shared" si="5"/>
        <v>23</v>
      </c>
      <c r="U17" s="190">
        <v>0</v>
      </c>
      <c r="V17" s="79">
        <v>5</v>
      </c>
      <c r="W17" s="79">
        <f t="shared" si="6"/>
        <v>-5</v>
      </c>
      <c r="X17" s="180">
        <v>5</v>
      </c>
      <c r="Y17" s="232">
        <f t="shared" si="7"/>
        <v>5</v>
      </c>
      <c r="Z17" s="190">
        <v>0</v>
      </c>
      <c r="AA17" s="77">
        <v>4</v>
      </c>
      <c r="AB17" s="79">
        <f t="shared" si="8"/>
        <v>-4</v>
      </c>
      <c r="AC17" s="180">
        <v>4</v>
      </c>
      <c r="AD17" s="232">
        <f t="shared" si="9"/>
        <v>4</v>
      </c>
      <c r="AE17" s="190">
        <v>0</v>
      </c>
      <c r="AF17" s="77">
        <v>9</v>
      </c>
      <c r="AG17" s="79">
        <f t="shared" si="10"/>
        <v>-9</v>
      </c>
      <c r="AH17" s="180">
        <v>9</v>
      </c>
      <c r="AI17" s="232">
        <f t="shared" si="11"/>
        <v>9</v>
      </c>
      <c r="AJ17" s="190">
        <v>0</v>
      </c>
      <c r="AK17" s="77">
        <v>18</v>
      </c>
      <c r="AL17" s="79">
        <f t="shared" si="12"/>
        <v>-18</v>
      </c>
      <c r="AM17" s="180">
        <v>18</v>
      </c>
      <c r="AN17" s="232">
        <f t="shared" si="13"/>
        <v>18</v>
      </c>
      <c r="AO17" s="190">
        <v>0</v>
      </c>
      <c r="AP17" s="77">
        <v>14</v>
      </c>
      <c r="AQ17" s="79">
        <f t="shared" si="14"/>
        <v>-14</v>
      </c>
      <c r="AR17" s="180">
        <v>14</v>
      </c>
      <c r="AS17" s="232">
        <f t="shared" si="15"/>
        <v>14</v>
      </c>
      <c r="AT17" s="190">
        <v>0</v>
      </c>
      <c r="AU17" s="77">
        <v>32</v>
      </c>
      <c r="AV17" s="79">
        <f t="shared" si="16"/>
        <v>-32</v>
      </c>
      <c r="AW17" s="180">
        <v>32</v>
      </c>
      <c r="AX17" s="232">
        <f t="shared" si="17"/>
        <v>32</v>
      </c>
      <c r="AY17" s="190">
        <v>0</v>
      </c>
      <c r="AZ17" s="77">
        <v>11</v>
      </c>
      <c r="BA17" s="79">
        <f t="shared" si="18"/>
        <v>-11</v>
      </c>
      <c r="BB17" s="180">
        <v>11</v>
      </c>
      <c r="BC17" s="232">
        <f t="shared" si="19"/>
        <v>11</v>
      </c>
      <c r="BD17" s="190">
        <v>0</v>
      </c>
      <c r="BE17" s="78">
        <v>3</v>
      </c>
      <c r="BF17" s="79">
        <f t="shared" si="20"/>
        <v>-3</v>
      </c>
      <c r="BG17" s="181">
        <v>3</v>
      </c>
      <c r="BH17" s="233">
        <f t="shared" si="21"/>
        <v>3</v>
      </c>
      <c r="BI17" s="77"/>
      <c r="BJ17" s="79"/>
      <c r="BK17" s="79">
        <f t="shared" si="22"/>
        <v>0</v>
      </c>
      <c r="BL17" s="79"/>
      <c r="BM17" s="79"/>
      <c r="BN17" s="79"/>
      <c r="BO17" s="79">
        <f t="shared" si="23"/>
        <v>0</v>
      </c>
      <c r="BP17" s="79"/>
      <c r="BQ17" s="79"/>
      <c r="BR17" s="79"/>
      <c r="BS17" s="79">
        <f t="shared" si="24"/>
        <v>0</v>
      </c>
      <c r="BT17" s="79"/>
      <c r="BU17" s="79"/>
      <c r="BV17" s="79"/>
      <c r="BW17" s="79">
        <f t="shared" si="25"/>
        <v>0</v>
      </c>
      <c r="BX17" s="79"/>
      <c r="BY17" s="79"/>
      <c r="BZ17" s="79"/>
      <c r="CA17" s="261">
        <f t="shared" si="26"/>
        <v>0</v>
      </c>
      <c r="CB17" s="81"/>
    </row>
    <row r="18" spans="1:80" ht="47.45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552">
        <f t="shared" si="31"/>
        <v>298</v>
      </c>
      <c r="F18" s="315">
        <f t="shared" si="32"/>
        <v>360</v>
      </c>
      <c r="G18" s="317">
        <f t="shared" si="34"/>
        <v>-53</v>
      </c>
      <c r="H18" s="255">
        <f t="shared" si="35"/>
        <v>62</v>
      </c>
      <c r="I18" s="232">
        <f t="shared" si="27"/>
        <v>360</v>
      </c>
      <c r="J18" s="308">
        <f t="shared" si="28"/>
        <v>0</v>
      </c>
      <c r="K18" s="246">
        <v>132</v>
      </c>
      <c r="L18" s="83">
        <v>162</v>
      </c>
      <c r="M18" s="79">
        <f t="shared" si="36"/>
        <v>-30</v>
      </c>
      <c r="N18" s="181">
        <v>21</v>
      </c>
      <c r="O18" s="233">
        <f t="shared" si="30"/>
        <v>153</v>
      </c>
      <c r="P18" s="246">
        <v>102</v>
      </c>
      <c r="Q18" s="83">
        <v>117</v>
      </c>
      <c r="R18" s="79">
        <f t="shared" si="4"/>
        <v>-15</v>
      </c>
      <c r="S18" s="79">
        <v>15</v>
      </c>
      <c r="T18" s="233">
        <f t="shared" si="5"/>
        <v>117</v>
      </c>
      <c r="U18" s="246">
        <v>42</v>
      </c>
      <c r="V18" s="83">
        <v>6</v>
      </c>
      <c r="W18" s="79">
        <f t="shared" si="6"/>
        <v>36</v>
      </c>
      <c r="X18" s="43">
        <v>0</v>
      </c>
      <c r="Y18" s="233">
        <f t="shared" si="7"/>
        <v>42</v>
      </c>
      <c r="Z18" s="246">
        <v>0</v>
      </c>
      <c r="AA18" s="83">
        <v>3</v>
      </c>
      <c r="AB18" s="79">
        <f t="shared" si="8"/>
        <v>-3</v>
      </c>
      <c r="AC18" s="43">
        <v>0</v>
      </c>
      <c r="AD18" s="233">
        <f t="shared" si="9"/>
        <v>0</v>
      </c>
      <c r="AE18" s="246">
        <v>0</v>
      </c>
      <c r="AF18" s="83">
        <v>9</v>
      </c>
      <c r="AG18" s="79">
        <v>0</v>
      </c>
      <c r="AH18" s="43">
        <v>0</v>
      </c>
      <c r="AI18" s="233">
        <f t="shared" si="11"/>
        <v>0</v>
      </c>
      <c r="AJ18" s="246">
        <v>14</v>
      </c>
      <c r="AK18" s="83">
        <v>16</v>
      </c>
      <c r="AL18" s="79">
        <f t="shared" si="12"/>
        <v>-2</v>
      </c>
      <c r="AM18" s="43">
        <v>0</v>
      </c>
      <c r="AN18" s="233">
        <f t="shared" si="13"/>
        <v>14</v>
      </c>
      <c r="AO18" s="246">
        <v>0</v>
      </c>
      <c r="AP18" s="83">
        <v>10</v>
      </c>
      <c r="AQ18" s="79">
        <f t="shared" si="14"/>
        <v>-10</v>
      </c>
      <c r="AR18" s="43">
        <v>0</v>
      </c>
      <c r="AS18" s="233">
        <f t="shared" si="15"/>
        <v>0</v>
      </c>
      <c r="AT18" s="246">
        <v>0</v>
      </c>
      <c r="AU18" s="83">
        <v>26</v>
      </c>
      <c r="AV18" s="79">
        <f t="shared" si="16"/>
        <v>-26</v>
      </c>
      <c r="AW18" s="181">
        <v>26</v>
      </c>
      <c r="AX18" s="233">
        <f t="shared" si="17"/>
        <v>26</v>
      </c>
      <c r="AY18" s="246">
        <v>8</v>
      </c>
      <c r="AZ18" s="83">
        <v>9</v>
      </c>
      <c r="BA18" s="79">
        <f t="shared" si="18"/>
        <v>-1</v>
      </c>
      <c r="BB18" s="43">
        <v>0</v>
      </c>
      <c r="BC18" s="233">
        <f t="shared" si="19"/>
        <v>8</v>
      </c>
      <c r="BD18" s="246">
        <v>0</v>
      </c>
      <c r="BE18" s="83">
        <v>2</v>
      </c>
      <c r="BF18" s="79">
        <f t="shared" si="20"/>
        <v>-2</v>
      </c>
      <c r="BG18" s="43">
        <v>0</v>
      </c>
      <c r="BH18" s="233">
        <f t="shared" si="21"/>
        <v>0</v>
      </c>
      <c r="BI18" s="289"/>
      <c r="BJ18" s="84"/>
      <c r="BK18" s="79">
        <f t="shared" si="22"/>
        <v>0</v>
      </c>
      <c r="BL18" s="79"/>
      <c r="BM18" s="84"/>
      <c r="BN18" s="84"/>
      <c r="BO18" s="79">
        <f t="shared" si="23"/>
        <v>0</v>
      </c>
      <c r="BP18" s="79"/>
      <c r="BQ18" s="84"/>
      <c r="BR18" s="84"/>
      <c r="BS18" s="79">
        <f t="shared" si="24"/>
        <v>0</v>
      </c>
      <c r="BT18" s="79"/>
      <c r="BU18" s="84"/>
      <c r="BV18" s="84"/>
      <c r="BW18" s="79">
        <f t="shared" si="25"/>
        <v>0</v>
      </c>
      <c r="BX18" s="79"/>
      <c r="BY18" s="84"/>
      <c r="BZ18" s="84"/>
      <c r="CA18" s="95">
        <f t="shared" si="26"/>
        <v>0</v>
      </c>
      <c r="CB18" s="81"/>
    </row>
    <row r="19" spans="1:80" ht="47.45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552">
        <f t="shared" si="31"/>
        <v>58</v>
      </c>
      <c r="F19" s="315">
        <f t="shared" si="32"/>
        <v>852</v>
      </c>
      <c r="G19" s="272">
        <f t="shared" si="34"/>
        <v>-794</v>
      </c>
      <c r="H19" s="255">
        <f t="shared" si="35"/>
        <v>794</v>
      </c>
      <c r="I19" s="232">
        <f t="shared" si="27"/>
        <v>852</v>
      </c>
      <c r="J19" s="308">
        <f t="shared" si="28"/>
        <v>0</v>
      </c>
      <c r="K19" s="246">
        <v>0</v>
      </c>
      <c r="L19" s="83">
        <v>371</v>
      </c>
      <c r="M19" s="79">
        <f t="shared" si="36"/>
        <v>-371</v>
      </c>
      <c r="N19" s="181">
        <v>371</v>
      </c>
      <c r="O19" s="233">
        <f t="shared" si="30"/>
        <v>371</v>
      </c>
      <c r="P19" s="246">
        <v>35</v>
      </c>
      <c r="Q19" s="83">
        <v>163</v>
      </c>
      <c r="R19" s="79">
        <f t="shared" si="4"/>
        <v>-128</v>
      </c>
      <c r="S19" s="79">
        <v>128</v>
      </c>
      <c r="T19" s="233">
        <f t="shared" si="5"/>
        <v>163</v>
      </c>
      <c r="U19" s="246">
        <v>0</v>
      </c>
      <c r="V19" s="83">
        <v>18</v>
      </c>
      <c r="W19" s="79">
        <f t="shared" si="6"/>
        <v>-18</v>
      </c>
      <c r="X19" s="79">
        <v>18</v>
      </c>
      <c r="Y19" s="233">
        <f t="shared" si="7"/>
        <v>18</v>
      </c>
      <c r="Z19" s="246">
        <v>0</v>
      </c>
      <c r="AA19" s="83">
        <v>8</v>
      </c>
      <c r="AB19" s="79">
        <f t="shared" si="8"/>
        <v>-8</v>
      </c>
      <c r="AC19" s="181">
        <v>8</v>
      </c>
      <c r="AD19" s="233">
        <f t="shared" si="9"/>
        <v>8</v>
      </c>
      <c r="AE19" s="246">
        <v>0</v>
      </c>
      <c r="AF19" s="83">
        <v>23</v>
      </c>
      <c r="AG19" s="79">
        <f t="shared" si="10"/>
        <v>-23</v>
      </c>
      <c r="AH19" s="181">
        <v>23</v>
      </c>
      <c r="AI19" s="233">
        <f t="shared" si="11"/>
        <v>23</v>
      </c>
      <c r="AJ19" s="246">
        <v>0</v>
      </c>
      <c r="AK19" s="83">
        <v>31</v>
      </c>
      <c r="AL19" s="79">
        <f t="shared" si="12"/>
        <v>-31</v>
      </c>
      <c r="AM19" s="181">
        <v>31</v>
      </c>
      <c r="AN19" s="233">
        <f t="shared" si="13"/>
        <v>31</v>
      </c>
      <c r="AO19" s="246">
        <v>0</v>
      </c>
      <c r="AP19" s="83">
        <v>52</v>
      </c>
      <c r="AQ19" s="79">
        <f t="shared" si="14"/>
        <v>-52</v>
      </c>
      <c r="AR19" s="181">
        <v>52</v>
      </c>
      <c r="AS19" s="233">
        <f t="shared" si="15"/>
        <v>52</v>
      </c>
      <c r="AT19" s="246">
        <v>15</v>
      </c>
      <c r="AU19" s="83">
        <v>159</v>
      </c>
      <c r="AV19" s="79">
        <f t="shared" si="16"/>
        <v>-144</v>
      </c>
      <c r="AW19" s="43">
        <v>144</v>
      </c>
      <c r="AX19" s="233">
        <f t="shared" si="17"/>
        <v>159</v>
      </c>
      <c r="AY19" s="246">
        <v>8</v>
      </c>
      <c r="AZ19" s="83">
        <v>24</v>
      </c>
      <c r="BA19" s="79">
        <f t="shared" si="18"/>
        <v>-16</v>
      </c>
      <c r="BB19" s="181">
        <v>16</v>
      </c>
      <c r="BC19" s="233">
        <f t="shared" si="19"/>
        <v>24</v>
      </c>
      <c r="BD19" s="246">
        <v>0</v>
      </c>
      <c r="BE19" s="83">
        <v>3</v>
      </c>
      <c r="BF19" s="79">
        <f t="shared" si="20"/>
        <v>-3</v>
      </c>
      <c r="BG19" s="181">
        <v>3</v>
      </c>
      <c r="BH19" s="233">
        <f t="shared" si="21"/>
        <v>3</v>
      </c>
      <c r="BI19" s="289"/>
      <c r="BJ19" s="84"/>
      <c r="BK19" s="79">
        <f t="shared" si="22"/>
        <v>0</v>
      </c>
      <c r="BL19" s="79"/>
      <c r="BM19" s="84"/>
      <c r="BN19" s="84"/>
      <c r="BO19" s="79">
        <f t="shared" si="23"/>
        <v>0</v>
      </c>
      <c r="BP19" s="79"/>
      <c r="BQ19" s="84"/>
      <c r="BR19" s="84"/>
      <c r="BS19" s="79">
        <f t="shared" si="24"/>
        <v>0</v>
      </c>
      <c r="BT19" s="79"/>
      <c r="BU19" s="84"/>
      <c r="BV19" s="84"/>
      <c r="BW19" s="79">
        <f t="shared" si="25"/>
        <v>0</v>
      </c>
      <c r="BX19" s="79"/>
      <c r="BY19" s="84"/>
      <c r="BZ19" s="84"/>
      <c r="CA19" s="261">
        <f t="shared" si="26"/>
        <v>0</v>
      </c>
      <c r="CB19" s="81"/>
    </row>
    <row r="20" spans="1:80" ht="47.4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552">
        <f t="shared" si="31"/>
        <v>90</v>
      </c>
      <c r="F20" s="315">
        <f t="shared" si="32"/>
        <v>65</v>
      </c>
      <c r="G20" s="317">
        <f t="shared" si="34"/>
        <v>25</v>
      </c>
      <c r="H20" s="255">
        <f t="shared" si="35"/>
        <v>0</v>
      </c>
      <c r="I20" s="232">
        <f t="shared" si="27"/>
        <v>90</v>
      </c>
      <c r="J20" s="308">
        <f t="shared" si="28"/>
        <v>25</v>
      </c>
      <c r="K20" s="464">
        <v>0</v>
      </c>
      <c r="L20" s="557">
        <v>21</v>
      </c>
      <c r="M20" s="79">
        <f t="shared" si="36"/>
        <v>-21</v>
      </c>
      <c r="N20" s="43">
        <v>0</v>
      </c>
      <c r="O20" s="233">
        <f t="shared" si="30"/>
        <v>0</v>
      </c>
      <c r="P20" s="464">
        <v>0</v>
      </c>
      <c r="Q20" s="479">
        <v>11</v>
      </c>
      <c r="R20" s="79">
        <f t="shared" si="4"/>
        <v>-11</v>
      </c>
      <c r="S20" s="43">
        <v>0</v>
      </c>
      <c r="T20" s="233">
        <f t="shared" si="5"/>
        <v>0</v>
      </c>
      <c r="U20" s="464">
        <v>0</v>
      </c>
      <c r="V20" s="479">
        <v>3</v>
      </c>
      <c r="W20" s="79">
        <f t="shared" si="6"/>
        <v>-3</v>
      </c>
      <c r="X20" s="43">
        <v>0</v>
      </c>
      <c r="Y20" s="233">
        <f t="shared" si="7"/>
        <v>0</v>
      </c>
      <c r="Z20" s="464">
        <v>0</v>
      </c>
      <c r="AA20" s="479">
        <v>1</v>
      </c>
      <c r="AB20" s="79">
        <f t="shared" si="8"/>
        <v>-1</v>
      </c>
      <c r="AC20" s="43">
        <v>0</v>
      </c>
      <c r="AD20" s="233">
        <f t="shared" si="9"/>
        <v>0</v>
      </c>
      <c r="AE20" s="464">
        <v>0</v>
      </c>
      <c r="AF20" s="479">
        <v>4</v>
      </c>
      <c r="AG20" s="79">
        <f t="shared" si="10"/>
        <v>-4</v>
      </c>
      <c r="AH20" s="43">
        <v>0</v>
      </c>
      <c r="AI20" s="233">
        <f t="shared" si="11"/>
        <v>0</v>
      </c>
      <c r="AJ20" s="464">
        <v>0</v>
      </c>
      <c r="AK20" s="479">
        <v>7</v>
      </c>
      <c r="AL20" s="79">
        <f t="shared" si="12"/>
        <v>-7</v>
      </c>
      <c r="AM20" s="43">
        <v>0</v>
      </c>
      <c r="AN20" s="233">
        <f t="shared" si="13"/>
        <v>0</v>
      </c>
      <c r="AO20" s="464">
        <v>0</v>
      </c>
      <c r="AP20" s="479">
        <v>4</v>
      </c>
      <c r="AQ20" s="79">
        <f t="shared" si="14"/>
        <v>-4</v>
      </c>
      <c r="AR20" s="43">
        <v>0</v>
      </c>
      <c r="AS20" s="233">
        <f t="shared" si="15"/>
        <v>0</v>
      </c>
      <c r="AT20" s="464">
        <v>30</v>
      </c>
      <c r="AU20" s="479">
        <v>9</v>
      </c>
      <c r="AV20" s="79">
        <f t="shared" si="16"/>
        <v>21</v>
      </c>
      <c r="AW20" s="43">
        <v>0</v>
      </c>
      <c r="AX20" s="233">
        <f t="shared" si="17"/>
        <v>30</v>
      </c>
      <c r="AY20" s="464">
        <v>0</v>
      </c>
      <c r="AZ20" s="479">
        <v>4</v>
      </c>
      <c r="BA20" s="79">
        <f t="shared" si="18"/>
        <v>-4</v>
      </c>
      <c r="BB20" s="43">
        <v>0</v>
      </c>
      <c r="BC20" s="233">
        <f t="shared" si="19"/>
        <v>0</v>
      </c>
      <c r="BD20" s="468">
        <v>60</v>
      </c>
      <c r="BE20" s="479">
        <v>1</v>
      </c>
      <c r="BF20" s="79">
        <f t="shared" si="20"/>
        <v>59</v>
      </c>
      <c r="BG20" s="43">
        <v>0</v>
      </c>
      <c r="BH20" s="233">
        <f t="shared" si="21"/>
        <v>60</v>
      </c>
      <c r="BI20" s="469"/>
      <c r="BJ20" s="470"/>
      <c r="BK20" s="79">
        <f t="shared" si="22"/>
        <v>0</v>
      </c>
      <c r="BL20" s="79"/>
      <c r="BM20" s="470"/>
      <c r="BN20" s="470"/>
      <c r="BO20" s="79">
        <f t="shared" si="23"/>
        <v>0</v>
      </c>
      <c r="BP20" s="79"/>
      <c r="BQ20" s="470"/>
      <c r="BR20" s="470"/>
      <c r="BS20" s="79">
        <f t="shared" si="24"/>
        <v>0</v>
      </c>
      <c r="BT20" s="79"/>
      <c r="BU20" s="470"/>
      <c r="BV20" s="470"/>
      <c r="BW20" s="79">
        <f t="shared" si="25"/>
        <v>0</v>
      </c>
      <c r="BX20" s="79"/>
      <c r="BY20" s="470"/>
      <c r="BZ20" s="470"/>
      <c r="CA20" s="261">
        <f t="shared" si="26"/>
        <v>0</v>
      </c>
      <c r="CB20" s="81"/>
    </row>
    <row r="21" spans="1:80" ht="47.45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635">
        <f t="shared" si="31"/>
        <v>0</v>
      </c>
      <c r="F21" s="633">
        <f t="shared" si="32"/>
        <v>35</v>
      </c>
      <c r="G21" s="272">
        <f t="shared" si="34"/>
        <v>-35</v>
      </c>
      <c r="H21" s="255">
        <f t="shared" si="35"/>
        <v>35</v>
      </c>
      <c r="I21" s="232">
        <f t="shared" si="27"/>
        <v>35</v>
      </c>
      <c r="J21" s="308">
        <f t="shared" si="28"/>
        <v>0</v>
      </c>
      <c r="K21" s="464">
        <v>0</v>
      </c>
      <c r="L21" s="479">
        <v>5</v>
      </c>
      <c r="M21" s="81">
        <f t="shared" si="36"/>
        <v>-5</v>
      </c>
      <c r="N21" s="182">
        <v>5</v>
      </c>
      <c r="O21" s="234">
        <f t="shared" si="30"/>
        <v>5</v>
      </c>
      <c r="P21" s="464">
        <v>0</v>
      </c>
      <c r="Q21" s="479">
        <v>5</v>
      </c>
      <c r="R21" s="81">
        <f t="shared" si="4"/>
        <v>-5</v>
      </c>
      <c r="S21" s="182">
        <v>5</v>
      </c>
      <c r="T21" s="234">
        <f t="shared" si="5"/>
        <v>5</v>
      </c>
      <c r="U21" s="464">
        <v>0</v>
      </c>
      <c r="V21" s="479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79">
        <v>1</v>
      </c>
      <c r="AB21" s="81">
        <f t="shared" si="8"/>
        <v>-1</v>
      </c>
      <c r="AC21" s="182">
        <v>1</v>
      </c>
      <c r="AD21" s="234">
        <f t="shared" si="9"/>
        <v>1</v>
      </c>
      <c r="AE21" s="464">
        <v>0</v>
      </c>
      <c r="AF21" s="479">
        <v>2</v>
      </c>
      <c r="AG21" s="81">
        <f t="shared" si="10"/>
        <v>-2</v>
      </c>
      <c r="AH21" s="182">
        <v>2</v>
      </c>
      <c r="AI21" s="234">
        <f t="shared" si="11"/>
        <v>2</v>
      </c>
      <c r="AJ21" s="464">
        <v>0</v>
      </c>
      <c r="AK21" s="479">
        <v>5</v>
      </c>
      <c r="AL21" s="81">
        <f t="shared" si="12"/>
        <v>-5</v>
      </c>
      <c r="AM21" s="182">
        <v>5</v>
      </c>
      <c r="AN21" s="234">
        <f t="shared" si="13"/>
        <v>5</v>
      </c>
      <c r="AO21" s="464">
        <v>0</v>
      </c>
      <c r="AP21" s="479">
        <v>3</v>
      </c>
      <c r="AQ21" s="81">
        <f t="shared" si="14"/>
        <v>-3</v>
      </c>
      <c r="AR21" s="182">
        <v>3</v>
      </c>
      <c r="AS21" s="234">
        <f t="shared" si="15"/>
        <v>3</v>
      </c>
      <c r="AT21" s="464">
        <v>0</v>
      </c>
      <c r="AU21" s="479">
        <v>9</v>
      </c>
      <c r="AV21" s="81">
        <f t="shared" si="16"/>
        <v>-9</v>
      </c>
      <c r="AW21" s="182">
        <v>9</v>
      </c>
      <c r="AX21" s="234">
        <f t="shared" si="17"/>
        <v>9</v>
      </c>
      <c r="AY21" s="464">
        <v>0</v>
      </c>
      <c r="AZ21" s="479">
        <v>2</v>
      </c>
      <c r="BA21" s="81">
        <f t="shared" si="18"/>
        <v>-2</v>
      </c>
      <c r="BB21" s="182">
        <v>2</v>
      </c>
      <c r="BC21" s="234">
        <f t="shared" si="19"/>
        <v>2</v>
      </c>
      <c r="BD21" s="464">
        <v>0</v>
      </c>
      <c r="BE21" s="479">
        <v>1</v>
      </c>
      <c r="BF21" s="81">
        <f t="shared" si="20"/>
        <v>-1</v>
      </c>
      <c r="BG21" s="182">
        <v>1</v>
      </c>
      <c r="BH21" s="234">
        <f t="shared" si="21"/>
        <v>1</v>
      </c>
      <c r="BI21" s="469"/>
      <c r="BJ21" s="470"/>
      <c r="BK21" s="81">
        <f t="shared" si="22"/>
        <v>0</v>
      </c>
      <c r="BL21" s="81"/>
      <c r="BM21" s="470"/>
      <c r="BN21" s="470"/>
      <c r="BO21" s="81">
        <f t="shared" si="23"/>
        <v>0</v>
      </c>
      <c r="BP21" s="81"/>
      <c r="BQ21" s="470"/>
      <c r="BR21" s="470"/>
      <c r="BS21" s="81">
        <f t="shared" si="24"/>
        <v>0</v>
      </c>
      <c r="BT21" s="81"/>
      <c r="BU21" s="470"/>
      <c r="BV21" s="470"/>
      <c r="BW21" s="81">
        <f t="shared" si="25"/>
        <v>0</v>
      </c>
      <c r="BX21" s="81"/>
      <c r="BY21" s="470"/>
      <c r="BZ21" s="470"/>
      <c r="CA21" s="95">
        <f t="shared" si="26"/>
        <v>0</v>
      </c>
      <c r="CB21" s="81"/>
    </row>
    <row r="22" spans="1:80" ht="47.4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425">
        <f t="shared" si="31"/>
        <v>355</v>
      </c>
      <c r="F22" s="272">
        <f t="shared" si="32"/>
        <v>490</v>
      </c>
      <c r="G22" s="634">
        <f t="shared" si="34"/>
        <v>-135</v>
      </c>
      <c r="H22" s="255">
        <f t="shared" si="35"/>
        <v>135</v>
      </c>
      <c r="I22" s="232">
        <f t="shared" si="27"/>
        <v>490</v>
      </c>
      <c r="J22" s="308">
        <f t="shared" si="28"/>
        <v>0</v>
      </c>
      <c r="K22" s="574">
        <v>169</v>
      </c>
      <c r="L22" s="558">
        <v>246</v>
      </c>
      <c r="M22" s="81">
        <f t="shared" si="36"/>
        <v>-77</v>
      </c>
      <c r="N22" s="50">
        <v>30</v>
      </c>
      <c r="O22" s="234">
        <f t="shared" si="30"/>
        <v>199</v>
      </c>
      <c r="P22" s="464">
        <v>0</v>
      </c>
      <c r="Q22" s="479">
        <v>68</v>
      </c>
      <c r="R22" s="81">
        <f t="shared" si="4"/>
        <v>-68</v>
      </c>
      <c r="S22" s="81">
        <v>45</v>
      </c>
      <c r="T22" s="234">
        <f t="shared" si="5"/>
        <v>45</v>
      </c>
      <c r="U22" s="464">
        <v>0</v>
      </c>
      <c r="V22" s="479">
        <v>11</v>
      </c>
      <c r="W22" s="81">
        <f t="shared" si="6"/>
        <v>-11</v>
      </c>
      <c r="X22" s="50">
        <v>0</v>
      </c>
      <c r="Y22" s="234">
        <f t="shared" si="7"/>
        <v>0</v>
      </c>
      <c r="Z22" s="464">
        <v>26</v>
      </c>
      <c r="AA22" s="479">
        <v>6</v>
      </c>
      <c r="AB22" s="81">
        <f t="shared" si="8"/>
        <v>20</v>
      </c>
      <c r="AC22" s="50">
        <v>0</v>
      </c>
      <c r="AD22" s="234">
        <f t="shared" si="9"/>
        <v>26</v>
      </c>
      <c r="AE22" s="464">
        <v>0</v>
      </c>
      <c r="AF22" s="479">
        <v>26</v>
      </c>
      <c r="AG22" s="81">
        <f t="shared" si="10"/>
        <v>-26</v>
      </c>
      <c r="AH22" s="50">
        <v>30</v>
      </c>
      <c r="AI22" s="234">
        <f t="shared" si="11"/>
        <v>30</v>
      </c>
      <c r="AJ22" s="464">
        <v>35</v>
      </c>
      <c r="AK22" s="479">
        <v>37</v>
      </c>
      <c r="AL22" s="81">
        <f t="shared" si="12"/>
        <v>-2</v>
      </c>
      <c r="AM22" s="50">
        <v>0</v>
      </c>
      <c r="AN22" s="234">
        <f t="shared" si="13"/>
        <v>35</v>
      </c>
      <c r="AO22" s="464">
        <v>0</v>
      </c>
      <c r="AP22" s="479">
        <v>24</v>
      </c>
      <c r="AQ22" s="81">
        <f t="shared" si="14"/>
        <v>-24</v>
      </c>
      <c r="AR22" s="50">
        <v>30</v>
      </c>
      <c r="AS22" s="234">
        <f t="shared" si="15"/>
        <v>30</v>
      </c>
      <c r="AT22" s="464">
        <v>125</v>
      </c>
      <c r="AU22" s="479">
        <v>51</v>
      </c>
      <c r="AV22" s="81">
        <f t="shared" si="16"/>
        <v>74</v>
      </c>
      <c r="AW22" s="50">
        <v>0</v>
      </c>
      <c r="AX22" s="234">
        <f t="shared" si="17"/>
        <v>125</v>
      </c>
      <c r="AY22" s="464">
        <v>0</v>
      </c>
      <c r="AZ22" s="479">
        <v>18</v>
      </c>
      <c r="BA22" s="81">
        <f t="shared" si="18"/>
        <v>-18</v>
      </c>
      <c r="BB22" s="50">
        <v>0</v>
      </c>
      <c r="BC22" s="234">
        <f t="shared" si="19"/>
        <v>0</v>
      </c>
      <c r="BD22" s="464">
        <v>0</v>
      </c>
      <c r="BE22" s="479">
        <v>3</v>
      </c>
      <c r="BF22" s="81">
        <f t="shared" si="20"/>
        <v>-3</v>
      </c>
      <c r="BG22" s="50">
        <v>0</v>
      </c>
      <c r="BH22" s="234">
        <f t="shared" si="21"/>
        <v>0</v>
      </c>
      <c r="BI22" s="474"/>
      <c r="BJ22" s="475"/>
      <c r="BK22" s="81">
        <f t="shared" si="22"/>
        <v>0</v>
      </c>
      <c r="BL22" s="81"/>
      <c r="BM22" s="475"/>
      <c r="BN22" s="475"/>
      <c r="BO22" s="81">
        <f t="shared" si="23"/>
        <v>0</v>
      </c>
      <c r="BP22" s="81"/>
      <c r="BQ22" s="475"/>
      <c r="BR22" s="475"/>
      <c r="BS22" s="81">
        <f t="shared" si="24"/>
        <v>0</v>
      </c>
      <c r="BT22" s="81"/>
      <c r="BU22" s="475"/>
      <c r="BV22" s="475"/>
      <c r="BW22" s="81">
        <f t="shared" si="25"/>
        <v>0</v>
      </c>
      <c r="BX22" s="81"/>
      <c r="BY22" s="475"/>
      <c r="BZ22" s="475"/>
      <c r="CA22" s="95">
        <f t="shared" si="26"/>
        <v>0</v>
      </c>
      <c r="CB22" s="81"/>
    </row>
    <row r="23" spans="1:80" ht="107.45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425">
        <f t="shared" si="31"/>
        <v>0</v>
      </c>
      <c r="F23" s="272">
        <f t="shared" si="32"/>
        <v>16</v>
      </c>
      <c r="G23" s="272">
        <f t="shared" si="34"/>
        <v>-16</v>
      </c>
      <c r="H23" s="255">
        <f t="shared" si="35"/>
        <v>16</v>
      </c>
      <c r="I23" s="232">
        <f t="shared" si="27"/>
        <v>16</v>
      </c>
      <c r="J23" s="308">
        <f t="shared" si="28"/>
        <v>0</v>
      </c>
      <c r="K23" s="464">
        <v>0</v>
      </c>
      <c r="L23" s="479">
        <v>4</v>
      </c>
      <c r="M23" s="81">
        <f t="shared" si="36"/>
        <v>-4</v>
      </c>
      <c r="N23" s="50">
        <v>8</v>
      </c>
      <c r="O23" s="234">
        <f t="shared" si="30"/>
        <v>8</v>
      </c>
      <c r="P23" s="464">
        <v>0</v>
      </c>
      <c r="Q23" s="479">
        <v>2</v>
      </c>
      <c r="R23" s="81">
        <f t="shared" si="4"/>
        <v>-2</v>
      </c>
      <c r="S23" s="182">
        <v>2</v>
      </c>
      <c r="T23" s="234">
        <f t="shared" si="5"/>
        <v>2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1</v>
      </c>
      <c r="AG23" s="81">
        <f t="shared" si="10"/>
        <v>-1</v>
      </c>
      <c r="AH23" s="50">
        <v>0</v>
      </c>
      <c r="AI23" s="234">
        <f t="shared" si="11"/>
        <v>0</v>
      </c>
      <c r="AJ23" s="464">
        <v>0</v>
      </c>
      <c r="AK23" s="479">
        <v>2</v>
      </c>
      <c r="AL23" s="81">
        <f t="shared" si="12"/>
        <v>-2</v>
      </c>
      <c r="AM23" s="182">
        <v>2</v>
      </c>
      <c r="AN23" s="234">
        <f t="shared" si="13"/>
        <v>2</v>
      </c>
      <c r="AO23" s="464">
        <v>0</v>
      </c>
      <c r="AP23" s="479">
        <v>1</v>
      </c>
      <c r="AQ23" s="81">
        <f t="shared" si="14"/>
        <v>-1</v>
      </c>
      <c r="AR23" s="50">
        <v>0</v>
      </c>
      <c r="AS23" s="234">
        <f t="shared" si="15"/>
        <v>0</v>
      </c>
      <c r="AT23" s="464">
        <v>0</v>
      </c>
      <c r="AU23" s="479">
        <v>2</v>
      </c>
      <c r="AV23" s="81">
        <f t="shared" si="16"/>
        <v>-2</v>
      </c>
      <c r="AW23" s="182">
        <v>2</v>
      </c>
      <c r="AX23" s="234">
        <f t="shared" si="17"/>
        <v>2</v>
      </c>
      <c r="AY23" s="464">
        <v>0</v>
      </c>
      <c r="AZ23" s="479">
        <v>1</v>
      </c>
      <c r="BA23" s="81">
        <f t="shared" si="18"/>
        <v>-1</v>
      </c>
      <c r="BB23" s="50">
        <v>0</v>
      </c>
      <c r="BC23" s="234">
        <f t="shared" si="19"/>
        <v>0</v>
      </c>
      <c r="BD23" s="464">
        <v>0</v>
      </c>
      <c r="BE23" s="479">
        <v>1</v>
      </c>
      <c r="BF23" s="81">
        <f t="shared" si="20"/>
        <v>-1</v>
      </c>
      <c r="BG23" s="50">
        <v>0</v>
      </c>
      <c r="BH23" s="234">
        <f t="shared" si="21"/>
        <v>0</v>
      </c>
      <c r="BI23" s="477"/>
      <c r="BJ23" s="478"/>
      <c r="BK23" s="81">
        <f t="shared" si="22"/>
        <v>0</v>
      </c>
      <c r="BL23" s="81"/>
      <c r="BM23" s="478"/>
      <c r="BN23" s="478"/>
      <c r="BO23" s="81">
        <f t="shared" si="23"/>
        <v>0</v>
      </c>
      <c r="BP23" s="81"/>
      <c r="BQ23" s="478"/>
      <c r="BR23" s="478"/>
      <c r="BS23" s="81">
        <f t="shared" si="24"/>
        <v>0</v>
      </c>
      <c r="BT23" s="81"/>
      <c r="BU23" s="478"/>
      <c r="BV23" s="478"/>
      <c r="BW23" s="81">
        <f t="shared" si="25"/>
        <v>0</v>
      </c>
      <c r="BX23" s="81"/>
      <c r="BY23" s="478"/>
      <c r="BZ23" s="478"/>
      <c r="CA23" s="95">
        <f t="shared" si="26"/>
        <v>0</v>
      </c>
      <c r="CB23" s="81"/>
    </row>
    <row r="24" spans="1:80" ht="85.9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425">
        <f t="shared" si="31"/>
        <v>15</v>
      </c>
      <c r="F24" s="272">
        <f t="shared" si="32"/>
        <v>67</v>
      </c>
      <c r="G24" s="272">
        <f t="shared" si="34"/>
        <v>-52</v>
      </c>
      <c r="H24" s="255">
        <f t="shared" si="35"/>
        <v>52</v>
      </c>
      <c r="I24" s="232">
        <f t="shared" si="27"/>
        <v>67</v>
      </c>
      <c r="J24" s="308">
        <f t="shared" si="28"/>
        <v>0</v>
      </c>
      <c r="K24" s="464">
        <v>0</v>
      </c>
      <c r="L24" s="479">
        <v>19</v>
      </c>
      <c r="M24" s="81">
        <f t="shared" si="36"/>
        <v>-19</v>
      </c>
      <c r="N24" s="50">
        <v>15</v>
      </c>
      <c r="O24" s="234">
        <f t="shared" si="30"/>
        <v>15</v>
      </c>
      <c r="P24" s="464">
        <v>15</v>
      </c>
      <c r="Q24" s="479">
        <v>9</v>
      </c>
      <c r="R24" s="81">
        <f t="shared" si="4"/>
        <v>6</v>
      </c>
      <c r="S24" s="50">
        <v>0</v>
      </c>
      <c r="T24" s="234">
        <f t="shared" si="5"/>
        <v>15</v>
      </c>
      <c r="U24" s="464">
        <v>0</v>
      </c>
      <c r="V24" s="479">
        <v>2</v>
      </c>
      <c r="W24" s="81">
        <f t="shared" si="6"/>
        <v>-2</v>
      </c>
      <c r="X24" s="50">
        <v>0</v>
      </c>
      <c r="Y24" s="234">
        <f t="shared" si="7"/>
        <v>0</v>
      </c>
      <c r="Z24" s="464">
        <v>0</v>
      </c>
      <c r="AA24" s="479">
        <v>2</v>
      </c>
      <c r="AB24" s="81">
        <f t="shared" si="8"/>
        <v>-2</v>
      </c>
      <c r="AC24" s="50">
        <v>0</v>
      </c>
      <c r="AD24" s="234">
        <f t="shared" si="9"/>
        <v>0</v>
      </c>
      <c r="AE24" s="464">
        <v>0</v>
      </c>
      <c r="AF24" s="479">
        <v>6</v>
      </c>
      <c r="AG24" s="81">
        <f t="shared" si="10"/>
        <v>-6</v>
      </c>
      <c r="AH24" s="182">
        <v>9</v>
      </c>
      <c r="AI24" s="234">
        <f t="shared" si="11"/>
        <v>9</v>
      </c>
      <c r="AJ24" s="464">
        <v>0</v>
      </c>
      <c r="AK24" s="479">
        <v>9</v>
      </c>
      <c r="AL24" s="81">
        <f t="shared" si="12"/>
        <v>-9</v>
      </c>
      <c r="AM24" s="182">
        <v>9</v>
      </c>
      <c r="AN24" s="234">
        <f t="shared" si="13"/>
        <v>9</v>
      </c>
      <c r="AO24" s="464">
        <v>0</v>
      </c>
      <c r="AP24" s="479">
        <v>6</v>
      </c>
      <c r="AQ24" s="81">
        <f t="shared" si="14"/>
        <v>-6</v>
      </c>
      <c r="AR24" s="182">
        <v>9</v>
      </c>
      <c r="AS24" s="234">
        <f t="shared" si="15"/>
        <v>9</v>
      </c>
      <c r="AT24" s="464">
        <v>0</v>
      </c>
      <c r="AU24" s="479">
        <v>10</v>
      </c>
      <c r="AV24" s="81">
        <f t="shared" si="16"/>
        <v>-10</v>
      </c>
      <c r="AW24" s="182">
        <v>10</v>
      </c>
      <c r="AX24" s="234">
        <f t="shared" si="17"/>
        <v>10</v>
      </c>
      <c r="AY24" s="464">
        <v>0</v>
      </c>
      <c r="AZ24" s="479">
        <v>3</v>
      </c>
      <c r="BA24" s="81">
        <f t="shared" si="18"/>
        <v>-3</v>
      </c>
      <c r="BB24" s="50">
        <v>0</v>
      </c>
      <c r="BC24" s="234">
        <f t="shared" si="19"/>
        <v>0</v>
      </c>
      <c r="BD24" s="464">
        <v>0</v>
      </c>
      <c r="BE24" s="479">
        <v>1</v>
      </c>
      <c r="BF24" s="81">
        <f t="shared" si="20"/>
        <v>-1</v>
      </c>
      <c r="BG24" s="50">
        <v>0</v>
      </c>
      <c r="BH24" s="234">
        <f t="shared" si="21"/>
        <v>0</v>
      </c>
      <c r="BI24" s="474"/>
      <c r="BJ24" s="475"/>
      <c r="BK24" s="81">
        <f t="shared" si="22"/>
        <v>0</v>
      </c>
      <c r="BL24" s="81"/>
      <c r="BM24" s="475"/>
      <c r="BN24" s="475"/>
      <c r="BO24" s="81">
        <f t="shared" si="23"/>
        <v>0</v>
      </c>
      <c r="BP24" s="81"/>
      <c r="BQ24" s="475"/>
      <c r="BR24" s="475"/>
      <c r="BS24" s="81">
        <f t="shared" si="24"/>
        <v>0</v>
      </c>
      <c r="BT24" s="81"/>
      <c r="BU24" s="475"/>
      <c r="BV24" s="475"/>
      <c r="BW24" s="81">
        <f t="shared" si="25"/>
        <v>0</v>
      </c>
      <c r="BX24" s="81"/>
      <c r="BY24" s="475"/>
      <c r="BZ24" s="475"/>
      <c r="CA24" s="95">
        <f t="shared" si="26"/>
        <v>0</v>
      </c>
      <c r="CB24" s="81"/>
    </row>
    <row r="25" spans="1:80" ht="124.15" customHeight="1" thickBot="1" x14ac:dyDescent="0.3">
      <c r="A25" s="471">
        <v>23</v>
      </c>
      <c r="B25" s="40" t="s">
        <v>126</v>
      </c>
      <c r="C25" s="479">
        <v>8</v>
      </c>
      <c r="D25" s="481">
        <v>15</v>
      </c>
      <c r="E25" s="425">
        <f t="shared" si="31"/>
        <v>0</v>
      </c>
      <c r="F25" s="272">
        <f t="shared" si="32"/>
        <v>252</v>
      </c>
      <c r="G25" s="634">
        <f t="shared" si="34"/>
        <v>-252</v>
      </c>
      <c r="H25" s="255">
        <f t="shared" si="35"/>
        <v>252</v>
      </c>
      <c r="I25" s="232">
        <f t="shared" si="27"/>
        <v>252</v>
      </c>
      <c r="J25" s="308">
        <f t="shared" si="28"/>
        <v>0</v>
      </c>
      <c r="K25" s="464">
        <v>0</v>
      </c>
      <c r="L25" s="479">
        <v>159</v>
      </c>
      <c r="M25" s="81">
        <f t="shared" si="36"/>
        <v>-159</v>
      </c>
      <c r="N25" s="50">
        <v>145</v>
      </c>
      <c r="O25" s="234">
        <f t="shared" si="30"/>
        <v>145</v>
      </c>
      <c r="P25" s="464">
        <v>0</v>
      </c>
      <c r="Q25" s="479">
        <v>10</v>
      </c>
      <c r="R25" s="81">
        <f t="shared" si="4"/>
        <v>-10</v>
      </c>
      <c r="S25" s="50">
        <v>15</v>
      </c>
      <c r="T25" s="234">
        <f t="shared" si="5"/>
        <v>15</v>
      </c>
      <c r="U25" s="464">
        <v>0</v>
      </c>
      <c r="V25" s="479">
        <v>5</v>
      </c>
      <c r="W25" s="81">
        <f t="shared" si="6"/>
        <v>-5</v>
      </c>
      <c r="X25" s="50">
        <v>15</v>
      </c>
      <c r="Y25" s="234">
        <f t="shared" si="7"/>
        <v>15</v>
      </c>
      <c r="Z25" s="464">
        <v>0</v>
      </c>
      <c r="AA25" s="479">
        <v>4</v>
      </c>
      <c r="AB25" s="81">
        <f t="shared" si="8"/>
        <v>-4</v>
      </c>
      <c r="AC25" s="182">
        <v>4</v>
      </c>
      <c r="AD25" s="234">
        <f t="shared" si="9"/>
        <v>4</v>
      </c>
      <c r="AE25" s="464">
        <v>0</v>
      </c>
      <c r="AF25" s="479">
        <v>23</v>
      </c>
      <c r="AG25" s="81">
        <f t="shared" si="10"/>
        <v>-23</v>
      </c>
      <c r="AH25" s="182">
        <v>23</v>
      </c>
      <c r="AI25" s="234">
        <f t="shared" si="11"/>
        <v>23</v>
      </c>
      <c r="AJ25" s="464">
        <v>0</v>
      </c>
      <c r="AK25" s="479">
        <v>8</v>
      </c>
      <c r="AL25" s="81">
        <f t="shared" si="12"/>
        <v>-8</v>
      </c>
      <c r="AM25" s="182">
        <v>8</v>
      </c>
      <c r="AN25" s="234">
        <f t="shared" si="13"/>
        <v>8</v>
      </c>
      <c r="AO25" s="464">
        <v>0</v>
      </c>
      <c r="AP25" s="479">
        <v>15</v>
      </c>
      <c r="AQ25" s="81">
        <f t="shared" si="14"/>
        <v>-15</v>
      </c>
      <c r="AR25" s="50">
        <v>15</v>
      </c>
      <c r="AS25" s="234">
        <f t="shared" si="15"/>
        <v>15</v>
      </c>
      <c r="AT25" s="464">
        <v>0</v>
      </c>
      <c r="AU25" s="479">
        <v>22</v>
      </c>
      <c r="AV25" s="81">
        <f t="shared" si="16"/>
        <v>-22</v>
      </c>
      <c r="AW25" s="182">
        <v>22</v>
      </c>
      <c r="AX25" s="234">
        <f t="shared" si="17"/>
        <v>22</v>
      </c>
      <c r="AY25" s="464">
        <v>0</v>
      </c>
      <c r="AZ25" s="479">
        <v>5</v>
      </c>
      <c r="BA25" s="81">
        <f t="shared" si="18"/>
        <v>-5</v>
      </c>
      <c r="BB25" s="182">
        <v>5</v>
      </c>
      <c r="BC25" s="234">
        <f t="shared" si="19"/>
        <v>5</v>
      </c>
      <c r="BD25" s="464">
        <v>0</v>
      </c>
      <c r="BE25" s="479">
        <v>1</v>
      </c>
      <c r="BF25" s="81">
        <f t="shared" si="20"/>
        <v>-1</v>
      </c>
      <c r="BG25" s="50">
        <v>0</v>
      </c>
      <c r="BH25" s="234">
        <f t="shared" si="21"/>
        <v>0</v>
      </c>
      <c r="BI25" s="477"/>
      <c r="BJ25" s="478"/>
      <c r="BK25" s="81">
        <f t="shared" si="22"/>
        <v>0</v>
      </c>
      <c r="BL25" s="81"/>
      <c r="BM25" s="478"/>
      <c r="BN25" s="478"/>
      <c r="BO25" s="81">
        <f t="shared" si="23"/>
        <v>0</v>
      </c>
      <c r="BP25" s="81"/>
      <c r="BQ25" s="478"/>
      <c r="BR25" s="478"/>
      <c r="BS25" s="81">
        <f t="shared" si="24"/>
        <v>0</v>
      </c>
      <c r="BT25" s="81"/>
      <c r="BU25" s="478"/>
      <c r="BV25" s="478"/>
      <c r="BW25" s="81">
        <f t="shared" si="25"/>
        <v>0</v>
      </c>
      <c r="BX25" s="81"/>
      <c r="BY25" s="478"/>
      <c r="BZ25" s="478"/>
      <c r="CA25" s="95">
        <f t="shared" si="26"/>
        <v>0</v>
      </c>
      <c r="CB25" s="81"/>
    </row>
    <row r="26" spans="1:80" ht="77.45" customHeight="1" x14ac:dyDescent="0.25">
      <c r="A26" s="9">
        <v>24</v>
      </c>
      <c r="B26" s="375" t="s">
        <v>322</v>
      </c>
      <c r="C26" s="121" t="s">
        <v>52</v>
      </c>
      <c r="D26" s="122" t="s">
        <v>53</v>
      </c>
      <c r="E26" s="425">
        <f t="shared" ref="E26:E29" si="37">K26+P26+U26+Z26+AE26+AJ26+AO26+AT26+AY26+BD26+BI26+BM26+BQ26+BU26+BY26</f>
        <v>0</v>
      </c>
      <c r="F26" s="272">
        <f t="shared" ref="F26:F29" si="38">L26+Q26+V26+AA26+AF26+AK26+AP26+AU26+AZ26+BE26+BJ26+BN26+BR26+BV26+BZ26</f>
        <v>0</v>
      </c>
      <c r="G26" s="634">
        <f t="shared" ref="G26:G30" si="39">M26+R26+W26+AB26+AG26+AL26+AQ26+AV26+BA26+BF26+BK26+BO26+BS26+BW26+CA26</f>
        <v>0</v>
      </c>
      <c r="H26" s="255">
        <f t="shared" ref="H26:H28" si="40">N26+S26+X26+AC26+AH26+AM26+AR26+AW26+BB26+BG26+BL26+BP26+BT26+BX26+CB26</f>
        <v>0</v>
      </c>
      <c r="I26" s="232">
        <f t="shared" si="27"/>
        <v>0</v>
      </c>
      <c r="J26" s="308">
        <f t="shared" si="28"/>
        <v>0</v>
      </c>
      <c r="K26" s="190">
        <v>0</v>
      </c>
      <c r="L26" s="77">
        <v>0</v>
      </c>
      <c r="M26" s="79">
        <f t="shared" si="36"/>
        <v>0</v>
      </c>
      <c r="N26" s="43">
        <v>0</v>
      </c>
      <c r="O26" s="232">
        <f t="shared" si="30"/>
        <v>0</v>
      </c>
      <c r="P26" s="190">
        <v>0</v>
      </c>
      <c r="Q26" s="78">
        <v>0</v>
      </c>
      <c r="R26" s="79">
        <f t="shared" si="4"/>
        <v>0</v>
      </c>
      <c r="S26" s="79">
        <v>0</v>
      </c>
      <c r="T26" s="233">
        <f t="shared" si="5"/>
        <v>0</v>
      </c>
      <c r="U26" s="190">
        <v>0</v>
      </c>
      <c r="V26" s="79">
        <v>0</v>
      </c>
      <c r="W26" s="79">
        <f t="shared" si="6"/>
        <v>0</v>
      </c>
      <c r="X26" s="79">
        <v>0</v>
      </c>
      <c r="Y26" s="232">
        <f t="shared" si="7"/>
        <v>0</v>
      </c>
      <c r="Z26" s="190">
        <v>0</v>
      </c>
      <c r="AA26" s="77">
        <v>0</v>
      </c>
      <c r="AB26" s="79">
        <f t="shared" si="8"/>
        <v>0</v>
      </c>
      <c r="AC26" s="79">
        <v>0</v>
      </c>
      <c r="AD26" s="232">
        <f t="shared" si="9"/>
        <v>0</v>
      </c>
      <c r="AE26" s="190">
        <v>0</v>
      </c>
      <c r="AF26" s="77">
        <v>0</v>
      </c>
      <c r="AG26" s="79">
        <f t="shared" si="10"/>
        <v>0</v>
      </c>
      <c r="AH26" s="79">
        <v>0</v>
      </c>
      <c r="AI26" s="232">
        <f t="shared" si="11"/>
        <v>0</v>
      </c>
      <c r="AJ26" s="190">
        <v>0</v>
      </c>
      <c r="AK26" s="77">
        <v>0</v>
      </c>
      <c r="AL26" s="79">
        <f t="shared" si="12"/>
        <v>0</v>
      </c>
      <c r="AM26" s="79">
        <v>0</v>
      </c>
      <c r="AN26" s="232">
        <f t="shared" si="13"/>
        <v>0</v>
      </c>
      <c r="AO26" s="190">
        <v>0</v>
      </c>
      <c r="AP26" s="77">
        <v>0</v>
      </c>
      <c r="AQ26" s="79">
        <f t="shared" si="14"/>
        <v>0</v>
      </c>
      <c r="AR26" s="79">
        <v>0</v>
      </c>
      <c r="AS26" s="232">
        <f t="shared" si="15"/>
        <v>0</v>
      </c>
      <c r="AT26" s="190">
        <v>0</v>
      </c>
      <c r="AU26" s="77">
        <v>0</v>
      </c>
      <c r="AV26" s="79">
        <f t="shared" si="16"/>
        <v>0</v>
      </c>
      <c r="AW26" s="79">
        <v>0</v>
      </c>
      <c r="AX26" s="232">
        <f t="shared" si="17"/>
        <v>0</v>
      </c>
      <c r="AY26" s="190">
        <v>0</v>
      </c>
      <c r="AZ26" s="77">
        <v>0</v>
      </c>
      <c r="BA26" s="79">
        <f t="shared" si="18"/>
        <v>0</v>
      </c>
      <c r="BB26" s="77">
        <v>0</v>
      </c>
      <c r="BC26" s="232">
        <f t="shared" si="19"/>
        <v>0</v>
      </c>
      <c r="BD26" s="190">
        <v>0</v>
      </c>
      <c r="BE26" s="78">
        <v>0</v>
      </c>
      <c r="BF26" s="79">
        <f t="shared" si="20"/>
        <v>0</v>
      </c>
      <c r="BG26" s="79">
        <v>0</v>
      </c>
      <c r="BH26" s="233">
        <f t="shared" si="21"/>
        <v>0</v>
      </c>
      <c r="BI26" s="77">
        <v>0</v>
      </c>
      <c r="BJ26" s="79">
        <v>0</v>
      </c>
      <c r="BK26" s="79"/>
      <c r="BL26" s="79"/>
      <c r="BM26" s="79"/>
      <c r="BN26" s="79"/>
      <c r="BO26" s="79">
        <f t="shared" si="23"/>
        <v>0</v>
      </c>
      <c r="BP26" s="79"/>
      <c r="BQ26" s="79"/>
      <c r="BR26" s="79"/>
      <c r="BS26" s="79">
        <f t="shared" si="24"/>
        <v>0</v>
      </c>
      <c r="BT26" s="79"/>
      <c r="BU26" s="79"/>
      <c r="BV26" s="79"/>
      <c r="BW26" s="79">
        <f t="shared" si="25"/>
        <v>0</v>
      </c>
      <c r="BX26" s="79"/>
      <c r="BY26" s="79"/>
      <c r="BZ26" s="79"/>
      <c r="CA26" s="79">
        <f t="shared" si="26"/>
        <v>0</v>
      </c>
      <c r="CB26" s="95"/>
    </row>
    <row r="27" spans="1:80" ht="47.45" customHeight="1" thickBot="1" x14ac:dyDescent="0.3">
      <c r="A27" s="471">
        <v>25</v>
      </c>
      <c r="B27" s="94" t="s">
        <v>54</v>
      </c>
      <c r="C27" s="26">
        <v>10</v>
      </c>
      <c r="D27" s="65">
        <v>15</v>
      </c>
      <c r="E27" s="425">
        <f t="shared" si="37"/>
        <v>0</v>
      </c>
      <c r="F27" s="272">
        <f t="shared" si="38"/>
        <v>24</v>
      </c>
      <c r="G27" s="634">
        <f t="shared" si="39"/>
        <v>-24</v>
      </c>
      <c r="H27" s="255">
        <f t="shared" si="40"/>
        <v>24</v>
      </c>
      <c r="I27" s="232">
        <f t="shared" si="27"/>
        <v>24</v>
      </c>
      <c r="J27" s="308">
        <f t="shared" si="28"/>
        <v>0</v>
      </c>
      <c r="K27" s="190">
        <v>0</v>
      </c>
      <c r="L27" s="77">
        <v>7</v>
      </c>
      <c r="M27" s="79">
        <f t="shared" si="36"/>
        <v>-7</v>
      </c>
      <c r="N27" s="181">
        <v>7</v>
      </c>
      <c r="O27" s="232">
        <f t="shared" si="30"/>
        <v>7</v>
      </c>
      <c r="P27" s="190">
        <v>0</v>
      </c>
      <c r="Q27" s="78">
        <v>4</v>
      </c>
      <c r="R27" s="79">
        <f t="shared" si="4"/>
        <v>-4</v>
      </c>
      <c r="S27" s="181">
        <v>4</v>
      </c>
      <c r="T27" s="233">
        <f t="shared" si="5"/>
        <v>4</v>
      </c>
      <c r="U27" s="190">
        <v>0</v>
      </c>
      <c r="V27" s="79">
        <v>1</v>
      </c>
      <c r="W27" s="79">
        <f t="shared" si="6"/>
        <v>-1</v>
      </c>
      <c r="X27" s="181">
        <v>1</v>
      </c>
      <c r="Y27" s="232">
        <f t="shared" si="7"/>
        <v>1</v>
      </c>
      <c r="Z27" s="190">
        <v>0</v>
      </c>
      <c r="AA27" s="77">
        <v>1</v>
      </c>
      <c r="AB27" s="79">
        <f t="shared" si="8"/>
        <v>-1</v>
      </c>
      <c r="AC27" s="181">
        <v>1</v>
      </c>
      <c r="AD27" s="232">
        <f t="shared" si="9"/>
        <v>1</v>
      </c>
      <c r="AE27" s="190">
        <v>0</v>
      </c>
      <c r="AF27" s="77">
        <v>1</v>
      </c>
      <c r="AG27" s="79">
        <f t="shared" si="10"/>
        <v>-1</v>
      </c>
      <c r="AH27" s="181">
        <v>1</v>
      </c>
      <c r="AI27" s="232">
        <f t="shared" si="11"/>
        <v>1</v>
      </c>
      <c r="AJ27" s="190">
        <v>0</v>
      </c>
      <c r="AK27" s="77">
        <v>2</v>
      </c>
      <c r="AL27" s="79">
        <f t="shared" si="12"/>
        <v>-2</v>
      </c>
      <c r="AM27" s="79">
        <v>2</v>
      </c>
      <c r="AN27" s="232">
        <f t="shared" si="13"/>
        <v>2</v>
      </c>
      <c r="AO27" s="190">
        <v>0</v>
      </c>
      <c r="AP27" s="77">
        <v>2</v>
      </c>
      <c r="AQ27" s="79">
        <f t="shared" si="14"/>
        <v>-2</v>
      </c>
      <c r="AR27" s="181">
        <v>2</v>
      </c>
      <c r="AS27" s="232">
        <f t="shared" si="15"/>
        <v>2</v>
      </c>
      <c r="AT27" s="190">
        <v>0</v>
      </c>
      <c r="AU27" s="77">
        <v>3</v>
      </c>
      <c r="AV27" s="79">
        <f t="shared" si="16"/>
        <v>-3</v>
      </c>
      <c r="AW27" s="181">
        <v>3</v>
      </c>
      <c r="AX27" s="232">
        <f t="shared" si="17"/>
        <v>3</v>
      </c>
      <c r="AY27" s="190">
        <v>0</v>
      </c>
      <c r="AZ27" s="77">
        <v>2</v>
      </c>
      <c r="BA27" s="79">
        <f t="shared" si="18"/>
        <v>-2</v>
      </c>
      <c r="BB27" s="180">
        <v>2</v>
      </c>
      <c r="BC27" s="232">
        <f t="shared" si="19"/>
        <v>2</v>
      </c>
      <c r="BD27" s="190">
        <v>0</v>
      </c>
      <c r="BE27" s="78">
        <v>1</v>
      </c>
      <c r="BF27" s="79">
        <f t="shared" si="20"/>
        <v>-1</v>
      </c>
      <c r="BG27" s="181">
        <v>1</v>
      </c>
      <c r="BH27" s="233">
        <f t="shared" si="21"/>
        <v>1</v>
      </c>
      <c r="BI27" s="77"/>
      <c r="BJ27" s="79"/>
      <c r="BK27" s="79">
        <f t="shared" ref="BK27:BK30" si="41">BI27-BJ27</f>
        <v>0</v>
      </c>
      <c r="BL27" s="79">
        <v>0</v>
      </c>
      <c r="BM27" s="79"/>
      <c r="BN27" s="79"/>
      <c r="BO27" s="79">
        <f t="shared" si="23"/>
        <v>0</v>
      </c>
      <c r="BP27" s="79">
        <v>0</v>
      </c>
      <c r="BQ27" s="79"/>
      <c r="BR27" s="79"/>
      <c r="BS27" s="79">
        <f t="shared" si="24"/>
        <v>0</v>
      </c>
      <c r="BT27" s="79">
        <v>0</v>
      </c>
      <c r="BU27" s="79"/>
      <c r="BV27" s="79"/>
      <c r="BW27" s="79">
        <f t="shared" si="25"/>
        <v>0</v>
      </c>
      <c r="BX27" s="79">
        <v>0</v>
      </c>
      <c r="BY27" s="79"/>
      <c r="BZ27" s="79"/>
      <c r="CA27" s="79">
        <f t="shared" si="26"/>
        <v>0</v>
      </c>
      <c r="CB27" s="95">
        <v>0</v>
      </c>
    </row>
    <row r="28" spans="1:80" ht="79.900000000000006" customHeight="1" x14ac:dyDescent="0.25">
      <c r="A28" s="9">
        <v>26</v>
      </c>
      <c r="B28" s="94" t="s">
        <v>321</v>
      </c>
      <c r="C28" s="26">
        <v>4</v>
      </c>
      <c r="D28" s="65">
        <v>6</v>
      </c>
      <c r="E28" s="425">
        <f t="shared" si="37"/>
        <v>0</v>
      </c>
      <c r="F28" s="272">
        <f t="shared" si="38"/>
        <v>0</v>
      </c>
      <c r="G28" s="634">
        <f t="shared" si="39"/>
        <v>0</v>
      </c>
      <c r="H28" s="255">
        <f t="shared" si="40"/>
        <v>0</v>
      </c>
      <c r="I28" s="232">
        <f t="shared" si="27"/>
        <v>0</v>
      </c>
      <c r="J28" s="308">
        <f t="shared" si="28"/>
        <v>0</v>
      </c>
      <c r="K28" s="190">
        <v>0</v>
      </c>
      <c r="L28" s="77">
        <v>0</v>
      </c>
      <c r="M28" s="79">
        <f t="shared" si="36"/>
        <v>0</v>
      </c>
      <c r="N28" s="43">
        <v>0</v>
      </c>
      <c r="O28" s="232">
        <f t="shared" si="30"/>
        <v>0</v>
      </c>
      <c r="P28" s="190">
        <v>0</v>
      </c>
      <c r="Q28" s="78">
        <v>0</v>
      </c>
      <c r="R28" s="79">
        <v>0</v>
      </c>
      <c r="S28" s="79">
        <v>0</v>
      </c>
      <c r="T28" s="233">
        <f t="shared" si="5"/>
        <v>0</v>
      </c>
      <c r="U28" s="190">
        <v>0</v>
      </c>
      <c r="V28" s="79">
        <v>0</v>
      </c>
      <c r="W28" s="79">
        <f t="shared" si="6"/>
        <v>0</v>
      </c>
      <c r="X28" s="79">
        <v>0</v>
      </c>
      <c r="Y28" s="232">
        <f t="shared" si="7"/>
        <v>0</v>
      </c>
      <c r="Z28" s="190">
        <v>0</v>
      </c>
      <c r="AA28" s="77">
        <v>0</v>
      </c>
      <c r="AB28" s="79">
        <f t="shared" si="8"/>
        <v>0</v>
      </c>
      <c r="AC28" s="79">
        <v>0</v>
      </c>
      <c r="AD28" s="232">
        <f t="shared" si="9"/>
        <v>0</v>
      </c>
      <c r="AE28" s="190">
        <v>0</v>
      </c>
      <c r="AF28" s="77">
        <v>0</v>
      </c>
      <c r="AG28" s="79">
        <f t="shared" si="10"/>
        <v>0</v>
      </c>
      <c r="AH28" s="79">
        <v>0</v>
      </c>
      <c r="AI28" s="232">
        <f t="shared" si="11"/>
        <v>0</v>
      </c>
      <c r="AJ28" s="190">
        <v>0</v>
      </c>
      <c r="AK28" s="77">
        <v>0</v>
      </c>
      <c r="AL28" s="79">
        <f t="shared" si="12"/>
        <v>0</v>
      </c>
      <c r="AM28" s="79">
        <v>0</v>
      </c>
      <c r="AN28" s="232">
        <f t="shared" si="13"/>
        <v>0</v>
      </c>
      <c r="AO28" s="190">
        <v>0</v>
      </c>
      <c r="AP28" s="77">
        <v>0</v>
      </c>
      <c r="AQ28" s="79">
        <f t="shared" si="14"/>
        <v>0</v>
      </c>
      <c r="AR28" s="79">
        <v>0</v>
      </c>
      <c r="AS28" s="232">
        <f t="shared" si="15"/>
        <v>0</v>
      </c>
      <c r="AT28" s="190">
        <v>0</v>
      </c>
      <c r="AU28" s="77">
        <v>0</v>
      </c>
      <c r="AV28" s="79">
        <f t="shared" si="16"/>
        <v>0</v>
      </c>
      <c r="AW28" s="79">
        <v>0</v>
      </c>
      <c r="AX28" s="232">
        <f t="shared" si="17"/>
        <v>0</v>
      </c>
      <c r="AY28" s="190">
        <v>0</v>
      </c>
      <c r="AZ28" s="77">
        <v>0</v>
      </c>
      <c r="BA28" s="79">
        <f t="shared" si="18"/>
        <v>0</v>
      </c>
      <c r="BB28" s="77">
        <v>0</v>
      </c>
      <c r="BC28" s="232">
        <f t="shared" si="19"/>
        <v>0</v>
      </c>
      <c r="BD28" s="190">
        <v>0</v>
      </c>
      <c r="BE28" s="78">
        <v>0</v>
      </c>
      <c r="BF28" s="79">
        <f t="shared" si="20"/>
        <v>0</v>
      </c>
      <c r="BG28" s="79">
        <v>0</v>
      </c>
      <c r="BH28" s="233">
        <f t="shared" si="21"/>
        <v>0</v>
      </c>
      <c r="BI28" s="77"/>
      <c r="BJ28" s="79"/>
      <c r="BK28" s="79">
        <f t="shared" si="41"/>
        <v>0</v>
      </c>
      <c r="BL28" s="79"/>
      <c r="BM28" s="79"/>
      <c r="BN28" s="79"/>
      <c r="BO28" s="79">
        <f t="shared" si="23"/>
        <v>0</v>
      </c>
      <c r="BP28" s="79"/>
      <c r="BQ28" s="79"/>
      <c r="BR28" s="79"/>
      <c r="BS28" s="79">
        <f t="shared" si="24"/>
        <v>0</v>
      </c>
      <c r="BT28" s="79"/>
      <c r="BU28" s="79"/>
      <c r="BV28" s="79"/>
      <c r="BW28" s="79">
        <f t="shared" si="25"/>
        <v>0</v>
      </c>
      <c r="BX28" s="79"/>
      <c r="BY28" s="79"/>
      <c r="BZ28" s="79"/>
      <c r="CA28" s="79">
        <f t="shared" si="26"/>
        <v>0</v>
      </c>
      <c r="CB28" s="95"/>
    </row>
    <row r="29" spans="1:80" ht="99" customHeight="1" thickBot="1" x14ac:dyDescent="0.3">
      <c r="A29" s="471">
        <v>27</v>
      </c>
      <c r="B29" s="94" t="s">
        <v>55</v>
      </c>
      <c r="C29" s="26">
        <v>6</v>
      </c>
      <c r="D29" s="65">
        <v>10</v>
      </c>
      <c r="E29" s="425">
        <f t="shared" si="37"/>
        <v>15</v>
      </c>
      <c r="F29" s="272">
        <f t="shared" si="38"/>
        <v>20</v>
      </c>
      <c r="G29" s="634">
        <f>M29+R29+W29+AB29+AG29+AL29+AQ29+AV29+BA29+BF29+BK29+BO29+BS29+BW29+CA29</f>
        <v>-5</v>
      </c>
      <c r="H29" s="255">
        <f>N29+S29+X29+AC29+AH29+AM29+AR29+AW29+BB29+BG29+BL29+BP29+BT29+BX29+CB29</f>
        <v>5</v>
      </c>
      <c r="I29" s="232">
        <f t="shared" si="27"/>
        <v>20</v>
      </c>
      <c r="J29" s="308">
        <f t="shared" si="28"/>
        <v>0</v>
      </c>
      <c r="K29" s="246">
        <v>15</v>
      </c>
      <c r="L29" s="83">
        <v>6</v>
      </c>
      <c r="M29" s="79">
        <f t="shared" si="36"/>
        <v>9</v>
      </c>
      <c r="N29" s="43">
        <v>0</v>
      </c>
      <c r="O29" s="233">
        <f t="shared" si="30"/>
        <v>15</v>
      </c>
      <c r="P29" s="246">
        <v>0</v>
      </c>
      <c r="Q29" s="83">
        <v>3</v>
      </c>
      <c r="R29" s="79">
        <f t="shared" si="4"/>
        <v>-3</v>
      </c>
      <c r="S29" s="43">
        <v>0</v>
      </c>
      <c r="T29" s="233">
        <f t="shared" si="5"/>
        <v>0</v>
      </c>
      <c r="U29" s="246">
        <v>0</v>
      </c>
      <c r="V29" s="83">
        <v>1</v>
      </c>
      <c r="W29" s="79">
        <f t="shared" si="6"/>
        <v>-1</v>
      </c>
      <c r="X29" s="43">
        <v>0</v>
      </c>
      <c r="Y29" s="233">
        <f t="shared" si="7"/>
        <v>0</v>
      </c>
      <c r="Z29" s="246">
        <v>0</v>
      </c>
      <c r="AA29" s="83">
        <v>1</v>
      </c>
      <c r="AB29" s="79">
        <f t="shared" si="8"/>
        <v>-1</v>
      </c>
      <c r="AC29" s="79">
        <v>0</v>
      </c>
      <c r="AD29" s="233">
        <f t="shared" si="9"/>
        <v>0</v>
      </c>
      <c r="AE29" s="246">
        <v>0</v>
      </c>
      <c r="AF29" s="83">
        <v>1</v>
      </c>
      <c r="AG29" s="79">
        <f t="shared" si="10"/>
        <v>-1</v>
      </c>
      <c r="AH29" s="43">
        <v>0</v>
      </c>
      <c r="AI29" s="233">
        <f t="shared" si="11"/>
        <v>0</v>
      </c>
      <c r="AJ29" s="246">
        <v>0</v>
      </c>
      <c r="AK29" s="83">
        <v>2</v>
      </c>
      <c r="AL29" s="79">
        <f t="shared" si="12"/>
        <v>-2</v>
      </c>
      <c r="AM29" s="43">
        <v>0</v>
      </c>
      <c r="AN29" s="233">
        <f t="shared" si="13"/>
        <v>0</v>
      </c>
      <c r="AO29" s="246">
        <v>0</v>
      </c>
      <c r="AP29" s="83">
        <v>1</v>
      </c>
      <c r="AQ29" s="79">
        <f t="shared" si="14"/>
        <v>-1</v>
      </c>
      <c r="AR29" s="181">
        <v>1</v>
      </c>
      <c r="AS29" s="233">
        <f t="shared" si="15"/>
        <v>1</v>
      </c>
      <c r="AT29" s="246">
        <v>0</v>
      </c>
      <c r="AU29" s="83">
        <v>3</v>
      </c>
      <c r="AV29" s="79">
        <f t="shared" si="16"/>
        <v>-3</v>
      </c>
      <c r="AW29" s="181">
        <v>3</v>
      </c>
      <c r="AX29" s="233">
        <f t="shared" si="17"/>
        <v>3</v>
      </c>
      <c r="AY29" s="246">
        <v>0</v>
      </c>
      <c r="AZ29" s="83">
        <v>1</v>
      </c>
      <c r="BA29" s="79">
        <f t="shared" si="18"/>
        <v>-1</v>
      </c>
      <c r="BB29" s="43">
        <v>0</v>
      </c>
      <c r="BC29" s="233">
        <f t="shared" si="19"/>
        <v>0</v>
      </c>
      <c r="BD29" s="246">
        <v>0</v>
      </c>
      <c r="BE29" s="83">
        <v>1</v>
      </c>
      <c r="BF29" s="79">
        <f t="shared" si="20"/>
        <v>-1</v>
      </c>
      <c r="BG29" s="181">
        <v>1</v>
      </c>
      <c r="BH29" s="233">
        <f t="shared" si="21"/>
        <v>1</v>
      </c>
      <c r="BI29" s="289"/>
      <c r="BJ29" s="84"/>
      <c r="BK29" s="79">
        <f t="shared" si="41"/>
        <v>0</v>
      </c>
      <c r="BL29" s="79"/>
      <c r="BM29" s="84"/>
      <c r="BN29" s="84"/>
      <c r="BO29" s="79">
        <f t="shared" si="23"/>
        <v>0</v>
      </c>
      <c r="BP29" s="79"/>
      <c r="BQ29" s="84"/>
      <c r="BR29" s="84"/>
      <c r="BS29" s="79">
        <f t="shared" si="24"/>
        <v>0</v>
      </c>
      <c r="BT29" s="79"/>
      <c r="BU29" s="84"/>
      <c r="BV29" s="84"/>
      <c r="BW29" s="79">
        <f t="shared" si="25"/>
        <v>0</v>
      </c>
      <c r="BX29" s="79"/>
      <c r="BY29" s="84"/>
      <c r="BZ29" s="84"/>
      <c r="CA29" s="79">
        <f t="shared" si="26"/>
        <v>0</v>
      </c>
      <c r="CB29" s="95"/>
    </row>
    <row r="30" spans="1:80" ht="105" customHeight="1" thickBot="1" x14ac:dyDescent="0.3">
      <c r="A30" s="9">
        <v>28</v>
      </c>
      <c r="B30" s="94" t="s">
        <v>56</v>
      </c>
      <c r="C30" s="26">
        <v>6</v>
      </c>
      <c r="D30" s="65">
        <v>10</v>
      </c>
      <c r="E30" s="426">
        <f>K30+P30+U30+Z30+AE30+AJ30+AO30+AT30+AY30+BD30+BI30+BM30+BQ30+BU30+BY30</f>
        <v>45</v>
      </c>
      <c r="F30" s="333">
        <f>L30+Q30+V30+AA30+AF30+AK30+AP30+AU30+AZ30+BE30+BJ30+BN30+BR30+BV30+BZ30</f>
        <v>29</v>
      </c>
      <c r="G30" s="636">
        <f t="shared" si="39"/>
        <v>16</v>
      </c>
      <c r="H30" s="347">
        <f>N30+S30+X30+AC30+AH30+AM30+AR30+AW30+BB30+BG30+BL30+BP30+BT30+BX30+CB30</f>
        <v>0</v>
      </c>
      <c r="I30" s="301">
        <f t="shared" si="27"/>
        <v>45</v>
      </c>
      <c r="J30" s="309">
        <f t="shared" si="28"/>
        <v>16</v>
      </c>
      <c r="K30" s="169">
        <v>30</v>
      </c>
      <c r="L30" s="170">
        <v>9</v>
      </c>
      <c r="M30" s="256">
        <f t="shared" si="36"/>
        <v>21</v>
      </c>
      <c r="N30" s="248">
        <v>0</v>
      </c>
      <c r="O30" s="236">
        <f t="shared" si="30"/>
        <v>30</v>
      </c>
      <c r="P30" s="169">
        <v>15</v>
      </c>
      <c r="Q30" s="170">
        <v>5</v>
      </c>
      <c r="R30" s="256">
        <f t="shared" si="4"/>
        <v>10</v>
      </c>
      <c r="S30" s="256">
        <v>0</v>
      </c>
      <c r="T30" s="236">
        <f t="shared" si="5"/>
        <v>15</v>
      </c>
      <c r="U30" s="169">
        <v>0</v>
      </c>
      <c r="V30" s="170">
        <v>1</v>
      </c>
      <c r="W30" s="256">
        <f t="shared" si="6"/>
        <v>-1</v>
      </c>
      <c r="X30" s="248">
        <v>0</v>
      </c>
      <c r="Y30" s="236">
        <f t="shared" si="7"/>
        <v>0</v>
      </c>
      <c r="Z30" s="169">
        <v>0</v>
      </c>
      <c r="AA30" s="170">
        <v>1</v>
      </c>
      <c r="AB30" s="256">
        <f t="shared" si="8"/>
        <v>-1</v>
      </c>
      <c r="AC30" s="248">
        <v>0</v>
      </c>
      <c r="AD30" s="236">
        <f t="shared" si="9"/>
        <v>0</v>
      </c>
      <c r="AE30" s="169">
        <v>0</v>
      </c>
      <c r="AF30" s="170">
        <v>2</v>
      </c>
      <c r="AG30" s="256">
        <f t="shared" si="10"/>
        <v>-2</v>
      </c>
      <c r="AH30" s="248">
        <v>0</v>
      </c>
      <c r="AI30" s="236">
        <f t="shared" si="11"/>
        <v>0</v>
      </c>
      <c r="AJ30" s="169">
        <v>0</v>
      </c>
      <c r="AK30" s="170">
        <v>2</v>
      </c>
      <c r="AL30" s="256">
        <f t="shared" si="12"/>
        <v>-2</v>
      </c>
      <c r="AM30" s="248">
        <v>0</v>
      </c>
      <c r="AN30" s="236">
        <f t="shared" si="13"/>
        <v>0</v>
      </c>
      <c r="AO30" s="169">
        <v>0</v>
      </c>
      <c r="AP30" s="170">
        <v>2</v>
      </c>
      <c r="AQ30" s="256">
        <f t="shared" si="14"/>
        <v>-2</v>
      </c>
      <c r="AR30" s="248">
        <v>0</v>
      </c>
      <c r="AS30" s="236">
        <f t="shared" si="15"/>
        <v>0</v>
      </c>
      <c r="AT30" s="169">
        <v>0</v>
      </c>
      <c r="AU30" s="170">
        <v>4</v>
      </c>
      <c r="AV30" s="256">
        <f t="shared" si="16"/>
        <v>-4</v>
      </c>
      <c r="AW30" s="248">
        <v>0</v>
      </c>
      <c r="AX30" s="236">
        <f t="shared" si="17"/>
        <v>0</v>
      </c>
      <c r="AY30" s="169">
        <v>0</v>
      </c>
      <c r="AZ30" s="170">
        <v>2</v>
      </c>
      <c r="BA30" s="256">
        <f t="shared" si="18"/>
        <v>-2</v>
      </c>
      <c r="BB30" s="248">
        <v>0</v>
      </c>
      <c r="BC30" s="236">
        <f t="shared" si="19"/>
        <v>0</v>
      </c>
      <c r="BD30" s="169">
        <v>0</v>
      </c>
      <c r="BE30" s="170">
        <v>1</v>
      </c>
      <c r="BF30" s="256">
        <f t="shared" si="20"/>
        <v>-1</v>
      </c>
      <c r="BG30" s="248">
        <v>0</v>
      </c>
      <c r="BH30" s="236">
        <f t="shared" si="21"/>
        <v>0</v>
      </c>
      <c r="BI30" s="459"/>
      <c r="BJ30" s="451"/>
      <c r="BK30" s="79">
        <f t="shared" si="41"/>
        <v>0</v>
      </c>
      <c r="BL30" s="79"/>
      <c r="BM30" s="451"/>
      <c r="BN30" s="451"/>
      <c r="BO30" s="79">
        <f t="shared" si="23"/>
        <v>0</v>
      </c>
      <c r="BP30" s="79"/>
      <c r="BQ30" s="451"/>
      <c r="BR30" s="451"/>
      <c r="BS30" s="79">
        <f t="shared" si="24"/>
        <v>0</v>
      </c>
      <c r="BT30" s="79"/>
      <c r="BU30" s="451"/>
      <c r="BV30" s="451"/>
      <c r="BW30" s="79">
        <f t="shared" si="25"/>
        <v>0</v>
      </c>
      <c r="BX30" s="79"/>
      <c r="BY30" s="451"/>
      <c r="BZ30" s="451"/>
      <c r="CA30" s="79">
        <f t="shared" si="26"/>
        <v>0</v>
      </c>
      <c r="CB30" s="95"/>
    </row>
  </sheetData>
  <sheetProtection password="C611" sheet="1" objects="1" scenarios="1" selectLockedCells="1" selectUnlockedCells="1"/>
  <customSheetViews>
    <customSheetView guid="{F2E46030-49F3-46E6-9036-40A255D924CC}" scale="80">
      <pane xSplit="9" ySplit="2" topLeftCell="J6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  <customSheetView guid="{FE079330-EA52-4CE0-9E5A-80865C54CE2C}" scale="70">
      <pane xSplit="9" ySplit="2" topLeftCell="J3" activePane="bottomRight" state="frozen"/>
      <selection pane="bottomRight" activeCell="G12" sqref="G12"/>
      <pageMargins left="0.7" right="0.7" top="0.75" bottom="0.75" header="0.3" footer="0.3"/>
    </customSheetView>
    <customSheetView guid="{1F1E3F11-2EEF-4BC4-A39B-8CB5D2CF0C2F}" scale="80">
      <selection activeCell="L12" sqref="L12"/>
      <pageMargins left="0.7" right="0.7" top="0.75" bottom="0.75" header="0.3" footer="0.3"/>
    </customSheetView>
    <customSheetView guid="{136E5025-050C-49A9-AAF7-FBD1E192C728}" scale="70">
      <pane xSplit="9" ySplit="2" topLeftCell="J3" activePane="bottomRight" state="frozen"/>
      <selection pane="bottomRight" activeCell="M16" sqref="M16"/>
      <pageMargins left="0.7" right="0.7" top="0.75" bottom="0.75" header="0.3" footer="0.3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</customSheetView>
    <customSheetView guid="{9CEE0026-06FE-43C5-B7E2-4C27C1B1B851}" scale="70">
      <pane xSplit="9" ySplit="2" topLeftCell="J24" activePane="bottomRight" state="frozen"/>
      <selection pane="bottomRight" activeCell="E25" sqref="E25"/>
      <pageMargins left="0.7" right="0.7" top="0.75" bottom="0.75" header="0.3" footer="0.3"/>
    </customSheetView>
  </customSheetViews>
  <mergeCells count="18">
    <mergeCell ref="AY1:BC1"/>
    <mergeCell ref="BD1:BH1"/>
    <mergeCell ref="E1:I1"/>
    <mergeCell ref="Z1:AD1"/>
    <mergeCell ref="AE1:AI1"/>
    <mergeCell ref="AJ1:AN1"/>
    <mergeCell ref="AO1:AS1"/>
    <mergeCell ref="AT1:AX1"/>
    <mergeCell ref="BI1:BL1"/>
    <mergeCell ref="BM1:BP1"/>
    <mergeCell ref="BQ1:BT1"/>
    <mergeCell ref="BU1:BX1"/>
    <mergeCell ref="BY1:CB1"/>
    <mergeCell ref="A1:D1"/>
    <mergeCell ref="J1:J2"/>
    <mergeCell ref="K1:O1"/>
    <mergeCell ref="P1:T1"/>
    <mergeCell ref="U1:Y1"/>
  </mergeCells>
  <pageMargins left="0.7" right="0.7" top="0.75" bottom="0.75" header="0.3" footer="0.3"/>
  <pageSetup paperSize="9" orientation="portrait" horizontalDpi="0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M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7" sqref="B27"/>
    </sheetView>
  </sheetViews>
  <sheetFormatPr defaultRowHeight="15" x14ac:dyDescent="0.25"/>
  <cols>
    <col min="1" max="1" width="4.42578125" customWidth="1"/>
    <col min="2" max="2" width="25.7109375" customWidth="1"/>
    <col min="3" max="3" width="6.140625" customWidth="1"/>
    <col min="4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</cols>
  <sheetData>
    <row r="1" spans="1:65" ht="49.9" customHeight="1" thickBot="1" x14ac:dyDescent="0.3">
      <c r="A1" s="676" t="s">
        <v>0</v>
      </c>
      <c r="B1" s="677"/>
      <c r="C1" s="677"/>
      <c r="D1" s="677"/>
      <c r="E1" s="693" t="s">
        <v>251</v>
      </c>
      <c r="F1" s="694"/>
      <c r="G1" s="694"/>
      <c r="H1" s="694"/>
      <c r="I1" s="695"/>
      <c r="J1" s="696" t="s">
        <v>359</v>
      </c>
      <c r="K1" s="688" t="s">
        <v>252</v>
      </c>
      <c r="L1" s="689"/>
      <c r="M1" s="689"/>
      <c r="N1" s="689"/>
      <c r="O1" s="690"/>
      <c r="P1" s="688" t="s">
        <v>253</v>
      </c>
      <c r="Q1" s="689"/>
      <c r="R1" s="689"/>
      <c r="S1" s="689"/>
      <c r="T1" s="690"/>
      <c r="U1" s="688" t="s">
        <v>254</v>
      </c>
      <c r="V1" s="689"/>
      <c r="W1" s="689"/>
      <c r="X1" s="689"/>
      <c r="Y1" s="690"/>
      <c r="Z1" s="688" t="s">
        <v>255</v>
      </c>
      <c r="AA1" s="689"/>
      <c r="AB1" s="689"/>
      <c r="AC1" s="689"/>
      <c r="AD1" s="690"/>
      <c r="AE1" s="688" t="s">
        <v>256</v>
      </c>
      <c r="AF1" s="689"/>
      <c r="AG1" s="689"/>
      <c r="AH1" s="689"/>
      <c r="AI1" s="690"/>
      <c r="AJ1" s="688" t="s">
        <v>257</v>
      </c>
      <c r="AK1" s="689"/>
      <c r="AL1" s="689"/>
      <c r="AM1" s="689"/>
      <c r="AN1" s="690"/>
      <c r="AO1" s="688" t="s">
        <v>258</v>
      </c>
      <c r="AP1" s="689"/>
      <c r="AQ1" s="689"/>
      <c r="AR1" s="689"/>
      <c r="AS1" s="690"/>
      <c r="AT1" s="688" t="s">
        <v>259</v>
      </c>
      <c r="AU1" s="689"/>
      <c r="AV1" s="689"/>
      <c r="AW1" s="689"/>
      <c r="AX1" s="690"/>
      <c r="AY1" s="688" t="s">
        <v>260</v>
      </c>
      <c r="AZ1" s="689"/>
      <c r="BA1" s="689"/>
      <c r="BB1" s="689"/>
      <c r="BC1" s="689"/>
      <c r="BD1" s="691" t="s">
        <v>261</v>
      </c>
      <c r="BE1" s="691"/>
      <c r="BF1" s="691"/>
      <c r="BG1" s="691"/>
      <c r="BH1" s="692"/>
      <c r="BI1" s="688" t="s">
        <v>262</v>
      </c>
      <c r="BJ1" s="689"/>
      <c r="BK1" s="689"/>
      <c r="BL1" s="689"/>
      <c r="BM1" s="690"/>
    </row>
    <row r="2" spans="1:65" s="116" customFormat="1" ht="15.75" thickBot="1" x14ac:dyDescent="0.3">
      <c r="A2" s="115" t="s">
        <v>17</v>
      </c>
      <c r="B2" s="2" t="s">
        <v>18</v>
      </c>
      <c r="C2" s="5" t="s">
        <v>19</v>
      </c>
      <c r="D2" s="4" t="s">
        <v>20</v>
      </c>
      <c r="E2" s="575" t="s">
        <v>21</v>
      </c>
      <c r="F2" s="379" t="s">
        <v>22</v>
      </c>
      <c r="G2" s="379" t="s">
        <v>23</v>
      </c>
      <c r="H2" s="379" t="s">
        <v>24</v>
      </c>
      <c r="I2" s="576" t="s">
        <v>366</v>
      </c>
      <c r="J2" s="697"/>
      <c r="K2" s="4" t="s">
        <v>21</v>
      </c>
      <c r="L2" s="4" t="s">
        <v>22</v>
      </c>
      <c r="M2" s="5" t="s">
        <v>23</v>
      </c>
      <c r="N2" s="5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5" t="s">
        <v>24</v>
      </c>
      <c r="T2" s="5" t="s">
        <v>366</v>
      </c>
      <c r="U2" s="6" t="s">
        <v>21</v>
      </c>
      <c r="V2" s="4" t="s">
        <v>22</v>
      </c>
      <c r="W2" s="4" t="s">
        <v>23</v>
      </c>
      <c r="X2" s="5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6" t="s">
        <v>24</v>
      </c>
      <c r="AD2" s="7" t="s">
        <v>366</v>
      </c>
      <c r="AE2" s="4" t="s">
        <v>21</v>
      </c>
      <c r="AF2" s="4" t="s">
        <v>22</v>
      </c>
      <c r="AG2" s="5" t="s">
        <v>23</v>
      </c>
      <c r="AH2" s="5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5" t="s">
        <v>24</v>
      </c>
      <c r="AN2" s="4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5" t="s">
        <v>24</v>
      </c>
      <c r="AX2" s="4" t="s">
        <v>366</v>
      </c>
      <c r="AY2" s="4" t="s">
        <v>21</v>
      </c>
      <c r="AZ2" s="4" t="s">
        <v>22</v>
      </c>
      <c r="BA2" s="5" t="s">
        <v>23</v>
      </c>
      <c r="BB2" s="5" t="s">
        <v>24</v>
      </c>
      <c r="BC2" s="4" t="s">
        <v>366</v>
      </c>
      <c r="BD2" s="5" t="s">
        <v>21</v>
      </c>
      <c r="BE2" s="5" t="s">
        <v>22</v>
      </c>
      <c r="BF2" s="5" t="s">
        <v>23</v>
      </c>
      <c r="BG2" s="5" t="s">
        <v>24</v>
      </c>
      <c r="BH2" s="4" t="s">
        <v>366</v>
      </c>
      <c r="BI2" s="118" t="s">
        <v>21</v>
      </c>
      <c r="BJ2" s="119" t="s">
        <v>22</v>
      </c>
      <c r="BK2" s="119" t="s">
        <v>23</v>
      </c>
      <c r="BL2" s="119" t="s">
        <v>24</v>
      </c>
      <c r="BM2" s="120" t="s">
        <v>366</v>
      </c>
    </row>
    <row r="3" spans="1:65" ht="120" customHeight="1" x14ac:dyDescent="0.25">
      <c r="A3" s="117">
        <v>1</v>
      </c>
      <c r="B3" s="10" t="s">
        <v>263</v>
      </c>
      <c r="C3" s="11">
        <v>10</v>
      </c>
      <c r="D3" s="12">
        <v>40</v>
      </c>
      <c r="E3" s="425">
        <f t="shared" ref="E3:E25" si="0">K3+P3+U3+Z3+AE3+AJ3+AO3+AT3+AY3+BD3+BI3</f>
        <v>0</v>
      </c>
      <c r="F3" s="272">
        <f t="shared" ref="F3:F25" si="1">L3+Q3+V3+AA3+AF3+AK3+AP3+AU3+AZ3+BE3+BJ3</f>
        <v>34</v>
      </c>
      <c r="G3" s="272">
        <f t="shared" ref="G3:G25" si="2">M3+R3+W3+AB3+AG3+AL3+AQ3+AV3+BA3+BF3+BK3</f>
        <v>-34</v>
      </c>
      <c r="H3" s="272">
        <f>N3+S3+X3+AC3+AH3+AM3+AR3+AW3+BB3+BG3+BL3</f>
        <v>34</v>
      </c>
      <c r="I3" s="234">
        <f>SUM(O3+T3+Y3+AD3+AI3+AN3+AS3+AX3+BC3+BH3+BM3)</f>
        <v>34</v>
      </c>
      <c r="J3" s="559">
        <f>E3+H3-F3</f>
        <v>0</v>
      </c>
      <c r="K3" s="9">
        <v>0</v>
      </c>
      <c r="L3" s="13">
        <v>2</v>
      </c>
      <c r="M3" s="79">
        <f>K3-L3</f>
        <v>-2</v>
      </c>
      <c r="N3" s="78">
        <v>0</v>
      </c>
      <c r="O3" s="233">
        <f>SUM(K3+N3)</f>
        <v>0</v>
      </c>
      <c r="P3" s="9">
        <v>0</v>
      </c>
      <c r="Q3" s="15">
        <v>1</v>
      </c>
      <c r="R3" s="79">
        <f t="shared" ref="R3:R11" si="3">P3-Q3</f>
        <v>-1</v>
      </c>
      <c r="S3" s="187">
        <v>0</v>
      </c>
      <c r="T3" s="232">
        <f t="shared" ref="T3:T30" si="4">SUM(P3+S3)</f>
        <v>0</v>
      </c>
      <c r="U3" s="13">
        <v>0</v>
      </c>
      <c r="V3" s="11">
        <v>2</v>
      </c>
      <c r="W3" s="79">
        <f t="shared" ref="W3:W11" si="5">U3-V3</f>
        <v>-2</v>
      </c>
      <c r="X3" s="186">
        <v>0</v>
      </c>
      <c r="Y3" s="251">
        <f t="shared" ref="Y3:Y30" si="6">SUM(U3+X3)</f>
        <v>0</v>
      </c>
      <c r="Z3" s="9">
        <v>0</v>
      </c>
      <c r="AA3" s="13">
        <v>18</v>
      </c>
      <c r="AB3" s="79">
        <f t="shared" ref="AB3:AB11" si="7">Z3-AA3</f>
        <v>-18</v>
      </c>
      <c r="AC3" s="186">
        <v>34</v>
      </c>
      <c r="AD3" s="251">
        <f t="shared" ref="AD3:AD30" si="8">SUM(Z3+AC3)</f>
        <v>34</v>
      </c>
      <c r="AE3" s="9">
        <v>0</v>
      </c>
      <c r="AF3" s="13">
        <v>1</v>
      </c>
      <c r="AG3" s="79">
        <f t="shared" ref="AG3:AG11" si="9">AE3-AF3</f>
        <v>-1</v>
      </c>
      <c r="AH3" s="186">
        <v>0</v>
      </c>
      <c r="AI3" s="251">
        <f t="shared" ref="AI3:AI30" si="10">SUM(AE3+AH3)</f>
        <v>0</v>
      </c>
      <c r="AJ3" s="9">
        <v>0</v>
      </c>
      <c r="AK3" s="13">
        <v>3</v>
      </c>
      <c r="AL3" s="79">
        <f t="shared" ref="AL3:AL11" si="11">AJ3-AK3</f>
        <v>-3</v>
      </c>
      <c r="AM3" s="186">
        <v>0</v>
      </c>
      <c r="AN3" s="251">
        <f t="shared" ref="AN3:AN30" si="12">SUM(AJ3+AM3)</f>
        <v>0</v>
      </c>
      <c r="AO3" s="9">
        <v>0</v>
      </c>
      <c r="AP3" s="13">
        <v>2</v>
      </c>
      <c r="AQ3" s="79">
        <f t="shared" ref="AQ3:AQ11" si="13">AO3-AP3</f>
        <v>-2</v>
      </c>
      <c r="AR3" s="186">
        <v>0</v>
      </c>
      <c r="AS3" s="251">
        <f t="shared" ref="AS3:AS30" si="14">SUM(AO3+AR3)</f>
        <v>0</v>
      </c>
      <c r="AT3" s="9">
        <v>0</v>
      </c>
      <c r="AU3" s="13">
        <v>1</v>
      </c>
      <c r="AV3" s="79">
        <f t="shared" ref="AV3:AV11" si="15">AT3-AU3</f>
        <v>-1</v>
      </c>
      <c r="AW3" s="186">
        <v>0</v>
      </c>
      <c r="AX3" s="251">
        <f t="shared" ref="AX3:AX30" si="16">SUM(AT3+AW3)</f>
        <v>0</v>
      </c>
      <c r="AY3" s="9">
        <v>0</v>
      </c>
      <c r="AZ3" s="13">
        <v>1</v>
      </c>
      <c r="BA3" s="79">
        <f t="shared" ref="BA3:BA11" si="17">AY3-AZ3</f>
        <v>-1</v>
      </c>
      <c r="BB3" s="186">
        <v>0</v>
      </c>
      <c r="BC3" s="251">
        <f t="shared" ref="BC3:BC30" si="18">SUM(AY3+BB3)</f>
        <v>0</v>
      </c>
      <c r="BD3" s="11">
        <v>0</v>
      </c>
      <c r="BE3" s="11">
        <v>2</v>
      </c>
      <c r="BF3" s="79">
        <f t="shared" ref="BF3:BF11" si="19">BD3-BE3</f>
        <v>-2</v>
      </c>
      <c r="BG3" s="79">
        <v>0</v>
      </c>
      <c r="BH3" s="282">
        <f t="shared" ref="BH3:BH30" si="20">SUM(BD3+BG3)</f>
        <v>0</v>
      </c>
      <c r="BI3" s="117">
        <v>0</v>
      </c>
      <c r="BJ3" s="26">
        <v>1</v>
      </c>
      <c r="BK3" s="81">
        <f t="shared" ref="BK3:BK11" si="21">BI3-BJ3</f>
        <v>-1</v>
      </c>
      <c r="BL3" s="81">
        <v>0</v>
      </c>
      <c r="BM3" s="234">
        <f t="shared" ref="BM3:BM30" si="22">SUM(BI3+BL3)</f>
        <v>0</v>
      </c>
    </row>
    <row r="4" spans="1:65" ht="30" x14ac:dyDescent="0.25">
      <c r="A4" s="117">
        <v>2</v>
      </c>
      <c r="B4" s="25" t="s">
        <v>264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45</v>
      </c>
      <c r="G4" s="272">
        <f t="shared" si="2"/>
        <v>-45</v>
      </c>
      <c r="H4" s="272">
        <f t="shared" ref="H4:H25" si="23">N4+S4+X4+AC4+AH4+AM4+AR4+AW4+BB4+BG4+BL4</f>
        <v>45</v>
      </c>
      <c r="I4" s="234">
        <f t="shared" ref="I4:I30" si="24">SUM(O4+T4+Y4+AD4+AI4+AN4+AS4+AX4+BC4+BH4+BM4)</f>
        <v>45</v>
      </c>
      <c r="J4" s="559">
        <f t="shared" ref="J4:J30" si="25">E4+H4-F4</f>
        <v>0</v>
      </c>
      <c r="K4" s="9">
        <v>0</v>
      </c>
      <c r="L4" s="13">
        <v>3</v>
      </c>
      <c r="M4" s="79">
        <f t="shared" ref="M4:M11" si="26">K4-L4</f>
        <v>-3</v>
      </c>
      <c r="N4" s="78">
        <v>6</v>
      </c>
      <c r="O4" s="234">
        <f t="shared" ref="O4:O30" si="27">SUM(K4+N4)</f>
        <v>6</v>
      </c>
      <c r="P4" s="9">
        <v>0</v>
      </c>
      <c r="Q4" s="15">
        <v>1</v>
      </c>
      <c r="R4" s="79">
        <f t="shared" si="3"/>
        <v>-1</v>
      </c>
      <c r="S4" s="187">
        <v>0</v>
      </c>
      <c r="T4" s="232">
        <f t="shared" si="4"/>
        <v>0</v>
      </c>
      <c r="U4" s="13">
        <v>0</v>
      </c>
      <c r="V4" s="11">
        <v>3</v>
      </c>
      <c r="W4" s="79">
        <f t="shared" si="5"/>
        <v>-3</v>
      </c>
      <c r="X4" s="186">
        <v>3</v>
      </c>
      <c r="Y4" s="251">
        <f t="shared" si="6"/>
        <v>3</v>
      </c>
      <c r="Z4" s="9">
        <v>0</v>
      </c>
      <c r="AA4" s="13">
        <v>25</v>
      </c>
      <c r="AB4" s="79">
        <f t="shared" si="7"/>
        <v>-25</v>
      </c>
      <c r="AC4" s="186">
        <v>30</v>
      </c>
      <c r="AD4" s="251">
        <f t="shared" si="8"/>
        <v>30</v>
      </c>
      <c r="AE4" s="9">
        <v>0</v>
      </c>
      <c r="AF4" s="13">
        <v>1</v>
      </c>
      <c r="AG4" s="79">
        <f t="shared" si="9"/>
        <v>-1</v>
      </c>
      <c r="AH4" s="186">
        <v>0</v>
      </c>
      <c r="AI4" s="251">
        <f t="shared" si="10"/>
        <v>0</v>
      </c>
      <c r="AJ4" s="9">
        <v>0</v>
      </c>
      <c r="AK4" s="13">
        <v>4</v>
      </c>
      <c r="AL4" s="79">
        <f t="shared" si="11"/>
        <v>-4</v>
      </c>
      <c r="AM4" s="186">
        <v>6</v>
      </c>
      <c r="AN4" s="251">
        <f t="shared" si="12"/>
        <v>6</v>
      </c>
      <c r="AO4" s="9">
        <v>0</v>
      </c>
      <c r="AP4" s="13">
        <v>2</v>
      </c>
      <c r="AQ4" s="79">
        <f t="shared" si="13"/>
        <v>-2</v>
      </c>
      <c r="AR4" s="186">
        <v>0</v>
      </c>
      <c r="AS4" s="251">
        <f t="shared" si="14"/>
        <v>0</v>
      </c>
      <c r="AT4" s="9">
        <v>0</v>
      </c>
      <c r="AU4" s="13">
        <v>1</v>
      </c>
      <c r="AV4" s="79">
        <f t="shared" si="15"/>
        <v>-1</v>
      </c>
      <c r="AW4" s="186">
        <v>0</v>
      </c>
      <c r="AX4" s="251">
        <f t="shared" si="16"/>
        <v>0</v>
      </c>
      <c r="AY4" s="9">
        <v>0</v>
      </c>
      <c r="AZ4" s="13">
        <v>2</v>
      </c>
      <c r="BA4" s="79">
        <f t="shared" si="17"/>
        <v>-2</v>
      </c>
      <c r="BB4" s="186">
        <v>0</v>
      </c>
      <c r="BC4" s="251">
        <f t="shared" si="18"/>
        <v>0</v>
      </c>
      <c r="BD4" s="26">
        <v>0</v>
      </c>
      <c r="BE4" s="26">
        <v>2</v>
      </c>
      <c r="BF4" s="81">
        <f t="shared" si="19"/>
        <v>-2</v>
      </c>
      <c r="BG4" s="81">
        <v>0</v>
      </c>
      <c r="BH4" s="273">
        <f t="shared" si="20"/>
        <v>0</v>
      </c>
      <c r="BI4" s="117">
        <v>0</v>
      </c>
      <c r="BJ4" s="26">
        <v>1</v>
      </c>
      <c r="BK4" s="81">
        <f t="shared" si="21"/>
        <v>-1</v>
      </c>
      <c r="BL4" s="81">
        <v>0</v>
      </c>
      <c r="BM4" s="234">
        <f t="shared" si="22"/>
        <v>0</v>
      </c>
    </row>
    <row r="5" spans="1:65" ht="45" x14ac:dyDescent="0.25">
      <c r="A5" s="117">
        <v>3</v>
      </c>
      <c r="B5" s="25" t="s">
        <v>28</v>
      </c>
      <c r="C5" s="26">
        <v>4</v>
      </c>
      <c r="D5" s="65">
        <v>35</v>
      </c>
      <c r="E5" s="425">
        <f t="shared" si="0"/>
        <v>220</v>
      </c>
      <c r="F5" s="272">
        <f t="shared" si="1"/>
        <v>153</v>
      </c>
      <c r="G5" s="272">
        <f t="shared" si="2"/>
        <v>67</v>
      </c>
      <c r="H5" s="272">
        <f>N5+S5+X5+AC5+AH5+AM5+AR5+AW5+BB5+BG5+BL5</f>
        <v>13</v>
      </c>
      <c r="I5" s="234">
        <f t="shared" si="24"/>
        <v>233</v>
      </c>
      <c r="J5" s="559">
        <f t="shared" si="25"/>
        <v>80</v>
      </c>
      <c r="K5" s="9">
        <v>34</v>
      </c>
      <c r="L5" s="13">
        <v>8</v>
      </c>
      <c r="M5" s="79">
        <f t="shared" si="26"/>
        <v>26</v>
      </c>
      <c r="N5" s="78">
        <v>0</v>
      </c>
      <c r="O5" s="234">
        <f t="shared" si="27"/>
        <v>34</v>
      </c>
      <c r="P5" s="9">
        <v>9</v>
      </c>
      <c r="Q5" s="15">
        <v>2</v>
      </c>
      <c r="R5" s="79">
        <f t="shared" si="3"/>
        <v>7</v>
      </c>
      <c r="S5" s="187">
        <v>0</v>
      </c>
      <c r="T5" s="232">
        <f t="shared" si="4"/>
        <v>9</v>
      </c>
      <c r="U5" s="13">
        <v>14</v>
      </c>
      <c r="V5" s="11">
        <v>8</v>
      </c>
      <c r="W5" s="79">
        <f t="shared" si="5"/>
        <v>6</v>
      </c>
      <c r="X5" s="186">
        <v>0</v>
      </c>
      <c r="Y5" s="251">
        <f t="shared" si="6"/>
        <v>14</v>
      </c>
      <c r="Z5" s="9">
        <v>101</v>
      </c>
      <c r="AA5" s="13">
        <v>93</v>
      </c>
      <c r="AB5" s="79">
        <f t="shared" si="7"/>
        <v>8</v>
      </c>
      <c r="AC5" s="186">
        <v>0</v>
      </c>
      <c r="AD5" s="251">
        <f t="shared" si="8"/>
        <v>101</v>
      </c>
      <c r="AE5" s="9">
        <v>0</v>
      </c>
      <c r="AF5" s="13">
        <v>4</v>
      </c>
      <c r="AG5" s="79">
        <f t="shared" si="9"/>
        <v>-4</v>
      </c>
      <c r="AH5" s="186">
        <v>4</v>
      </c>
      <c r="AI5" s="251">
        <f t="shared" si="10"/>
        <v>4</v>
      </c>
      <c r="AJ5" s="9">
        <v>20</v>
      </c>
      <c r="AK5" s="13">
        <v>15</v>
      </c>
      <c r="AL5" s="79">
        <f t="shared" si="11"/>
        <v>5</v>
      </c>
      <c r="AM5" s="186">
        <v>2</v>
      </c>
      <c r="AN5" s="251">
        <f t="shared" si="12"/>
        <v>22</v>
      </c>
      <c r="AO5" s="9">
        <v>17</v>
      </c>
      <c r="AP5" s="13">
        <v>7</v>
      </c>
      <c r="AQ5" s="79">
        <f t="shared" si="13"/>
        <v>10</v>
      </c>
      <c r="AR5" s="186">
        <v>0</v>
      </c>
      <c r="AS5" s="251">
        <f t="shared" si="14"/>
        <v>17</v>
      </c>
      <c r="AT5" s="9">
        <v>0</v>
      </c>
      <c r="AU5" s="13">
        <v>2</v>
      </c>
      <c r="AV5" s="79">
        <f t="shared" si="15"/>
        <v>-2</v>
      </c>
      <c r="AW5" s="186">
        <v>0</v>
      </c>
      <c r="AX5" s="251">
        <f t="shared" si="16"/>
        <v>0</v>
      </c>
      <c r="AY5" s="9">
        <v>12</v>
      </c>
      <c r="AZ5" s="13">
        <v>4</v>
      </c>
      <c r="BA5" s="79">
        <f t="shared" si="17"/>
        <v>8</v>
      </c>
      <c r="BB5" s="186">
        <v>0</v>
      </c>
      <c r="BC5" s="251">
        <f t="shared" si="18"/>
        <v>12</v>
      </c>
      <c r="BD5" s="26">
        <v>7</v>
      </c>
      <c r="BE5" s="26">
        <v>7</v>
      </c>
      <c r="BF5" s="81">
        <f t="shared" si="19"/>
        <v>0</v>
      </c>
      <c r="BG5" s="81">
        <v>7</v>
      </c>
      <c r="BH5" s="273">
        <f t="shared" si="20"/>
        <v>14</v>
      </c>
      <c r="BI5" s="117">
        <v>6</v>
      </c>
      <c r="BJ5" s="26">
        <v>3</v>
      </c>
      <c r="BK5" s="81">
        <f t="shared" si="21"/>
        <v>3</v>
      </c>
      <c r="BL5" s="81">
        <v>0</v>
      </c>
      <c r="BM5" s="234">
        <f t="shared" si="22"/>
        <v>6</v>
      </c>
    </row>
    <row r="6" spans="1:65" ht="30" x14ac:dyDescent="0.25">
      <c r="A6" s="117">
        <v>4</v>
      </c>
      <c r="B6" s="25" t="s">
        <v>29</v>
      </c>
      <c r="C6" s="26">
        <v>8</v>
      </c>
      <c r="D6" s="65">
        <v>25</v>
      </c>
      <c r="E6" s="425">
        <f t="shared" si="0"/>
        <v>168</v>
      </c>
      <c r="F6" s="272">
        <f t="shared" si="1"/>
        <v>107</v>
      </c>
      <c r="G6" s="272">
        <f t="shared" si="2"/>
        <v>61</v>
      </c>
      <c r="H6" s="272">
        <f t="shared" si="23"/>
        <v>9</v>
      </c>
      <c r="I6" s="234">
        <f t="shared" si="24"/>
        <v>177</v>
      </c>
      <c r="J6" s="559">
        <f t="shared" si="25"/>
        <v>70</v>
      </c>
      <c r="K6" s="9">
        <v>39</v>
      </c>
      <c r="L6" s="13">
        <v>6</v>
      </c>
      <c r="M6" s="79">
        <f t="shared" si="26"/>
        <v>33</v>
      </c>
      <c r="N6" s="78">
        <v>0</v>
      </c>
      <c r="O6" s="234">
        <f t="shared" si="27"/>
        <v>39</v>
      </c>
      <c r="P6" s="9">
        <v>5</v>
      </c>
      <c r="Q6" s="15">
        <v>1</v>
      </c>
      <c r="R6" s="79">
        <f t="shared" si="3"/>
        <v>4</v>
      </c>
      <c r="S6" s="187">
        <v>4</v>
      </c>
      <c r="T6" s="232">
        <f t="shared" si="4"/>
        <v>9</v>
      </c>
      <c r="U6" s="13">
        <v>8</v>
      </c>
      <c r="V6" s="11">
        <v>6</v>
      </c>
      <c r="W6" s="79">
        <f t="shared" si="5"/>
        <v>2</v>
      </c>
      <c r="X6" s="186">
        <v>0</v>
      </c>
      <c r="Y6" s="251">
        <f t="shared" si="6"/>
        <v>8</v>
      </c>
      <c r="Z6" s="9">
        <v>78</v>
      </c>
      <c r="AA6" s="13">
        <v>64</v>
      </c>
      <c r="AB6" s="79">
        <f t="shared" si="7"/>
        <v>14</v>
      </c>
      <c r="AC6" s="186">
        <v>0</v>
      </c>
      <c r="AD6" s="251">
        <f t="shared" si="8"/>
        <v>78</v>
      </c>
      <c r="AE6" s="9">
        <v>0</v>
      </c>
      <c r="AF6" s="13">
        <v>2</v>
      </c>
      <c r="AG6" s="79">
        <f t="shared" si="9"/>
        <v>-2</v>
      </c>
      <c r="AH6" s="186">
        <v>0</v>
      </c>
      <c r="AI6" s="251">
        <f t="shared" si="10"/>
        <v>0</v>
      </c>
      <c r="AJ6" s="9">
        <v>12</v>
      </c>
      <c r="AK6" s="13">
        <v>9</v>
      </c>
      <c r="AL6" s="79">
        <f t="shared" si="11"/>
        <v>3</v>
      </c>
      <c r="AM6" s="186">
        <v>0</v>
      </c>
      <c r="AN6" s="251">
        <f t="shared" si="12"/>
        <v>12</v>
      </c>
      <c r="AO6" s="9">
        <v>11</v>
      </c>
      <c r="AP6" s="13">
        <v>5</v>
      </c>
      <c r="AQ6" s="79">
        <f t="shared" si="13"/>
        <v>6</v>
      </c>
      <c r="AR6" s="186">
        <v>0</v>
      </c>
      <c r="AS6" s="251">
        <f t="shared" si="14"/>
        <v>11</v>
      </c>
      <c r="AT6" s="9">
        <v>0</v>
      </c>
      <c r="AU6" s="13">
        <v>2</v>
      </c>
      <c r="AV6" s="79">
        <f t="shared" si="15"/>
        <v>-2</v>
      </c>
      <c r="AW6" s="186">
        <v>0</v>
      </c>
      <c r="AX6" s="251">
        <f t="shared" si="16"/>
        <v>0</v>
      </c>
      <c r="AY6" s="9">
        <v>10</v>
      </c>
      <c r="AZ6" s="13">
        <v>4</v>
      </c>
      <c r="BA6" s="79">
        <f t="shared" si="17"/>
        <v>6</v>
      </c>
      <c r="BB6" s="186">
        <v>0</v>
      </c>
      <c r="BC6" s="251">
        <f t="shared" si="18"/>
        <v>10</v>
      </c>
      <c r="BD6" s="26">
        <v>0</v>
      </c>
      <c r="BE6" s="26">
        <v>5</v>
      </c>
      <c r="BF6" s="81">
        <f t="shared" si="19"/>
        <v>-5</v>
      </c>
      <c r="BG6" s="81">
        <v>0</v>
      </c>
      <c r="BH6" s="273">
        <f t="shared" si="20"/>
        <v>0</v>
      </c>
      <c r="BI6" s="117">
        <v>5</v>
      </c>
      <c r="BJ6" s="26">
        <v>3</v>
      </c>
      <c r="BK6" s="81">
        <f t="shared" si="21"/>
        <v>2</v>
      </c>
      <c r="BL6" s="81">
        <v>5</v>
      </c>
      <c r="BM6" s="234">
        <f t="shared" si="22"/>
        <v>10</v>
      </c>
    </row>
    <row r="7" spans="1:65" x14ac:dyDescent="0.25">
      <c r="A7" s="117">
        <v>5</v>
      </c>
      <c r="B7" s="25" t="s">
        <v>30</v>
      </c>
      <c r="C7" s="26">
        <v>20</v>
      </c>
      <c r="D7" s="65">
        <v>50</v>
      </c>
      <c r="E7" s="425">
        <f t="shared" si="0"/>
        <v>244</v>
      </c>
      <c r="F7" s="272">
        <f t="shared" si="1"/>
        <v>214</v>
      </c>
      <c r="G7" s="272">
        <f t="shared" si="2"/>
        <v>30</v>
      </c>
      <c r="H7" s="272">
        <f t="shared" si="23"/>
        <v>34</v>
      </c>
      <c r="I7" s="234">
        <f t="shared" si="24"/>
        <v>278</v>
      </c>
      <c r="J7" s="559">
        <f t="shared" si="25"/>
        <v>64</v>
      </c>
      <c r="K7" s="124">
        <v>38</v>
      </c>
      <c r="L7" s="75">
        <v>10</v>
      </c>
      <c r="M7" s="79">
        <f t="shared" si="26"/>
        <v>28</v>
      </c>
      <c r="N7" s="261">
        <v>5</v>
      </c>
      <c r="O7" s="234">
        <f t="shared" si="27"/>
        <v>43</v>
      </c>
      <c r="P7" s="124">
        <v>5</v>
      </c>
      <c r="Q7" s="75">
        <v>3</v>
      </c>
      <c r="R7" s="79">
        <f t="shared" si="3"/>
        <v>2</v>
      </c>
      <c r="S7" s="187">
        <v>0</v>
      </c>
      <c r="T7" s="232">
        <f t="shared" si="4"/>
        <v>5</v>
      </c>
      <c r="U7" s="123">
        <v>11</v>
      </c>
      <c r="V7" s="75">
        <v>11</v>
      </c>
      <c r="W7" s="79">
        <f t="shared" si="5"/>
        <v>0</v>
      </c>
      <c r="X7" s="187">
        <v>9</v>
      </c>
      <c r="Y7" s="251">
        <f t="shared" si="6"/>
        <v>20</v>
      </c>
      <c r="Z7" s="124">
        <v>141</v>
      </c>
      <c r="AA7" s="75">
        <v>131</v>
      </c>
      <c r="AB7" s="79">
        <f t="shared" si="7"/>
        <v>10</v>
      </c>
      <c r="AC7" s="187">
        <v>0</v>
      </c>
      <c r="AD7" s="251">
        <f t="shared" si="8"/>
        <v>141</v>
      </c>
      <c r="AE7" s="124">
        <v>0</v>
      </c>
      <c r="AF7" s="75">
        <v>5</v>
      </c>
      <c r="AG7" s="79">
        <f t="shared" si="9"/>
        <v>-5</v>
      </c>
      <c r="AH7" s="187">
        <v>0</v>
      </c>
      <c r="AI7" s="251">
        <f t="shared" si="10"/>
        <v>0</v>
      </c>
      <c r="AJ7" s="124">
        <v>21</v>
      </c>
      <c r="AK7" s="75">
        <v>21</v>
      </c>
      <c r="AL7" s="79">
        <f t="shared" si="11"/>
        <v>0</v>
      </c>
      <c r="AM7" s="187">
        <v>10</v>
      </c>
      <c r="AN7" s="251">
        <f t="shared" si="12"/>
        <v>31</v>
      </c>
      <c r="AO7" s="124">
        <v>17</v>
      </c>
      <c r="AP7" s="75">
        <v>9</v>
      </c>
      <c r="AQ7" s="79">
        <f t="shared" si="13"/>
        <v>8</v>
      </c>
      <c r="AR7" s="187">
        <v>10</v>
      </c>
      <c r="AS7" s="251">
        <f t="shared" si="14"/>
        <v>27</v>
      </c>
      <c r="AT7" s="124">
        <v>0</v>
      </c>
      <c r="AU7" s="75">
        <v>3</v>
      </c>
      <c r="AV7" s="79">
        <f t="shared" si="15"/>
        <v>-3</v>
      </c>
      <c r="AW7" s="187">
        <v>0</v>
      </c>
      <c r="AX7" s="251">
        <f t="shared" si="16"/>
        <v>0</v>
      </c>
      <c r="AY7" s="124">
        <v>6</v>
      </c>
      <c r="AZ7" s="75">
        <v>6</v>
      </c>
      <c r="BA7" s="79">
        <f t="shared" si="17"/>
        <v>0</v>
      </c>
      <c r="BB7" s="187">
        <v>0</v>
      </c>
      <c r="BC7" s="251">
        <f t="shared" si="18"/>
        <v>6</v>
      </c>
      <c r="BD7" s="75">
        <v>0</v>
      </c>
      <c r="BE7" s="75">
        <v>10</v>
      </c>
      <c r="BF7" s="81">
        <f t="shared" si="19"/>
        <v>-10</v>
      </c>
      <c r="BG7" s="81">
        <v>0</v>
      </c>
      <c r="BH7" s="273">
        <f t="shared" si="20"/>
        <v>0</v>
      </c>
      <c r="BI7" s="124">
        <v>5</v>
      </c>
      <c r="BJ7" s="75">
        <v>5</v>
      </c>
      <c r="BK7" s="81">
        <f t="shared" si="21"/>
        <v>0</v>
      </c>
      <c r="BL7" s="81">
        <v>0</v>
      </c>
      <c r="BM7" s="234">
        <f t="shared" si="22"/>
        <v>5</v>
      </c>
    </row>
    <row r="8" spans="1:65" ht="30" x14ac:dyDescent="0.25">
      <c r="A8" s="117">
        <v>6</v>
      </c>
      <c r="B8" s="25" t="s">
        <v>31</v>
      </c>
      <c r="C8" s="26">
        <v>8</v>
      </c>
      <c r="D8" s="65">
        <v>35</v>
      </c>
      <c r="E8" s="425">
        <f t="shared" si="0"/>
        <v>257</v>
      </c>
      <c r="F8" s="272">
        <f t="shared" si="1"/>
        <v>129</v>
      </c>
      <c r="G8" s="272">
        <f t="shared" si="2"/>
        <v>128</v>
      </c>
      <c r="H8" s="272">
        <f t="shared" si="23"/>
        <v>11</v>
      </c>
      <c r="I8" s="234">
        <f t="shared" si="24"/>
        <v>268</v>
      </c>
      <c r="J8" s="559">
        <f t="shared" si="25"/>
        <v>139</v>
      </c>
      <c r="K8" s="124">
        <v>49</v>
      </c>
      <c r="L8" s="75">
        <v>7</v>
      </c>
      <c r="M8" s="79">
        <f t="shared" si="26"/>
        <v>42</v>
      </c>
      <c r="N8" s="261">
        <v>0</v>
      </c>
      <c r="O8" s="234">
        <f t="shared" si="27"/>
        <v>49</v>
      </c>
      <c r="P8" s="124">
        <v>14</v>
      </c>
      <c r="Q8" s="75">
        <v>2</v>
      </c>
      <c r="R8" s="79">
        <f t="shared" si="3"/>
        <v>12</v>
      </c>
      <c r="S8" s="187">
        <v>0</v>
      </c>
      <c r="T8" s="232">
        <f t="shared" si="4"/>
        <v>14</v>
      </c>
      <c r="U8" s="123">
        <v>22</v>
      </c>
      <c r="V8" s="75">
        <v>7</v>
      </c>
      <c r="W8" s="79">
        <f t="shared" si="5"/>
        <v>15</v>
      </c>
      <c r="X8" s="187">
        <v>0</v>
      </c>
      <c r="Y8" s="251">
        <f t="shared" si="6"/>
        <v>22</v>
      </c>
      <c r="Z8" s="124">
        <v>101</v>
      </c>
      <c r="AA8" s="75">
        <v>78</v>
      </c>
      <c r="AB8" s="79">
        <f t="shared" si="7"/>
        <v>23</v>
      </c>
      <c r="AC8" s="187">
        <v>0</v>
      </c>
      <c r="AD8" s="251">
        <f t="shared" si="8"/>
        <v>101</v>
      </c>
      <c r="AE8" s="124">
        <v>0</v>
      </c>
      <c r="AF8" s="75">
        <v>3</v>
      </c>
      <c r="AG8" s="79">
        <f t="shared" si="9"/>
        <v>-3</v>
      </c>
      <c r="AH8" s="187">
        <v>0</v>
      </c>
      <c r="AI8" s="251">
        <f t="shared" si="10"/>
        <v>0</v>
      </c>
      <c r="AJ8" s="124">
        <v>25</v>
      </c>
      <c r="AK8" s="75">
        <v>11</v>
      </c>
      <c r="AL8" s="79">
        <f t="shared" si="11"/>
        <v>14</v>
      </c>
      <c r="AM8" s="187">
        <v>2</v>
      </c>
      <c r="AN8" s="251">
        <f t="shared" si="12"/>
        <v>27</v>
      </c>
      <c r="AO8" s="124">
        <v>20</v>
      </c>
      <c r="AP8" s="75">
        <v>6</v>
      </c>
      <c r="AQ8" s="79">
        <f t="shared" si="13"/>
        <v>14</v>
      </c>
      <c r="AR8" s="187">
        <v>3</v>
      </c>
      <c r="AS8" s="251">
        <f t="shared" si="14"/>
        <v>23</v>
      </c>
      <c r="AT8" s="124">
        <v>0</v>
      </c>
      <c r="AU8" s="75">
        <v>2</v>
      </c>
      <c r="AV8" s="79">
        <f t="shared" si="15"/>
        <v>-2</v>
      </c>
      <c r="AW8" s="187">
        <v>0</v>
      </c>
      <c r="AX8" s="251">
        <f t="shared" si="16"/>
        <v>0</v>
      </c>
      <c r="AY8" s="124">
        <v>16</v>
      </c>
      <c r="AZ8" s="75">
        <v>4</v>
      </c>
      <c r="BA8" s="79">
        <f t="shared" si="17"/>
        <v>12</v>
      </c>
      <c r="BB8" s="187">
        <v>0</v>
      </c>
      <c r="BC8" s="251">
        <f t="shared" si="18"/>
        <v>16</v>
      </c>
      <c r="BD8" s="75">
        <v>0</v>
      </c>
      <c r="BE8" s="75">
        <v>6</v>
      </c>
      <c r="BF8" s="81">
        <f t="shared" si="19"/>
        <v>-6</v>
      </c>
      <c r="BG8" s="81">
        <v>0</v>
      </c>
      <c r="BH8" s="273">
        <f t="shared" si="20"/>
        <v>0</v>
      </c>
      <c r="BI8" s="304">
        <v>10</v>
      </c>
      <c r="BJ8" s="125">
        <v>3</v>
      </c>
      <c r="BK8" s="81">
        <f t="shared" si="21"/>
        <v>7</v>
      </c>
      <c r="BL8" s="81">
        <v>6</v>
      </c>
      <c r="BM8" s="234">
        <f t="shared" si="22"/>
        <v>16</v>
      </c>
    </row>
    <row r="9" spans="1:65" ht="30" x14ac:dyDescent="0.25">
      <c r="A9" s="464">
        <v>7</v>
      </c>
      <c r="B9" s="25" t="s">
        <v>32</v>
      </c>
      <c r="C9" s="26">
        <v>8</v>
      </c>
      <c r="D9" s="65">
        <v>30</v>
      </c>
      <c r="E9" s="425">
        <f t="shared" si="0"/>
        <v>65</v>
      </c>
      <c r="F9" s="272">
        <f t="shared" si="1"/>
        <v>60</v>
      </c>
      <c r="G9" s="272">
        <f t="shared" si="2"/>
        <v>5</v>
      </c>
      <c r="H9" s="272">
        <f t="shared" si="23"/>
        <v>14</v>
      </c>
      <c r="I9" s="234">
        <f t="shared" si="24"/>
        <v>79</v>
      </c>
      <c r="J9" s="559">
        <f t="shared" si="25"/>
        <v>19</v>
      </c>
      <c r="K9" s="464">
        <v>6</v>
      </c>
      <c r="L9" s="479">
        <v>3</v>
      </c>
      <c r="M9" s="79">
        <f t="shared" si="26"/>
        <v>3</v>
      </c>
      <c r="N9" s="261">
        <v>5</v>
      </c>
      <c r="O9" s="234">
        <f t="shared" si="27"/>
        <v>11</v>
      </c>
      <c r="P9" s="464">
        <v>0</v>
      </c>
      <c r="Q9" s="479">
        <v>1</v>
      </c>
      <c r="R9" s="79">
        <f t="shared" si="3"/>
        <v>-1</v>
      </c>
      <c r="S9" s="187">
        <v>0</v>
      </c>
      <c r="T9" s="232">
        <f t="shared" si="4"/>
        <v>0</v>
      </c>
      <c r="U9" s="485">
        <v>0</v>
      </c>
      <c r="V9" s="479">
        <v>4</v>
      </c>
      <c r="W9" s="79">
        <f t="shared" si="5"/>
        <v>-4</v>
      </c>
      <c r="X9" s="187">
        <v>0</v>
      </c>
      <c r="Y9" s="251">
        <f t="shared" si="6"/>
        <v>0</v>
      </c>
      <c r="Z9" s="464">
        <v>37</v>
      </c>
      <c r="AA9" s="479">
        <v>35</v>
      </c>
      <c r="AB9" s="79">
        <f t="shared" si="7"/>
        <v>2</v>
      </c>
      <c r="AC9" s="187">
        <v>6</v>
      </c>
      <c r="AD9" s="251">
        <f t="shared" si="8"/>
        <v>43</v>
      </c>
      <c r="AE9" s="464">
        <v>0</v>
      </c>
      <c r="AF9" s="479">
        <v>1</v>
      </c>
      <c r="AG9" s="79">
        <f t="shared" si="9"/>
        <v>-1</v>
      </c>
      <c r="AH9" s="187">
        <v>0</v>
      </c>
      <c r="AI9" s="251">
        <f t="shared" si="10"/>
        <v>0</v>
      </c>
      <c r="AJ9" s="464">
        <v>12</v>
      </c>
      <c r="AK9" s="479">
        <v>5</v>
      </c>
      <c r="AL9" s="79">
        <f t="shared" si="11"/>
        <v>7</v>
      </c>
      <c r="AM9" s="187">
        <v>1</v>
      </c>
      <c r="AN9" s="251">
        <f t="shared" si="12"/>
        <v>13</v>
      </c>
      <c r="AO9" s="464">
        <v>10</v>
      </c>
      <c r="AP9" s="479">
        <v>3</v>
      </c>
      <c r="AQ9" s="79">
        <f t="shared" si="13"/>
        <v>7</v>
      </c>
      <c r="AR9" s="187">
        <v>2</v>
      </c>
      <c r="AS9" s="251">
        <f t="shared" si="14"/>
        <v>12</v>
      </c>
      <c r="AT9" s="464">
        <v>0</v>
      </c>
      <c r="AU9" s="479">
        <v>1</v>
      </c>
      <c r="AV9" s="79">
        <f t="shared" si="15"/>
        <v>-1</v>
      </c>
      <c r="AW9" s="187">
        <v>0</v>
      </c>
      <c r="AX9" s="251">
        <f t="shared" si="16"/>
        <v>0</v>
      </c>
      <c r="AY9" s="464">
        <v>0</v>
      </c>
      <c r="AZ9" s="479">
        <v>2</v>
      </c>
      <c r="BA9" s="79">
        <f t="shared" si="17"/>
        <v>-2</v>
      </c>
      <c r="BB9" s="187">
        <v>0</v>
      </c>
      <c r="BC9" s="251">
        <f t="shared" si="18"/>
        <v>0</v>
      </c>
      <c r="BD9" s="479">
        <v>0</v>
      </c>
      <c r="BE9" s="479">
        <v>3</v>
      </c>
      <c r="BF9" s="81">
        <f t="shared" si="19"/>
        <v>-3</v>
      </c>
      <c r="BG9" s="81">
        <v>0</v>
      </c>
      <c r="BH9" s="273">
        <f t="shared" si="20"/>
        <v>0</v>
      </c>
      <c r="BI9" s="464">
        <v>0</v>
      </c>
      <c r="BJ9" s="479">
        <v>2</v>
      </c>
      <c r="BK9" s="81">
        <f t="shared" si="21"/>
        <v>-2</v>
      </c>
      <c r="BL9" s="81">
        <v>0</v>
      </c>
      <c r="BM9" s="234">
        <f t="shared" si="22"/>
        <v>0</v>
      </c>
    </row>
    <row r="10" spans="1:65" ht="30" x14ac:dyDescent="0.25">
      <c r="A10" s="464">
        <v>8</v>
      </c>
      <c r="B10" s="126" t="s">
        <v>33</v>
      </c>
      <c r="C10" s="358">
        <v>20</v>
      </c>
      <c r="D10" s="359">
        <v>30</v>
      </c>
      <c r="E10" s="425">
        <f t="shared" si="0"/>
        <v>85</v>
      </c>
      <c r="F10" s="272">
        <f t="shared" si="1"/>
        <v>81</v>
      </c>
      <c r="G10" s="272">
        <f t="shared" si="2"/>
        <v>4</v>
      </c>
      <c r="H10" s="272">
        <f t="shared" si="23"/>
        <v>30</v>
      </c>
      <c r="I10" s="234">
        <f t="shared" si="24"/>
        <v>115</v>
      </c>
      <c r="J10" s="559">
        <f t="shared" si="25"/>
        <v>34</v>
      </c>
      <c r="K10" s="464">
        <v>30</v>
      </c>
      <c r="L10" s="479">
        <v>4</v>
      </c>
      <c r="M10" s="79">
        <f t="shared" si="26"/>
        <v>26</v>
      </c>
      <c r="N10" s="261">
        <v>30</v>
      </c>
      <c r="O10" s="234">
        <f t="shared" si="27"/>
        <v>60</v>
      </c>
      <c r="P10" s="464">
        <v>0</v>
      </c>
      <c r="Q10" s="479">
        <v>1</v>
      </c>
      <c r="R10" s="79">
        <f t="shared" si="3"/>
        <v>-1</v>
      </c>
      <c r="S10" s="187">
        <v>0</v>
      </c>
      <c r="T10" s="232">
        <f t="shared" si="4"/>
        <v>0</v>
      </c>
      <c r="U10" s="485">
        <v>0</v>
      </c>
      <c r="V10" s="479">
        <v>3</v>
      </c>
      <c r="W10" s="79">
        <f t="shared" si="5"/>
        <v>-3</v>
      </c>
      <c r="X10" s="187">
        <v>0</v>
      </c>
      <c r="Y10" s="251">
        <f t="shared" si="6"/>
        <v>0</v>
      </c>
      <c r="Z10" s="464">
        <v>55</v>
      </c>
      <c r="AA10" s="479">
        <v>47</v>
      </c>
      <c r="AB10" s="79">
        <f t="shared" si="7"/>
        <v>8</v>
      </c>
      <c r="AC10" s="187">
        <v>0</v>
      </c>
      <c r="AD10" s="251">
        <f t="shared" si="8"/>
        <v>55</v>
      </c>
      <c r="AE10" s="464">
        <v>0</v>
      </c>
      <c r="AF10" s="479">
        <v>3</v>
      </c>
      <c r="AG10" s="79">
        <f t="shared" si="9"/>
        <v>-3</v>
      </c>
      <c r="AH10" s="187">
        <v>0</v>
      </c>
      <c r="AI10" s="251">
        <f t="shared" si="10"/>
        <v>0</v>
      </c>
      <c r="AJ10" s="464">
        <v>0</v>
      </c>
      <c r="AK10" s="479">
        <v>9</v>
      </c>
      <c r="AL10" s="79">
        <f t="shared" si="11"/>
        <v>-9</v>
      </c>
      <c r="AM10" s="187">
        <v>0</v>
      </c>
      <c r="AN10" s="251">
        <f t="shared" si="12"/>
        <v>0</v>
      </c>
      <c r="AO10" s="464">
        <v>0</v>
      </c>
      <c r="AP10" s="479">
        <v>4</v>
      </c>
      <c r="AQ10" s="79">
        <f t="shared" si="13"/>
        <v>-4</v>
      </c>
      <c r="AR10" s="187">
        <v>0</v>
      </c>
      <c r="AS10" s="251">
        <f t="shared" si="14"/>
        <v>0</v>
      </c>
      <c r="AT10" s="464">
        <v>0</v>
      </c>
      <c r="AU10" s="479">
        <v>1</v>
      </c>
      <c r="AV10" s="79">
        <f t="shared" si="15"/>
        <v>-1</v>
      </c>
      <c r="AW10" s="187">
        <v>0</v>
      </c>
      <c r="AX10" s="251">
        <f t="shared" si="16"/>
        <v>0</v>
      </c>
      <c r="AY10" s="464">
        <v>0</v>
      </c>
      <c r="AZ10" s="479">
        <v>2</v>
      </c>
      <c r="BA10" s="79">
        <f t="shared" si="17"/>
        <v>-2</v>
      </c>
      <c r="BB10" s="187">
        <v>0</v>
      </c>
      <c r="BC10" s="251">
        <f t="shared" si="18"/>
        <v>0</v>
      </c>
      <c r="BD10" s="479">
        <v>0</v>
      </c>
      <c r="BE10" s="479">
        <v>5</v>
      </c>
      <c r="BF10" s="81">
        <f t="shared" si="19"/>
        <v>-5</v>
      </c>
      <c r="BG10" s="81">
        <v>0</v>
      </c>
      <c r="BH10" s="273">
        <f t="shared" si="20"/>
        <v>0</v>
      </c>
      <c r="BI10" s="464">
        <v>0</v>
      </c>
      <c r="BJ10" s="479">
        <v>2</v>
      </c>
      <c r="BK10" s="81">
        <f t="shared" si="21"/>
        <v>-2</v>
      </c>
      <c r="BL10" s="81">
        <v>0</v>
      </c>
      <c r="BM10" s="234">
        <f t="shared" si="22"/>
        <v>0</v>
      </c>
    </row>
    <row r="11" spans="1:65" ht="45" x14ac:dyDescent="0.25">
      <c r="A11" s="464">
        <v>9</v>
      </c>
      <c r="B11" s="25" t="s">
        <v>34</v>
      </c>
      <c r="C11" s="26">
        <v>20</v>
      </c>
      <c r="D11" s="65">
        <v>30</v>
      </c>
      <c r="E11" s="425">
        <f t="shared" si="0"/>
        <v>30</v>
      </c>
      <c r="F11" s="272">
        <f t="shared" si="1"/>
        <v>220</v>
      </c>
      <c r="G11" s="272">
        <f t="shared" si="2"/>
        <v>-190</v>
      </c>
      <c r="H11" s="272">
        <f t="shared" si="23"/>
        <v>190</v>
      </c>
      <c r="I11" s="234">
        <f t="shared" si="24"/>
        <v>220</v>
      </c>
      <c r="J11" s="559">
        <f t="shared" si="25"/>
        <v>0</v>
      </c>
      <c r="K11" s="464">
        <v>0</v>
      </c>
      <c r="L11" s="479">
        <v>11</v>
      </c>
      <c r="M11" s="79">
        <f t="shared" si="26"/>
        <v>-11</v>
      </c>
      <c r="N11" s="261">
        <v>25</v>
      </c>
      <c r="O11" s="234">
        <f t="shared" si="27"/>
        <v>25</v>
      </c>
      <c r="P11" s="464">
        <v>0</v>
      </c>
      <c r="Q11" s="479">
        <v>4</v>
      </c>
      <c r="R11" s="79">
        <f t="shared" si="3"/>
        <v>-4</v>
      </c>
      <c r="S11" s="187">
        <v>0</v>
      </c>
      <c r="T11" s="232">
        <f t="shared" si="4"/>
        <v>0</v>
      </c>
      <c r="U11" s="485">
        <v>0</v>
      </c>
      <c r="V11" s="479">
        <v>23</v>
      </c>
      <c r="W11" s="79">
        <f t="shared" si="5"/>
        <v>-23</v>
      </c>
      <c r="X11" s="187">
        <v>30</v>
      </c>
      <c r="Y11" s="251">
        <f t="shared" si="6"/>
        <v>30</v>
      </c>
      <c r="Z11" s="464">
        <v>30</v>
      </c>
      <c r="AA11" s="479">
        <v>125</v>
      </c>
      <c r="AB11" s="79">
        <f t="shared" si="7"/>
        <v>-95</v>
      </c>
      <c r="AC11" s="187">
        <v>90</v>
      </c>
      <c r="AD11" s="251">
        <f t="shared" si="8"/>
        <v>120</v>
      </c>
      <c r="AE11" s="464">
        <v>0</v>
      </c>
      <c r="AF11" s="479">
        <v>4</v>
      </c>
      <c r="AG11" s="79">
        <f t="shared" si="9"/>
        <v>-4</v>
      </c>
      <c r="AH11" s="187">
        <v>0</v>
      </c>
      <c r="AI11" s="251">
        <f t="shared" si="10"/>
        <v>0</v>
      </c>
      <c r="AJ11" s="464">
        <v>0</v>
      </c>
      <c r="AK11" s="479">
        <v>19</v>
      </c>
      <c r="AL11" s="79">
        <f t="shared" si="11"/>
        <v>-19</v>
      </c>
      <c r="AM11" s="187">
        <v>23</v>
      </c>
      <c r="AN11" s="251">
        <f t="shared" si="12"/>
        <v>23</v>
      </c>
      <c r="AO11" s="464">
        <v>0</v>
      </c>
      <c r="AP11" s="479">
        <v>9</v>
      </c>
      <c r="AQ11" s="79">
        <f t="shared" si="13"/>
        <v>-9</v>
      </c>
      <c r="AR11" s="187">
        <v>22</v>
      </c>
      <c r="AS11" s="251">
        <f t="shared" si="14"/>
        <v>22</v>
      </c>
      <c r="AT11" s="464">
        <v>0</v>
      </c>
      <c r="AU11" s="479">
        <v>4</v>
      </c>
      <c r="AV11" s="79">
        <f t="shared" si="15"/>
        <v>-4</v>
      </c>
      <c r="AW11" s="187">
        <v>0</v>
      </c>
      <c r="AX11" s="251">
        <f t="shared" si="16"/>
        <v>0</v>
      </c>
      <c r="AY11" s="464">
        <v>0</v>
      </c>
      <c r="AZ11" s="479">
        <v>7</v>
      </c>
      <c r="BA11" s="79">
        <f t="shared" si="17"/>
        <v>-7</v>
      </c>
      <c r="BB11" s="187">
        <v>0</v>
      </c>
      <c r="BC11" s="251">
        <f t="shared" si="18"/>
        <v>0</v>
      </c>
      <c r="BD11" s="479">
        <v>0</v>
      </c>
      <c r="BE11" s="479">
        <v>10</v>
      </c>
      <c r="BF11" s="81">
        <f t="shared" si="19"/>
        <v>-10</v>
      </c>
      <c r="BG11" s="81">
        <v>0</v>
      </c>
      <c r="BH11" s="273">
        <f t="shared" si="20"/>
        <v>0</v>
      </c>
      <c r="BI11" s="464">
        <v>0</v>
      </c>
      <c r="BJ11" s="479">
        <v>4</v>
      </c>
      <c r="BK11" s="81">
        <f t="shared" si="21"/>
        <v>-4</v>
      </c>
      <c r="BL11" s="81">
        <v>0</v>
      </c>
      <c r="BM11" s="234">
        <f t="shared" si="22"/>
        <v>0</v>
      </c>
    </row>
    <row r="12" spans="1:65" ht="30" x14ac:dyDescent="0.25">
      <c r="A12" s="117">
        <v>10</v>
      </c>
      <c r="B12" s="25" t="s">
        <v>35</v>
      </c>
      <c r="C12" s="11">
        <v>10</v>
      </c>
      <c r="D12" s="12">
        <v>50</v>
      </c>
      <c r="E12" s="425">
        <f t="shared" si="0"/>
        <v>10</v>
      </c>
      <c r="F12" s="272">
        <f>L12+Q12+V12+AA12+AF12+AK12+AP12+AU12+AZ12+BE12+BJ12</f>
        <v>13</v>
      </c>
      <c r="G12" s="272">
        <f t="shared" si="2"/>
        <v>-3</v>
      </c>
      <c r="H12" s="272">
        <f>N12+S12+X12+AC12+AH12+AM12+AR12+AW12+BB12+BG12+BL12</f>
        <v>3</v>
      </c>
      <c r="I12" s="234">
        <f>SUM(O12+T12+Y12+AD12+AI12+AN12+AS12+AX12+BC12+BH12+BM12)</f>
        <v>13</v>
      </c>
      <c r="J12" s="559">
        <f t="shared" si="25"/>
        <v>0</v>
      </c>
      <c r="K12" s="9">
        <v>0</v>
      </c>
      <c r="L12" s="13">
        <v>1</v>
      </c>
      <c r="M12" s="79">
        <f>K12-L12</f>
        <v>-1</v>
      </c>
      <c r="N12" s="261">
        <v>0</v>
      </c>
      <c r="O12" s="234">
        <f t="shared" si="27"/>
        <v>0</v>
      </c>
      <c r="P12" s="9">
        <v>0</v>
      </c>
      <c r="Q12" s="13">
        <v>1</v>
      </c>
      <c r="R12" s="79">
        <f>P12-Q12</f>
        <v>-1</v>
      </c>
      <c r="S12" s="187">
        <v>0</v>
      </c>
      <c r="T12" s="232">
        <f t="shared" si="4"/>
        <v>0</v>
      </c>
      <c r="U12" s="13">
        <v>0</v>
      </c>
      <c r="V12" s="13">
        <v>1</v>
      </c>
      <c r="W12" s="79">
        <f>U12-V12</f>
        <v>-1</v>
      </c>
      <c r="X12" s="187">
        <v>0</v>
      </c>
      <c r="Y12" s="251">
        <f t="shared" si="6"/>
        <v>0</v>
      </c>
      <c r="Z12" s="9">
        <v>10</v>
      </c>
      <c r="AA12" s="13">
        <v>3</v>
      </c>
      <c r="AB12" s="79">
        <f>Z12-AA12</f>
        <v>7</v>
      </c>
      <c r="AC12" s="184">
        <v>3</v>
      </c>
      <c r="AD12" s="251">
        <f t="shared" si="8"/>
        <v>13</v>
      </c>
      <c r="AE12" s="9">
        <v>0</v>
      </c>
      <c r="AF12" s="13">
        <v>1</v>
      </c>
      <c r="AG12" s="79">
        <f>AE12-AF12</f>
        <v>-1</v>
      </c>
      <c r="AH12" s="187">
        <v>0</v>
      </c>
      <c r="AI12" s="251">
        <f t="shared" si="10"/>
        <v>0</v>
      </c>
      <c r="AJ12" s="9">
        <v>0</v>
      </c>
      <c r="AK12" s="13">
        <v>1</v>
      </c>
      <c r="AL12" s="79">
        <f>AJ12-AK12</f>
        <v>-1</v>
      </c>
      <c r="AM12" s="187">
        <v>0</v>
      </c>
      <c r="AN12" s="251">
        <f t="shared" si="12"/>
        <v>0</v>
      </c>
      <c r="AO12" s="9">
        <v>0</v>
      </c>
      <c r="AP12" s="13">
        <v>1</v>
      </c>
      <c r="AQ12" s="79">
        <f>AO12-AP12</f>
        <v>-1</v>
      </c>
      <c r="AR12" s="187">
        <v>0</v>
      </c>
      <c r="AS12" s="251">
        <f t="shared" si="14"/>
        <v>0</v>
      </c>
      <c r="AT12" s="9">
        <v>0</v>
      </c>
      <c r="AU12" s="13">
        <v>1</v>
      </c>
      <c r="AV12" s="79">
        <f>AT12-AU12</f>
        <v>-1</v>
      </c>
      <c r="AW12" s="187">
        <v>0</v>
      </c>
      <c r="AX12" s="251">
        <f t="shared" si="16"/>
        <v>0</v>
      </c>
      <c r="AY12" s="9">
        <v>0</v>
      </c>
      <c r="AZ12" s="13">
        <v>1</v>
      </c>
      <c r="BA12" s="79">
        <f>AY12-AZ12</f>
        <v>-1</v>
      </c>
      <c r="BB12" s="187">
        <v>0</v>
      </c>
      <c r="BC12" s="251">
        <f t="shared" si="18"/>
        <v>0</v>
      </c>
      <c r="BD12" s="26">
        <v>0</v>
      </c>
      <c r="BE12" s="26">
        <v>1</v>
      </c>
      <c r="BF12" s="81">
        <f>BD12-BE12</f>
        <v>-1</v>
      </c>
      <c r="BG12" s="81">
        <v>0</v>
      </c>
      <c r="BH12" s="273">
        <f t="shared" si="20"/>
        <v>0</v>
      </c>
      <c r="BI12" s="117">
        <v>0</v>
      </c>
      <c r="BJ12" s="26">
        <v>1</v>
      </c>
      <c r="BK12" s="81">
        <f>BI12-BJ12</f>
        <v>-1</v>
      </c>
      <c r="BL12" s="81">
        <v>0</v>
      </c>
      <c r="BM12" s="234">
        <f t="shared" si="22"/>
        <v>0</v>
      </c>
    </row>
    <row r="13" spans="1:65" ht="15.75" thickBot="1" x14ac:dyDescent="0.3">
      <c r="A13" s="537">
        <v>11</v>
      </c>
      <c r="B13" s="38" t="s">
        <v>265</v>
      </c>
      <c r="C13" s="127" t="s">
        <v>27</v>
      </c>
      <c r="D13" s="128" t="s">
        <v>27</v>
      </c>
      <c r="E13" s="425">
        <f t="shared" si="0"/>
        <v>382</v>
      </c>
      <c r="F13" s="272">
        <f t="shared" si="1"/>
        <v>0</v>
      </c>
      <c r="G13" s="272">
        <f t="shared" si="2"/>
        <v>382</v>
      </c>
      <c r="H13" s="272">
        <f t="shared" si="23"/>
        <v>0</v>
      </c>
      <c r="I13" s="234">
        <f t="shared" si="24"/>
        <v>382</v>
      </c>
      <c r="J13" s="559">
        <f t="shared" si="25"/>
        <v>382</v>
      </c>
      <c r="K13" s="537">
        <v>23</v>
      </c>
      <c r="L13" s="597">
        <v>0</v>
      </c>
      <c r="M13" s="294">
        <f>K13-L13</f>
        <v>23</v>
      </c>
      <c r="N13" s="598">
        <v>0</v>
      </c>
      <c r="O13" s="599">
        <f t="shared" si="27"/>
        <v>23</v>
      </c>
      <c r="P13" s="537">
        <v>8</v>
      </c>
      <c r="Q13" s="597">
        <v>0</v>
      </c>
      <c r="R13" s="79">
        <f>P13-Q13</f>
        <v>8</v>
      </c>
      <c r="S13" s="303">
        <v>0</v>
      </c>
      <c r="T13" s="300">
        <f t="shared" si="4"/>
        <v>8</v>
      </c>
      <c r="U13" s="600">
        <v>25</v>
      </c>
      <c r="V13" s="597">
        <v>0</v>
      </c>
      <c r="W13" s="79">
        <f>U13-V13</f>
        <v>25</v>
      </c>
      <c r="X13" s="303">
        <v>0</v>
      </c>
      <c r="Y13" s="298">
        <f t="shared" si="6"/>
        <v>25</v>
      </c>
      <c r="Z13" s="537">
        <v>186</v>
      </c>
      <c r="AA13" s="597">
        <v>0</v>
      </c>
      <c r="AB13" s="79">
        <f>Z13-AA13</f>
        <v>186</v>
      </c>
      <c r="AC13" s="303">
        <v>0</v>
      </c>
      <c r="AD13" s="298">
        <f t="shared" si="8"/>
        <v>186</v>
      </c>
      <c r="AE13" s="537">
        <v>10</v>
      </c>
      <c r="AF13" s="597">
        <v>0</v>
      </c>
      <c r="AG13" s="79">
        <f>AE13-AF13</f>
        <v>10</v>
      </c>
      <c r="AH13" s="303">
        <v>0</v>
      </c>
      <c r="AI13" s="298">
        <f t="shared" si="10"/>
        <v>10</v>
      </c>
      <c r="AJ13" s="537">
        <v>57</v>
      </c>
      <c r="AK13" s="597">
        <v>0</v>
      </c>
      <c r="AL13" s="79">
        <f>AJ13-AK13</f>
        <v>57</v>
      </c>
      <c r="AM13" s="303">
        <v>0</v>
      </c>
      <c r="AN13" s="298">
        <f t="shared" si="12"/>
        <v>57</v>
      </c>
      <c r="AO13" s="537">
        <v>19</v>
      </c>
      <c r="AP13" s="597">
        <v>0</v>
      </c>
      <c r="AQ13" s="79">
        <f>AO13-AP13</f>
        <v>19</v>
      </c>
      <c r="AR13" s="303">
        <v>0</v>
      </c>
      <c r="AS13" s="298">
        <f t="shared" si="14"/>
        <v>19</v>
      </c>
      <c r="AT13" s="537">
        <v>9</v>
      </c>
      <c r="AU13" s="597">
        <v>0</v>
      </c>
      <c r="AV13" s="79">
        <f>AT13-AU13</f>
        <v>9</v>
      </c>
      <c r="AW13" s="303">
        <v>0</v>
      </c>
      <c r="AX13" s="298">
        <f t="shared" si="16"/>
        <v>9</v>
      </c>
      <c r="AY13" s="537">
        <v>14</v>
      </c>
      <c r="AZ13" s="597">
        <v>0</v>
      </c>
      <c r="BA13" s="79">
        <f>AY13-AZ13</f>
        <v>14</v>
      </c>
      <c r="BB13" s="303">
        <v>0</v>
      </c>
      <c r="BC13" s="298">
        <f t="shared" si="18"/>
        <v>14</v>
      </c>
      <c r="BD13" s="479">
        <v>20</v>
      </c>
      <c r="BE13" s="479">
        <v>0</v>
      </c>
      <c r="BF13" s="81">
        <f>BD13-BE13</f>
        <v>20</v>
      </c>
      <c r="BG13" s="81">
        <v>0</v>
      </c>
      <c r="BH13" s="273">
        <f t="shared" si="20"/>
        <v>20</v>
      </c>
      <c r="BI13" s="464">
        <v>11</v>
      </c>
      <c r="BJ13" s="479">
        <v>0</v>
      </c>
      <c r="BK13" s="81">
        <f>BI13-BJ13</f>
        <v>11</v>
      </c>
      <c r="BL13" s="81">
        <v>0</v>
      </c>
      <c r="BM13" s="234">
        <f t="shared" si="22"/>
        <v>11</v>
      </c>
    </row>
    <row r="14" spans="1:65" ht="30" x14ac:dyDescent="0.25">
      <c r="A14" s="117">
        <v>12</v>
      </c>
      <c r="B14" s="40" t="s">
        <v>37</v>
      </c>
      <c r="C14" s="11">
        <v>8</v>
      </c>
      <c r="D14" s="12">
        <v>12</v>
      </c>
      <c r="E14" s="425">
        <f t="shared" si="0"/>
        <v>61</v>
      </c>
      <c r="F14" s="272">
        <f t="shared" si="1"/>
        <v>19</v>
      </c>
      <c r="G14" s="272">
        <f t="shared" si="2"/>
        <v>42</v>
      </c>
      <c r="H14" s="272">
        <f t="shared" si="23"/>
        <v>0</v>
      </c>
      <c r="I14" s="234">
        <f t="shared" si="24"/>
        <v>61</v>
      </c>
      <c r="J14" s="559">
        <f t="shared" si="25"/>
        <v>42</v>
      </c>
      <c r="K14" s="9">
        <v>20</v>
      </c>
      <c r="L14" s="13">
        <v>1</v>
      </c>
      <c r="M14" s="79">
        <f>K14-L14</f>
        <v>19</v>
      </c>
      <c r="N14" s="142">
        <v>0</v>
      </c>
      <c r="O14" s="234">
        <f t="shared" si="27"/>
        <v>20</v>
      </c>
      <c r="P14" s="9">
        <v>0</v>
      </c>
      <c r="Q14" s="15">
        <v>1</v>
      </c>
      <c r="R14" s="79">
        <f t="shared" ref="R14:R25" si="28">P14-Q14</f>
        <v>-1</v>
      </c>
      <c r="S14" s="130">
        <v>0</v>
      </c>
      <c r="T14" s="232">
        <f t="shared" si="4"/>
        <v>0</v>
      </c>
      <c r="U14" s="13">
        <v>0</v>
      </c>
      <c r="V14" s="11">
        <v>1</v>
      </c>
      <c r="W14" s="79">
        <f t="shared" ref="W14:W25" si="29">U14-V14</f>
        <v>-1</v>
      </c>
      <c r="X14" s="129">
        <v>0</v>
      </c>
      <c r="Y14" s="251">
        <f t="shared" si="6"/>
        <v>0</v>
      </c>
      <c r="Z14" s="9">
        <v>0</v>
      </c>
      <c r="AA14" s="13">
        <v>8</v>
      </c>
      <c r="AB14" s="79">
        <f t="shared" ref="AB14:AB25" si="30">Z14-AA14</f>
        <v>-8</v>
      </c>
      <c r="AC14" s="129">
        <v>0</v>
      </c>
      <c r="AD14" s="251">
        <f t="shared" si="8"/>
        <v>0</v>
      </c>
      <c r="AE14" s="9">
        <v>0</v>
      </c>
      <c r="AF14" s="13">
        <v>1</v>
      </c>
      <c r="AG14" s="79">
        <f t="shared" ref="AG14:AG25" si="31">AE14-AF14</f>
        <v>-1</v>
      </c>
      <c r="AH14" s="129">
        <v>0</v>
      </c>
      <c r="AI14" s="251">
        <f t="shared" si="10"/>
        <v>0</v>
      </c>
      <c r="AJ14" s="9">
        <v>0</v>
      </c>
      <c r="AK14" s="13">
        <v>2</v>
      </c>
      <c r="AL14" s="79">
        <f t="shared" ref="AL14:AL25" si="32">AJ14-AK14</f>
        <v>-2</v>
      </c>
      <c r="AM14" s="129">
        <v>0</v>
      </c>
      <c r="AN14" s="251">
        <f t="shared" si="12"/>
        <v>0</v>
      </c>
      <c r="AO14" s="9">
        <v>0</v>
      </c>
      <c r="AP14" s="13">
        <v>1</v>
      </c>
      <c r="AQ14" s="79">
        <f t="shared" ref="AQ14:AQ25" si="33">AO14-AP14</f>
        <v>-1</v>
      </c>
      <c r="AR14" s="129">
        <v>0</v>
      </c>
      <c r="AS14" s="251">
        <f t="shared" si="14"/>
        <v>0</v>
      </c>
      <c r="AT14" s="9">
        <v>0</v>
      </c>
      <c r="AU14" s="13">
        <v>1</v>
      </c>
      <c r="AV14" s="79">
        <f t="shared" ref="AV14:AV25" si="34">AT14-AU14</f>
        <v>-1</v>
      </c>
      <c r="AW14" s="129">
        <v>0</v>
      </c>
      <c r="AX14" s="251">
        <f t="shared" si="16"/>
        <v>0</v>
      </c>
      <c r="AY14" s="9">
        <v>41</v>
      </c>
      <c r="AZ14" s="13">
        <v>1</v>
      </c>
      <c r="BA14" s="79">
        <f t="shared" ref="BA14:BA25" si="35">AY14-AZ14</f>
        <v>40</v>
      </c>
      <c r="BB14" s="129">
        <v>0</v>
      </c>
      <c r="BC14" s="251">
        <f t="shared" si="18"/>
        <v>41</v>
      </c>
      <c r="BD14" s="26">
        <v>0</v>
      </c>
      <c r="BE14" s="26">
        <v>1</v>
      </c>
      <c r="BF14" s="81">
        <f t="shared" ref="BF14:BF25" si="36">BD14-BE14</f>
        <v>-1</v>
      </c>
      <c r="BG14" s="81">
        <v>0</v>
      </c>
      <c r="BH14" s="273">
        <f t="shared" si="20"/>
        <v>0</v>
      </c>
      <c r="BI14" s="117">
        <v>0</v>
      </c>
      <c r="BJ14" s="26">
        <v>1</v>
      </c>
      <c r="BK14" s="81">
        <f t="shared" ref="BK14:BK25" si="37">BI14-BJ14</f>
        <v>-1</v>
      </c>
      <c r="BL14" s="50">
        <v>0</v>
      </c>
      <c r="BM14" s="234">
        <f t="shared" si="22"/>
        <v>0</v>
      </c>
    </row>
    <row r="15" spans="1:65" ht="30.75" thickBot="1" x14ac:dyDescent="0.3">
      <c r="A15" s="537">
        <v>13</v>
      </c>
      <c r="B15" s="40" t="s">
        <v>372</v>
      </c>
      <c r="C15" s="121" t="s">
        <v>39</v>
      </c>
      <c r="D15" s="122" t="s">
        <v>40</v>
      </c>
      <c r="E15" s="425">
        <f t="shared" si="0"/>
        <v>4</v>
      </c>
      <c r="F15" s="272">
        <f t="shared" si="1"/>
        <v>0</v>
      </c>
      <c r="G15" s="272">
        <f t="shared" si="2"/>
        <v>4</v>
      </c>
      <c r="H15" s="272">
        <f t="shared" si="23"/>
        <v>0</v>
      </c>
      <c r="I15" s="234">
        <f t="shared" si="24"/>
        <v>4</v>
      </c>
      <c r="J15" s="559">
        <f t="shared" si="25"/>
        <v>4</v>
      </c>
      <c r="K15" s="117">
        <v>0</v>
      </c>
      <c r="L15" s="26">
        <v>0</v>
      </c>
      <c r="M15" s="79">
        <f t="shared" ref="M15:M30" si="38">K15-L15</f>
        <v>0</v>
      </c>
      <c r="N15" s="142">
        <v>0</v>
      </c>
      <c r="O15" s="234">
        <f t="shared" si="27"/>
        <v>0</v>
      </c>
      <c r="P15" s="9">
        <v>0</v>
      </c>
      <c r="Q15" s="15">
        <v>0</v>
      </c>
      <c r="R15" s="79">
        <f t="shared" si="28"/>
        <v>0</v>
      </c>
      <c r="S15" s="130">
        <v>0</v>
      </c>
      <c r="T15" s="232">
        <f t="shared" si="4"/>
        <v>0</v>
      </c>
      <c r="U15" s="13">
        <v>0</v>
      </c>
      <c r="V15" s="11">
        <v>0</v>
      </c>
      <c r="W15" s="79">
        <f t="shared" si="29"/>
        <v>0</v>
      </c>
      <c r="X15" s="129">
        <v>0</v>
      </c>
      <c r="Y15" s="251">
        <f t="shared" si="6"/>
        <v>0</v>
      </c>
      <c r="Z15" s="9">
        <v>4</v>
      </c>
      <c r="AA15" s="13">
        <v>0</v>
      </c>
      <c r="AB15" s="79">
        <f t="shared" si="30"/>
        <v>4</v>
      </c>
      <c r="AC15" s="129">
        <v>0</v>
      </c>
      <c r="AD15" s="251">
        <f t="shared" si="8"/>
        <v>4</v>
      </c>
      <c r="AE15" s="9">
        <v>0</v>
      </c>
      <c r="AF15" s="13">
        <v>0</v>
      </c>
      <c r="AG15" s="79">
        <f t="shared" si="31"/>
        <v>0</v>
      </c>
      <c r="AH15" s="129">
        <v>0</v>
      </c>
      <c r="AI15" s="251">
        <f t="shared" si="10"/>
        <v>0</v>
      </c>
      <c r="AJ15" s="9">
        <v>0</v>
      </c>
      <c r="AK15" s="13">
        <v>0</v>
      </c>
      <c r="AL15" s="79">
        <f t="shared" si="32"/>
        <v>0</v>
      </c>
      <c r="AM15" s="129">
        <v>0</v>
      </c>
      <c r="AN15" s="251">
        <f t="shared" si="12"/>
        <v>0</v>
      </c>
      <c r="AO15" s="9">
        <v>0</v>
      </c>
      <c r="AP15" s="13">
        <v>0</v>
      </c>
      <c r="AQ15" s="79">
        <f t="shared" si="33"/>
        <v>0</v>
      </c>
      <c r="AR15" s="129">
        <v>0</v>
      </c>
      <c r="AS15" s="251">
        <f t="shared" si="14"/>
        <v>0</v>
      </c>
      <c r="AT15" s="9">
        <v>0</v>
      </c>
      <c r="AU15" s="13">
        <v>0</v>
      </c>
      <c r="AV15" s="79">
        <f t="shared" si="34"/>
        <v>0</v>
      </c>
      <c r="AW15" s="129">
        <v>0</v>
      </c>
      <c r="AX15" s="251">
        <f t="shared" si="16"/>
        <v>0</v>
      </c>
      <c r="AY15" s="9">
        <v>0</v>
      </c>
      <c r="AZ15" s="13">
        <v>0</v>
      </c>
      <c r="BA15" s="79">
        <f t="shared" si="35"/>
        <v>0</v>
      </c>
      <c r="BB15" s="129">
        <v>0</v>
      </c>
      <c r="BC15" s="251">
        <f t="shared" si="18"/>
        <v>0</v>
      </c>
      <c r="BD15" s="26">
        <v>0</v>
      </c>
      <c r="BE15" s="26">
        <v>0</v>
      </c>
      <c r="BF15" s="81">
        <f t="shared" si="36"/>
        <v>0</v>
      </c>
      <c r="BG15" s="81">
        <v>0</v>
      </c>
      <c r="BH15" s="273">
        <f t="shared" si="20"/>
        <v>0</v>
      </c>
      <c r="BI15" s="117">
        <v>0</v>
      </c>
      <c r="BJ15" s="26">
        <v>0</v>
      </c>
      <c r="BK15" s="81">
        <f t="shared" si="37"/>
        <v>0</v>
      </c>
      <c r="BL15" s="50">
        <v>0</v>
      </c>
      <c r="BM15" s="234">
        <f t="shared" si="22"/>
        <v>0</v>
      </c>
    </row>
    <row r="16" spans="1:65" ht="30" x14ac:dyDescent="0.25">
      <c r="A16" s="117">
        <v>14</v>
      </c>
      <c r="B16" s="40" t="s">
        <v>41</v>
      </c>
      <c r="C16" s="26">
        <v>8</v>
      </c>
      <c r="D16" s="65">
        <v>12</v>
      </c>
      <c r="E16" s="425">
        <f t="shared" si="0"/>
        <v>42</v>
      </c>
      <c r="F16" s="272">
        <f t="shared" si="1"/>
        <v>26</v>
      </c>
      <c r="G16" s="272">
        <f t="shared" si="2"/>
        <v>16</v>
      </c>
      <c r="H16" s="272">
        <f t="shared" si="23"/>
        <v>0</v>
      </c>
      <c r="I16" s="234">
        <f t="shared" si="24"/>
        <v>42</v>
      </c>
      <c r="J16" s="559">
        <f t="shared" si="25"/>
        <v>16</v>
      </c>
      <c r="K16" s="9">
        <v>14</v>
      </c>
      <c r="L16" s="13">
        <v>1</v>
      </c>
      <c r="M16" s="79">
        <f t="shared" si="38"/>
        <v>13</v>
      </c>
      <c r="N16" s="142">
        <v>0</v>
      </c>
      <c r="O16" s="234">
        <f t="shared" si="27"/>
        <v>14</v>
      </c>
      <c r="P16" s="9">
        <v>0</v>
      </c>
      <c r="Q16" s="15">
        <v>1</v>
      </c>
      <c r="R16" s="79">
        <f t="shared" si="28"/>
        <v>-1</v>
      </c>
      <c r="S16" s="130">
        <v>0</v>
      </c>
      <c r="T16" s="232">
        <f t="shared" si="4"/>
        <v>0</v>
      </c>
      <c r="U16" s="13">
        <v>0</v>
      </c>
      <c r="V16" s="11">
        <v>1</v>
      </c>
      <c r="W16" s="79">
        <f t="shared" si="29"/>
        <v>-1</v>
      </c>
      <c r="X16" s="129">
        <v>0</v>
      </c>
      <c r="Y16" s="251">
        <f t="shared" si="6"/>
        <v>0</v>
      </c>
      <c r="Z16" s="9">
        <v>28</v>
      </c>
      <c r="AA16" s="13">
        <v>13</v>
      </c>
      <c r="AB16" s="79">
        <f t="shared" si="30"/>
        <v>15</v>
      </c>
      <c r="AC16" s="129">
        <v>0</v>
      </c>
      <c r="AD16" s="251">
        <f t="shared" si="8"/>
        <v>28</v>
      </c>
      <c r="AE16" s="9">
        <v>0</v>
      </c>
      <c r="AF16" s="13">
        <v>1</v>
      </c>
      <c r="AG16" s="79">
        <f t="shared" si="31"/>
        <v>-1</v>
      </c>
      <c r="AH16" s="129">
        <v>0</v>
      </c>
      <c r="AI16" s="251">
        <f t="shared" si="10"/>
        <v>0</v>
      </c>
      <c r="AJ16" s="9">
        <v>0</v>
      </c>
      <c r="AK16" s="13">
        <v>3</v>
      </c>
      <c r="AL16" s="79">
        <f t="shared" si="32"/>
        <v>-3</v>
      </c>
      <c r="AM16" s="129">
        <v>0</v>
      </c>
      <c r="AN16" s="251">
        <f t="shared" si="12"/>
        <v>0</v>
      </c>
      <c r="AO16" s="9">
        <v>0</v>
      </c>
      <c r="AP16" s="13">
        <v>1</v>
      </c>
      <c r="AQ16" s="79">
        <f t="shared" si="33"/>
        <v>-1</v>
      </c>
      <c r="AR16" s="129">
        <v>0</v>
      </c>
      <c r="AS16" s="251">
        <f t="shared" si="14"/>
        <v>0</v>
      </c>
      <c r="AT16" s="9">
        <v>0</v>
      </c>
      <c r="AU16" s="13">
        <v>1</v>
      </c>
      <c r="AV16" s="79">
        <f t="shared" si="34"/>
        <v>-1</v>
      </c>
      <c r="AW16" s="129">
        <v>0</v>
      </c>
      <c r="AX16" s="251">
        <f t="shared" si="16"/>
        <v>0</v>
      </c>
      <c r="AY16" s="9">
        <v>0</v>
      </c>
      <c r="AZ16" s="13">
        <v>1</v>
      </c>
      <c r="BA16" s="79">
        <f t="shared" si="35"/>
        <v>-1</v>
      </c>
      <c r="BB16" s="129">
        <v>0</v>
      </c>
      <c r="BC16" s="251">
        <f t="shared" si="18"/>
        <v>0</v>
      </c>
      <c r="BD16" s="26">
        <v>0</v>
      </c>
      <c r="BE16" s="26">
        <v>2</v>
      </c>
      <c r="BF16" s="81">
        <f t="shared" si="36"/>
        <v>-2</v>
      </c>
      <c r="BG16" s="81">
        <v>0</v>
      </c>
      <c r="BH16" s="273">
        <f t="shared" si="20"/>
        <v>0</v>
      </c>
      <c r="BI16" s="117">
        <v>0</v>
      </c>
      <c r="BJ16" s="26">
        <v>1</v>
      </c>
      <c r="BK16" s="81">
        <f t="shared" si="37"/>
        <v>-1</v>
      </c>
      <c r="BL16" s="50">
        <v>0</v>
      </c>
      <c r="BM16" s="234">
        <f t="shared" si="22"/>
        <v>0</v>
      </c>
    </row>
    <row r="17" spans="1:65" ht="45.75" thickBot="1" x14ac:dyDescent="0.3">
      <c r="A17" s="537">
        <v>15</v>
      </c>
      <c r="B17" s="40" t="s">
        <v>42</v>
      </c>
      <c r="C17" s="26">
        <v>8</v>
      </c>
      <c r="D17" s="65">
        <v>20</v>
      </c>
      <c r="E17" s="425">
        <f t="shared" si="0"/>
        <v>148</v>
      </c>
      <c r="F17" s="272">
        <f t="shared" si="1"/>
        <v>106</v>
      </c>
      <c r="G17" s="272">
        <f t="shared" si="2"/>
        <v>42</v>
      </c>
      <c r="H17" s="272">
        <f t="shared" si="23"/>
        <v>0</v>
      </c>
      <c r="I17" s="234">
        <f t="shared" si="24"/>
        <v>148</v>
      </c>
      <c r="J17" s="559">
        <f t="shared" si="25"/>
        <v>42</v>
      </c>
      <c r="K17" s="117">
        <v>0</v>
      </c>
      <c r="L17" s="13">
        <v>5</v>
      </c>
      <c r="M17" s="79">
        <f t="shared" si="38"/>
        <v>-5</v>
      </c>
      <c r="N17" s="142">
        <v>0</v>
      </c>
      <c r="O17" s="234">
        <f t="shared" si="27"/>
        <v>0</v>
      </c>
      <c r="P17" s="9">
        <v>70</v>
      </c>
      <c r="Q17" s="15">
        <v>4</v>
      </c>
      <c r="R17" s="79">
        <f t="shared" si="28"/>
        <v>66</v>
      </c>
      <c r="S17" s="130">
        <v>0</v>
      </c>
      <c r="T17" s="232">
        <f t="shared" si="4"/>
        <v>70</v>
      </c>
      <c r="U17" s="13">
        <v>15</v>
      </c>
      <c r="V17" s="11">
        <v>8</v>
      </c>
      <c r="W17" s="79">
        <f t="shared" si="29"/>
        <v>7</v>
      </c>
      <c r="X17" s="129">
        <v>0</v>
      </c>
      <c r="Y17" s="251">
        <f t="shared" si="6"/>
        <v>15</v>
      </c>
      <c r="Z17" s="9">
        <v>0</v>
      </c>
      <c r="AA17" s="13">
        <v>62</v>
      </c>
      <c r="AB17" s="79">
        <f t="shared" si="30"/>
        <v>-62</v>
      </c>
      <c r="AC17" s="129">
        <v>0</v>
      </c>
      <c r="AD17" s="251">
        <f t="shared" si="8"/>
        <v>0</v>
      </c>
      <c r="AE17" s="9">
        <v>0</v>
      </c>
      <c r="AF17" s="13">
        <v>2</v>
      </c>
      <c r="AG17" s="79">
        <f t="shared" si="31"/>
        <v>-2</v>
      </c>
      <c r="AH17" s="129">
        <v>0</v>
      </c>
      <c r="AI17" s="251">
        <f t="shared" si="10"/>
        <v>0</v>
      </c>
      <c r="AJ17" s="9">
        <v>10</v>
      </c>
      <c r="AK17" s="13">
        <v>7</v>
      </c>
      <c r="AL17" s="79">
        <f t="shared" si="32"/>
        <v>3</v>
      </c>
      <c r="AM17" s="129">
        <v>0</v>
      </c>
      <c r="AN17" s="251">
        <f t="shared" si="12"/>
        <v>10</v>
      </c>
      <c r="AO17" s="9">
        <v>20</v>
      </c>
      <c r="AP17" s="13">
        <v>4</v>
      </c>
      <c r="AQ17" s="79">
        <f t="shared" si="33"/>
        <v>16</v>
      </c>
      <c r="AR17" s="129">
        <v>0</v>
      </c>
      <c r="AS17" s="251">
        <f t="shared" si="14"/>
        <v>20</v>
      </c>
      <c r="AT17" s="9">
        <v>0</v>
      </c>
      <c r="AU17" s="13">
        <v>2</v>
      </c>
      <c r="AV17" s="79">
        <f t="shared" si="34"/>
        <v>-2</v>
      </c>
      <c r="AW17" s="129">
        <v>0</v>
      </c>
      <c r="AX17" s="251">
        <f t="shared" si="16"/>
        <v>0</v>
      </c>
      <c r="AY17" s="9">
        <v>0</v>
      </c>
      <c r="AZ17" s="13">
        <v>3</v>
      </c>
      <c r="BA17" s="79">
        <f t="shared" si="35"/>
        <v>-3</v>
      </c>
      <c r="BB17" s="129">
        <v>0</v>
      </c>
      <c r="BC17" s="251">
        <f t="shared" si="18"/>
        <v>0</v>
      </c>
      <c r="BD17" s="26">
        <v>0</v>
      </c>
      <c r="BE17" s="26">
        <v>5</v>
      </c>
      <c r="BF17" s="81">
        <f t="shared" si="36"/>
        <v>-5</v>
      </c>
      <c r="BG17" s="81">
        <v>0</v>
      </c>
      <c r="BH17" s="273">
        <f t="shared" si="20"/>
        <v>0</v>
      </c>
      <c r="BI17" s="117">
        <v>33</v>
      </c>
      <c r="BJ17" s="26">
        <v>4</v>
      </c>
      <c r="BK17" s="81">
        <f t="shared" si="37"/>
        <v>29</v>
      </c>
      <c r="BL17" s="50">
        <v>0</v>
      </c>
      <c r="BM17" s="234">
        <f t="shared" si="22"/>
        <v>33</v>
      </c>
    </row>
    <row r="18" spans="1:65" ht="60" x14ac:dyDescent="0.25">
      <c r="A18" s="117">
        <v>16</v>
      </c>
      <c r="B18" s="40" t="s">
        <v>43</v>
      </c>
      <c r="C18" s="26">
        <v>8</v>
      </c>
      <c r="D18" s="65">
        <v>30</v>
      </c>
      <c r="E18" s="425">
        <f t="shared" si="0"/>
        <v>133</v>
      </c>
      <c r="F18" s="272">
        <f t="shared" si="1"/>
        <v>78</v>
      </c>
      <c r="G18" s="272">
        <f t="shared" si="2"/>
        <v>55</v>
      </c>
      <c r="H18" s="272">
        <f t="shared" si="23"/>
        <v>0</v>
      </c>
      <c r="I18" s="234">
        <f t="shared" si="24"/>
        <v>133</v>
      </c>
      <c r="J18" s="559">
        <f t="shared" si="25"/>
        <v>55</v>
      </c>
      <c r="K18" s="124">
        <v>0</v>
      </c>
      <c r="L18" s="75">
        <v>4</v>
      </c>
      <c r="M18" s="79">
        <f t="shared" si="38"/>
        <v>-4</v>
      </c>
      <c r="N18" s="142">
        <v>0</v>
      </c>
      <c r="O18" s="234">
        <f t="shared" si="27"/>
        <v>0</v>
      </c>
      <c r="P18" s="124">
        <v>0</v>
      </c>
      <c r="Q18" s="75">
        <v>1</v>
      </c>
      <c r="R18" s="79">
        <f t="shared" si="28"/>
        <v>-1</v>
      </c>
      <c r="S18" s="130">
        <v>0</v>
      </c>
      <c r="T18" s="232">
        <f t="shared" si="4"/>
        <v>0</v>
      </c>
      <c r="U18" s="123">
        <v>52</v>
      </c>
      <c r="V18" s="75">
        <v>10</v>
      </c>
      <c r="W18" s="79">
        <f t="shared" si="29"/>
        <v>42</v>
      </c>
      <c r="X18" s="130">
        <v>0</v>
      </c>
      <c r="Y18" s="251">
        <f t="shared" si="6"/>
        <v>52</v>
      </c>
      <c r="Z18" s="124">
        <v>46</v>
      </c>
      <c r="AA18" s="75">
        <v>39</v>
      </c>
      <c r="AB18" s="79">
        <f t="shared" si="30"/>
        <v>7</v>
      </c>
      <c r="AC18" s="130">
        <v>0</v>
      </c>
      <c r="AD18" s="251">
        <f t="shared" si="8"/>
        <v>46</v>
      </c>
      <c r="AE18" s="124">
        <v>0</v>
      </c>
      <c r="AF18" s="75">
        <v>2</v>
      </c>
      <c r="AG18" s="79">
        <f t="shared" si="31"/>
        <v>-2</v>
      </c>
      <c r="AH18" s="129">
        <v>0</v>
      </c>
      <c r="AI18" s="251">
        <f t="shared" si="10"/>
        <v>0</v>
      </c>
      <c r="AJ18" s="124">
        <v>0</v>
      </c>
      <c r="AK18" s="75">
        <v>7</v>
      </c>
      <c r="AL18" s="79">
        <f t="shared" si="32"/>
        <v>-7</v>
      </c>
      <c r="AM18" s="129">
        <v>0</v>
      </c>
      <c r="AN18" s="251">
        <f t="shared" si="12"/>
        <v>0</v>
      </c>
      <c r="AO18" s="124">
        <v>21</v>
      </c>
      <c r="AP18" s="75">
        <v>4</v>
      </c>
      <c r="AQ18" s="79">
        <f t="shared" si="33"/>
        <v>17</v>
      </c>
      <c r="AR18" s="129">
        <v>0</v>
      </c>
      <c r="AS18" s="251">
        <f t="shared" si="14"/>
        <v>21</v>
      </c>
      <c r="AT18" s="124">
        <v>0</v>
      </c>
      <c r="AU18" s="75">
        <v>2</v>
      </c>
      <c r="AV18" s="79">
        <f t="shared" si="34"/>
        <v>-2</v>
      </c>
      <c r="AW18" s="129">
        <v>0</v>
      </c>
      <c r="AX18" s="251">
        <f t="shared" si="16"/>
        <v>0</v>
      </c>
      <c r="AY18" s="124">
        <v>0</v>
      </c>
      <c r="AZ18" s="75">
        <v>2</v>
      </c>
      <c r="BA18" s="79">
        <f t="shared" si="35"/>
        <v>-2</v>
      </c>
      <c r="BB18" s="129">
        <v>0</v>
      </c>
      <c r="BC18" s="251">
        <f t="shared" si="18"/>
        <v>0</v>
      </c>
      <c r="BD18" s="75">
        <v>0</v>
      </c>
      <c r="BE18" s="75">
        <v>4</v>
      </c>
      <c r="BF18" s="81">
        <f t="shared" si="36"/>
        <v>-4</v>
      </c>
      <c r="BG18" s="81">
        <v>0</v>
      </c>
      <c r="BH18" s="273">
        <f t="shared" si="20"/>
        <v>0</v>
      </c>
      <c r="BI18" s="124">
        <v>14</v>
      </c>
      <c r="BJ18" s="75">
        <v>3</v>
      </c>
      <c r="BK18" s="81">
        <f t="shared" si="37"/>
        <v>11</v>
      </c>
      <c r="BL18" s="50">
        <v>0</v>
      </c>
      <c r="BM18" s="234">
        <f t="shared" si="22"/>
        <v>14</v>
      </c>
    </row>
    <row r="19" spans="1:65" ht="45.75" thickBot="1" x14ac:dyDescent="0.3">
      <c r="A19" s="537">
        <v>17</v>
      </c>
      <c r="B19" s="40" t="s">
        <v>44</v>
      </c>
      <c r="C19" s="26">
        <v>8</v>
      </c>
      <c r="D19" s="65">
        <v>30</v>
      </c>
      <c r="E19" s="425">
        <f t="shared" si="0"/>
        <v>51</v>
      </c>
      <c r="F19" s="272">
        <f t="shared" si="1"/>
        <v>252</v>
      </c>
      <c r="G19" s="272">
        <f t="shared" si="2"/>
        <v>-201</v>
      </c>
      <c r="H19" s="272">
        <f t="shared" si="23"/>
        <v>201</v>
      </c>
      <c r="I19" s="234">
        <f t="shared" si="24"/>
        <v>252</v>
      </c>
      <c r="J19" s="559">
        <f t="shared" si="25"/>
        <v>0</v>
      </c>
      <c r="K19" s="124">
        <v>0</v>
      </c>
      <c r="L19" s="75">
        <v>8</v>
      </c>
      <c r="M19" s="79">
        <f t="shared" si="38"/>
        <v>-8</v>
      </c>
      <c r="N19" s="142">
        <v>18</v>
      </c>
      <c r="O19" s="234">
        <f t="shared" si="27"/>
        <v>18</v>
      </c>
      <c r="P19" s="124">
        <v>0</v>
      </c>
      <c r="Q19" s="75">
        <v>3</v>
      </c>
      <c r="R19" s="79">
        <f t="shared" si="28"/>
        <v>-3</v>
      </c>
      <c r="S19" s="130">
        <v>0</v>
      </c>
      <c r="T19" s="232">
        <f t="shared" si="4"/>
        <v>0</v>
      </c>
      <c r="U19" s="123">
        <v>36</v>
      </c>
      <c r="V19" s="75">
        <v>31</v>
      </c>
      <c r="W19" s="79">
        <f t="shared" si="29"/>
        <v>5</v>
      </c>
      <c r="X19" s="130">
        <v>2</v>
      </c>
      <c r="Y19" s="251">
        <f t="shared" si="6"/>
        <v>38</v>
      </c>
      <c r="Z19" s="124">
        <v>0</v>
      </c>
      <c r="AA19" s="75">
        <v>158</v>
      </c>
      <c r="AB19" s="79">
        <f t="shared" si="30"/>
        <v>-158</v>
      </c>
      <c r="AC19" s="130">
        <v>60</v>
      </c>
      <c r="AD19" s="251">
        <f t="shared" si="8"/>
        <v>60</v>
      </c>
      <c r="AE19" s="124">
        <v>0</v>
      </c>
      <c r="AF19" s="75">
        <v>5</v>
      </c>
      <c r="AG19" s="79">
        <f t="shared" si="31"/>
        <v>-5</v>
      </c>
      <c r="AH19" s="129">
        <v>0</v>
      </c>
      <c r="AI19" s="251">
        <f t="shared" si="10"/>
        <v>0</v>
      </c>
      <c r="AJ19" s="124">
        <v>15</v>
      </c>
      <c r="AK19" s="75">
        <v>7</v>
      </c>
      <c r="AL19" s="79">
        <f t="shared" si="32"/>
        <v>8</v>
      </c>
      <c r="AM19" s="129">
        <v>0</v>
      </c>
      <c r="AN19" s="251">
        <f t="shared" si="12"/>
        <v>15</v>
      </c>
      <c r="AO19" s="124">
        <v>0</v>
      </c>
      <c r="AP19" s="75">
        <v>11</v>
      </c>
      <c r="AQ19" s="79">
        <f t="shared" si="33"/>
        <v>-11</v>
      </c>
      <c r="AR19" s="129">
        <v>20</v>
      </c>
      <c r="AS19" s="251">
        <f t="shared" si="14"/>
        <v>20</v>
      </c>
      <c r="AT19" s="124">
        <v>0</v>
      </c>
      <c r="AU19" s="75">
        <v>6</v>
      </c>
      <c r="AV19" s="79">
        <f t="shared" si="34"/>
        <v>-6</v>
      </c>
      <c r="AW19" s="129">
        <v>0</v>
      </c>
      <c r="AX19" s="251">
        <f t="shared" si="16"/>
        <v>0</v>
      </c>
      <c r="AY19" s="124">
        <v>0</v>
      </c>
      <c r="AZ19" s="75">
        <v>9</v>
      </c>
      <c r="BA19" s="79">
        <f t="shared" si="35"/>
        <v>-9</v>
      </c>
      <c r="BB19" s="129">
        <v>50</v>
      </c>
      <c r="BC19" s="251">
        <f t="shared" si="18"/>
        <v>50</v>
      </c>
      <c r="BD19" s="75">
        <v>0</v>
      </c>
      <c r="BE19" s="75">
        <v>12</v>
      </c>
      <c r="BF19" s="81">
        <f t="shared" si="36"/>
        <v>-12</v>
      </c>
      <c r="BG19" s="81">
        <v>51</v>
      </c>
      <c r="BH19" s="273">
        <f t="shared" si="20"/>
        <v>51</v>
      </c>
      <c r="BI19" s="124">
        <v>0</v>
      </c>
      <c r="BJ19" s="75">
        <v>2</v>
      </c>
      <c r="BK19" s="81">
        <f t="shared" si="37"/>
        <v>-2</v>
      </c>
      <c r="BL19" s="50">
        <v>0</v>
      </c>
      <c r="BM19" s="234">
        <f t="shared" si="22"/>
        <v>0</v>
      </c>
    </row>
    <row r="20" spans="1:65" ht="45" x14ac:dyDescent="0.25">
      <c r="A20" s="117">
        <v>18</v>
      </c>
      <c r="B20" s="40" t="s">
        <v>45</v>
      </c>
      <c r="C20" s="26">
        <v>8</v>
      </c>
      <c r="D20" s="65">
        <v>20</v>
      </c>
      <c r="E20" s="425">
        <f t="shared" si="0"/>
        <v>59</v>
      </c>
      <c r="F20" s="272">
        <f t="shared" si="1"/>
        <v>32</v>
      </c>
      <c r="G20" s="272">
        <f t="shared" si="2"/>
        <v>27</v>
      </c>
      <c r="H20" s="272">
        <f t="shared" si="23"/>
        <v>0</v>
      </c>
      <c r="I20" s="234">
        <f t="shared" si="24"/>
        <v>59</v>
      </c>
      <c r="J20" s="559">
        <f t="shared" si="25"/>
        <v>27</v>
      </c>
      <c r="K20" s="464">
        <v>44</v>
      </c>
      <c r="L20" s="557">
        <v>2</v>
      </c>
      <c r="M20" s="79">
        <f t="shared" si="38"/>
        <v>42</v>
      </c>
      <c r="N20" s="281">
        <v>0</v>
      </c>
      <c r="O20" s="234">
        <f t="shared" si="27"/>
        <v>44</v>
      </c>
      <c r="P20" s="464">
        <v>0</v>
      </c>
      <c r="Q20" s="479">
        <v>1</v>
      </c>
      <c r="R20" s="79">
        <f t="shared" si="28"/>
        <v>-1</v>
      </c>
      <c r="S20" s="130">
        <v>0</v>
      </c>
      <c r="T20" s="232">
        <f t="shared" si="4"/>
        <v>0</v>
      </c>
      <c r="U20" s="485">
        <v>0</v>
      </c>
      <c r="V20" s="479">
        <v>2</v>
      </c>
      <c r="W20" s="79">
        <f t="shared" si="29"/>
        <v>-2</v>
      </c>
      <c r="X20" s="130">
        <v>0</v>
      </c>
      <c r="Y20" s="251">
        <f t="shared" si="6"/>
        <v>0</v>
      </c>
      <c r="Z20" s="464">
        <v>0</v>
      </c>
      <c r="AA20" s="479">
        <v>17</v>
      </c>
      <c r="AB20" s="79">
        <f t="shared" si="30"/>
        <v>-17</v>
      </c>
      <c r="AC20" s="130">
        <v>0</v>
      </c>
      <c r="AD20" s="251">
        <f t="shared" si="8"/>
        <v>0</v>
      </c>
      <c r="AE20" s="464">
        <v>0</v>
      </c>
      <c r="AF20" s="479">
        <v>1</v>
      </c>
      <c r="AG20" s="79">
        <f t="shared" si="31"/>
        <v>-1</v>
      </c>
      <c r="AH20" s="129">
        <v>0</v>
      </c>
      <c r="AI20" s="251">
        <f t="shared" si="10"/>
        <v>0</v>
      </c>
      <c r="AJ20" s="464">
        <v>0</v>
      </c>
      <c r="AK20" s="479">
        <v>3</v>
      </c>
      <c r="AL20" s="79">
        <f t="shared" si="32"/>
        <v>-3</v>
      </c>
      <c r="AM20" s="129">
        <v>0</v>
      </c>
      <c r="AN20" s="251">
        <f t="shared" si="12"/>
        <v>0</v>
      </c>
      <c r="AO20" s="464">
        <v>0</v>
      </c>
      <c r="AP20" s="479">
        <v>2</v>
      </c>
      <c r="AQ20" s="79">
        <f t="shared" si="33"/>
        <v>-2</v>
      </c>
      <c r="AR20" s="130">
        <v>0</v>
      </c>
      <c r="AS20" s="251">
        <f t="shared" si="14"/>
        <v>0</v>
      </c>
      <c r="AT20" s="464">
        <v>0</v>
      </c>
      <c r="AU20" s="479">
        <v>1</v>
      </c>
      <c r="AV20" s="79">
        <f t="shared" si="34"/>
        <v>-1</v>
      </c>
      <c r="AW20" s="129">
        <v>0</v>
      </c>
      <c r="AX20" s="251">
        <f t="shared" si="16"/>
        <v>0</v>
      </c>
      <c r="AY20" s="464">
        <v>15</v>
      </c>
      <c r="AZ20" s="479">
        <v>1</v>
      </c>
      <c r="BA20" s="79">
        <f t="shared" si="35"/>
        <v>14</v>
      </c>
      <c r="BB20" s="130">
        <v>0</v>
      </c>
      <c r="BC20" s="251">
        <f t="shared" si="18"/>
        <v>15</v>
      </c>
      <c r="BD20" s="479">
        <v>0</v>
      </c>
      <c r="BE20" s="479">
        <v>1</v>
      </c>
      <c r="BF20" s="81">
        <f t="shared" si="36"/>
        <v>-1</v>
      </c>
      <c r="BG20" s="81">
        <v>0</v>
      </c>
      <c r="BH20" s="273">
        <f t="shared" si="20"/>
        <v>0</v>
      </c>
      <c r="BI20" s="464">
        <v>0</v>
      </c>
      <c r="BJ20" s="479">
        <v>1</v>
      </c>
      <c r="BK20" s="81">
        <f t="shared" si="37"/>
        <v>-1</v>
      </c>
      <c r="BL20" s="50">
        <v>0</v>
      </c>
      <c r="BM20" s="234">
        <f t="shared" si="22"/>
        <v>0</v>
      </c>
    </row>
    <row r="21" spans="1:65" ht="45.75" thickBot="1" x14ac:dyDescent="0.3">
      <c r="A21" s="537">
        <v>19</v>
      </c>
      <c r="B21" s="40" t="s">
        <v>46</v>
      </c>
      <c r="C21" s="358">
        <v>8</v>
      </c>
      <c r="D21" s="359">
        <v>30</v>
      </c>
      <c r="E21" s="425">
        <f t="shared" si="0"/>
        <v>0</v>
      </c>
      <c r="F21" s="272">
        <f t="shared" si="1"/>
        <v>23</v>
      </c>
      <c r="G21" s="272">
        <f t="shared" si="2"/>
        <v>-23</v>
      </c>
      <c r="H21" s="272">
        <f t="shared" si="23"/>
        <v>23</v>
      </c>
      <c r="I21" s="234">
        <f t="shared" si="24"/>
        <v>23</v>
      </c>
      <c r="J21" s="559">
        <f t="shared" si="25"/>
        <v>0</v>
      </c>
      <c r="K21" s="464">
        <v>0</v>
      </c>
      <c r="L21" s="479">
        <v>1</v>
      </c>
      <c r="M21" s="81">
        <f t="shared" si="38"/>
        <v>-1</v>
      </c>
      <c r="N21" s="143">
        <v>0</v>
      </c>
      <c r="O21" s="234">
        <f t="shared" si="27"/>
        <v>0</v>
      </c>
      <c r="P21" s="464">
        <v>0</v>
      </c>
      <c r="Q21" s="479">
        <v>1</v>
      </c>
      <c r="R21" s="81">
        <f t="shared" si="28"/>
        <v>-1</v>
      </c>
      <c r="S21" s="130">
        <v>0</v>
      </c>
      <c r="T21" s="232">
        <f t="shared" si="4"/>
        <v>0</v>
      </c>
      <c r="U21" s="485">
        <v>0</v>
      </c>
      <c r="V21" s="479">
        <v>2</v>
      </c>
      <c r="W21" s="81">
        <f t="shared" si="29"/>
        <v>-2</v>
      </c>
      <c r="X21" s="134">
        <v>0</v>
      </c>
      <c r="Y21" s="293">
        <f t="shared" si="6"/>
        <v>0</v>
      </c>
      <c r="Z21" s="464">
        <v>0</v>
      </c>
      <c r="AA21" s="479">
        <v>11</v>
      </c>
      <c r="AB21" s="81">
        <f t="shared" si="30"/>
        <v>-11</v>
      </c>
      <c r="AC21" s="134">
        <v>23</v>
      </c>
      <c r="AD21" s="293">
        <f t="shared" si="8"/>
        <v>23</v>
      </c>
      <c r="AE21" s="464">
        <v>0</v>
      </c>
      <c r="AF21" s="479">
        <v>1</v>
      </c>
      <c r="AG21" s="81">
        <f t="shared" si="31"/>
        <v>-1</v>
      </c>
      <c r="AH21" s="129">
        <v>0</v>
      </c>
      <c r="AI21" s="251">
        <f t="shared" si="10"/>
        <v>0</v>
      </c>
      <c r="AJ21" s="464">
        <v>0</v>
      </c>
      <c r="AK21" s="479">
        <v>2</v>
      </c>
      <c r="AL21" s="81">
        <f t="shared" si="32"/>
        <v>-2</v>
      </c>
      <c r="AM21" s="129">
        <v>0</v>
      </c>
      <c r="AN21" s="251">
        <f t="shared" si="12"/>
        <v>0</v>
      </c>
      <c r="AO21" s="464">
        <v>0</v>
      </c>
      <c r="AP21" s="479">
        <v>1</v>
      </c>
      <c r="AQ21" s="81">
        <f t="shared" si="33"/>
        <v>-1</v>
      </c>
      <c r="AR21" s="130">
        <v>0</v>
      </c>
      <c r="AS21" s="251">
        <f t="shared" si="14"/>
        <v>0</v>
      </c>
      <c r="AT21" s="464">
        <v>0</v>
      </c>
      <c r="AU21" s="479">
        <v>1</v>
      </c>
      <c r="AV21" s="81">
        <f t="shared" si="34"/>
        <v>-1</v>
      </c>
      <c r="AW21" s="129">
        <v>0</v>
      </c>
      <c r="AX21" s="251">
        <f t="shared" si="16"/>
        <v>0</v>
      </c>
      <c r="AY21" s="464">
        <v>0</v>
      </c>
      <c r="AZ21" s="479">
        <v>1</v>
      </c>
      <c r="BA21" s="81">
        <f t="shared" si="35"/>
        <v>-1</v>
      </c>
      <c r="BB21" s="130">
        <v>0</v>
      </c>
      <c r="BC21" s="251">
        <f t="shared" si="18"/>
        <v>0</v>
      </c>
      <c r="BD21" s="479">
        <v>0</v>
      </c>
      <c r="BE21" s="479">
        <v>1</v>
      </c>
      <c r="BF21" s="81">
        <f t="shared" si="36"/>
        <v>-1</v>
      </c>
      <c r="BG21" s="81">
        <v>0</v>
      </c>
      <c r="BH21" s="273">
        <f t="shared" si="20"/>
        <v>0</v>
      </c>
      <c r="BI21" s="464">
        <v>0</v>
      </c>
      <c r="BJ21" s="479">
        <v>1</v>
      </c>
      <c r="BK21" s="81">
        <f t="shared" si="37"/>
        <v>-1</v>
      </c>
      <c r="BL21" s="50">
        <v>0</v>
      </c>
      <c r="BM21" s="234">
        <f t="shared" si="22"/>
        <v>0</v>
      </c>
    </row>
    <row r="22" spans="1:65" ht="45" x14ac:dyDescent="0.25">
      <c r="A22" s="117">
        <v>20</v>
      </c>
      <c r="B22" s="54" t="s">
        <v>47</v>
      </c>
      <c r="C22" s="479">
        <v>15</v>
      </c>
      <c r="D22" s="480">
        <v>120</v>
      </c>
      <c r="E22" s="425">
        <f t="shared" si="0"/>
        <v>123</v>
      </c>
      <c r="F22" s="272">
        <f t="shared" si="1"/>
        <v>204</v>
      </c>
      <c r="G22" s="272">
        <f t="shared" si="2"/>
        <v>-81</v>
      </c>
      <c r="H22" s="272">
        <f t="shared" si="23"/>
        <v>81</v>
      </c>
      <c r="I22" s="234">
        <f t="shared" si="24"/>
        <v>204</v>
      </c>
      <c r="J22" s="559">
        <f t="shared" si="25"/>
        <v>0</v>
      </c>
      <c r="K22" s="574">
        <v>0</v>
      </c>
      <c r="L22" s="558">
        <v>8</v>
      </c>
      <c r="M22" s="81">
        <f t="shared" si="38"/>
        <v>-8</v>
      </c>
      <c r="N22" s="143">
        <v>0</v>
      </c>
      <c r="O22" s="234">
        <f t="shared" si="27"/>
        <v>0</v>
      </c>
      <c r="P22" s="464">
        <v>0</v>
      </c>
      <c r="Q22" s="479">
        <v>3</v>
      </c>
      <c r="R22" s="81">
        <f t="shared" si="28"/>
        <v>-3</v>
      </c>
      <c r="S22" s="130">
        <v>0</v>
      </c>
      <c r="T22" s="232">
        <f t="shared" si="4"/>
        <v>0</v>
      </c>
      <c r="U22" s="485">
        <v>0</v>
      </c>
      <c r="V22" s="479">
        <v>7</v>
      </c>
      <c r="W22" s="81">
        <f t="shared" si="29"/>
        <v>-7</v>
      </c>
      <c r="X22" s="134">
        <v>21</v>
      </c>
      <c r="Y22" s="293">
        <f t="shared" si="6"/>
        <v>21</v>
      </c>
      <c r="Z22" s="464">
        <v>20</v>
      </c>
      <c r="AA22" s="479">
        <v>144</v>
      </c>
      <c r="AB22" s="81">
        <f t="shared" si="30"/>
        <v>-124</v>
      </c>
      <c r="AC22" s="134">
        <v>60</v>
      </c>
      <c r="AD22" s="293">
        <f t="shared" si="8"/>
        <v>80</v>
      </c>
      <c r="AE22" s="464">
        <v>0</v>
      </c>
      <c r="AF22" s="479">
        <v>4</v>
      </c>
      <c r="AG22" s="81">
        <f t="shared" si="31"/>
        <v>-4</v>
      </c>
      <c r="AH22" s="129">
        <v>0</v>
      </c>
      <c r="AI22" s="251">
        <f t="shared" si="10"/>
        <v>0</v>
      </c>
      <c r="AJ22" s="464">
        <v>30</v>
      </c>
      <c r="AK22" s="479">
        <v>11</v>
      </c>
      <c r="AL22" s="81">
        <f t="shared" si="32"/>
        <v>19</v>
      </c>
      <c r="AM22" s="129">
        <v>0</v>
      </c>
      <c r="AN22" s="251">
        <f t="shared" si="12"/>
        <v>30</v>
      </c>
      <c r="AO22" s="464">
        <v>50</v>
      </c>
      <c r="AP22" s="479">
        <v>7</v>
      </c>
      <c r="AQ22" s="81">
        <f t="shared" si="33"/>
        <v>43</v>
      </c>
      <c r="AR22" s="130">
        <v>0</v>
      </c>
      <c r="AS22" s="251">
        <f t="shared" si="14"/>
        <v>50</v>
      </c>
      <c r="AT22" s="464">
        <v>0</v>
      </c>
      <c r="AU22" s="479">
        <v>6</v>
      </c>
      <c r="AV22" s="81">
        <f t="shared" si="34"/>
        <v>-6</v>
      </c>
      <c r="AW22" s="129">
        <v>0</v>
      </c>
      <c r="AX22" s="251">
        <f t="shared" si="16"/>
        <v>0</v>
      </c>
      <c r="AY22" s="464">
        <v>0</v>
      </c>
      <c r="AZ22" s="479">
        <v>5</v>
      </c>
      <c r="BA22" s="81">
        <f t="shared" si="35"/>
        <v>-5</v>
      </c>
      <c r="BB22" s="130">
        <v>0</v>
      </c>
      <c r="BC22" s="251">
        <f t="shared" si="18"/>
        <v>0</v>
      </c>
      <c r="BD22" s="479">
        <v>23</v>
      </c>
      <c r="BE22" s="479">
        <v>6</v>
      </c>
      <c r="BF22" s="81">
        <f t="shared" si="36"/>
        <v>17</v>
      </c>
      <c r="BG22" s="81">
        <v>0</v>
      </c>
      <c r="BH22" s="273">
        <f t="shared" si="20"/>
        <v>23</v>
      </c>
      <c r="BI22" s="464">
        <v>0</v>
      </c>
      <c r="BJ22" s="479">
        <v>3</v>
      </c>
      <c r="BK22" s="81">
        <f t="shared" si="37"/>
        <v>-3</v>
      </c>
      <c r="BL22" s="50">
        <v>0</v>
      </c>
      <c r="BM22" s="234">
        <f t="shared" si="22"/>
        <v>0</v>
      </c>
    </row>
    <row r="23" spans="1:65" ht="120" customHeight="1" thickBot="1" x14ac:dyDescent="0.3">
      <c r="A23" s="537">
        <v>21</v>
      </c>
      <c r="B23" s="40" t="s">
        <v>125</v>
      </c>
      <c r="C23" s="479">
        <v>6</v>
      </c>
      <c r="D23" s="480">
        <v>9</v>
      </c>
      <c r="E23" s="425">
        <f t="shared" si="0"/>
        <v>0</v>
      </c>
      <c r="F23" s="272">
        <f t="shared" si="1"/>
        <v>14</v>
      </c>
      <c r="G23" s="272">
        <f t="shared" si="2"/>
        <v>-14</v>
      </c>
      <c r="H23" s="272">
        <f t="shared" si="23"/>
        <v>14</v>
      </c>
      <c r="I23" s="234">
        <f t="shared" si="24"/>
        <v>14</v>
      </c>
      <c r="J23" s="559">
        <f t="shared" si="25"/>
        <v>0</v>
      </c>
      <c r="K23" s="464">
        <v>0</v>
      </c>
      <c r="L23" s="479">
        <v>1</v>
      </c>
      <c r="M23" s="81">
        <f t="shared" si="38"/>
        <v>-1</v>
      </c>
      <c r="N23" s="143">
        <v>6</v>
      </c>
      <c r="O23" s="234">
        <f t="shared" si="27"/>
        <v>6</v>
      </c>
      <c r="P23" s="464">
        <v>0</v>
      </c>
      <c r="Q23" s="479">
        <v>1</v>
      </c>
      <c r="R23" s="81">
        <f t="shared" si="28"/>
        <v>-1</v>
      </c>
      <c r="S23" s="130">
        <v>0</v>
      </c>
      <c r="T23" s="232">
        <f t="shared" si="4"/>
        <v>0</v>
      </c>
      <c r="U23" s="485">
        <v>0</v>
      </c>
      <c r="V23" s="479">
        <v>1</v>
      </c>
      <c r="W23" s="81">
        <f t="shared" si="29"/>
        <v>-1</v>
      </c>
      <c r="X23" s="134">
        <v>0</v>
      </c>
      <c r="Y23" s="293">
        <f t="shared" si="6"/>
        <v>0</v>
      </c>
      <c r="Z23" s="464">
        <v>0</v>
      </c>
      <c r="AA23" s="479">
        <v>4</v>
      </c>
      <c r="AB23" s="81">
        <f t="shared" si="30"/>
        <v>-4</v>
      </c>
      <c r="AC23" s="134">
        <v>8</v>
      </c>
      <c r="AD23" s="293">
        <f t="shared" si="8"/>
        <v>8</v>
      </c>
      <c r="AE23" s="464">
        <v>0</v>
      </c>
      <c r="AF23" s="479">
        <v>1</v>
      </c>
      <c r="AG23" s="81">
        <f t="shared" si="31"/>
        <v>-1</v>
      </c>
      <c r="AH23" s="129">
        <v>0</v>
      </c>
      <c r="AI23" s="251">
        <f t="shared" si="10"/>
        <v>0</v>
      </c>
      <c r="AJ23" s="464">
        <v>0</v>
      </c>
      <c r="AK23" s="479">
        <v>1</v>
      </c>
      <c r="AL23" s="81">
        <f t="shared" si="32"/>
        <v>-1</v>
      </c>
      <c r="AM23" s="129">
        <v>0</v>
      </c>
      <c r="AN23" s="251">
        <f t="shared" si="12"/>
        <v>0</v>
      </c>
      <c r="AO23" s="464">
        <v>0</v>
      </c>
      <c r="AP23" s="479">
        <v>1</v>
      </c>
      <c r="AQ23" s="81">
        <f t="shared" si="33"/>
        <v>-1</v>
      </c>
      <c r="AR23" s="130">
        <v>0</v>
      </c>
      <c r="AS23" s="251">
        <f t="shared" si="14"/>
        <v>0</v>
      </c>
      <c r="AT23" s="464">
        <v>0</v>
      </c>
      <c r="AU23" s="479">
        <v>1</v>
      </c>
      <c r="AV23" s="81">
        <f t="shared" si="34"/>
        <v>-1</v>
      </c>
      <c r="AW23" s="129">
        <v>0</v>
      </c>
      <c r="AX23" s="251">
        <f t="shared" si="16"/>
        <v>0</v>
      </c>
      <c r="AY23" s="464">
        <v>0</v>
      </c>
      <c r="AZ23" s="479">
        <v>1</v>
      </c>
      <c r="BA23" s="81">
        <f t="shared" si="35"/>
        <v>-1</v>
      </c>
      <c r="BB23" s="130">
        <v>0</v>
      </c>
      <c r="BC23" s="251">
        <f t="shared" si="18"/>
        <v>0</v>
      </c>
      <c r="BD23" s="479">
        <v>0</v>
      </c>
      <c r="BE23" s="479">
        <v>1</v>
      </c>
      <c r="BF23" s="81">
        <f t="shared" si="36"/>
        <v>-1</v>
      </c>
      <c r="BG23" s="81">
        <v>0</v>
      </c>
      <c r="BH23" s="273">
        <f t="shared" si="20"/>
        <v>0</v>
      </c>
      <c r="BI23" s="464">
        <v>0</v>
      </c>
      <c r="BJ23" s="479">
        <v>1</v>
      </c>
      <c r="BK23" s="81">
        <f t="shared" si="37"/>
        <v>-1</v>
      </c>
      <c r="BL23" s="50">
        <v>0</v>
      </c>
      <c r="BM23" s="234">
        <f t="shared" si="22"/>
        <v>0</v>
      </c>
    </row>
    <row r="24" spans="1:65" ht="120" customHeight="1" x14ac:dyDescent="0.25">
      <c r="A24" s="117">
        <v>22</v>
      </c>
      <c r="B24" s="40" t="s">
        <v>49</v>
      </c>
      <c r="C24" s="479">
        <v>8</v>
      </c>
      <c r="D24" s="480">
        <v>15</v>
      </c>
      <c r="E24" s="425">
        <f t="shared" si="0"/>
        <v>0</v>
      </c>
      <c r="F24" s="272">
        <f t="shared" si="1"/>
        <v>37</v>
      </c>
      <c r="G24" s="272">
        <f t="shared" si="2"/>
        <v>-37</v>
      </c>
      <c r="H24" s="272">
        <f t="shared" si="23"/>
        <v>37</v>
      </c>
      <c r="I24" s="234">
        <f t="shared" si="24"/>
        <v>37</v>
      </c>
      <c r="J24" s="559">
        <f t="shared" si="25"/>
        <v>0</v>
      </c>
      <c r="K24" s="464">
        <v>0</v>
      </c>
      <c r="L24" s="479">
        <v>2</v>
      </c>
      <c r="M24" s="81">
        <f t="shared" si="38"/>
        <v>-2</v>
      </c>
      <c r="N24" s="143">
        <v>15</v>
      </c>
      <c r="O24" s="234">
        <f t="shared" si="27"/>
        <v>15</v>
      </c>
      <c r="P24" s="464">
        <v>0</v>
      </c>
      <c r="Q24" s="479">
        <v>1</v>
      </c>
      <c r="R24" s="81">
        <f t="shared" si="28"/>
        <v>-1</v>
      </c>
      <c r="S24" s="130">
        <v>0</v>
      </c>
      <c r="T24" s="232">
        <f t="shared" si="4"/>
        <v>0</v>
      </c>
      <c r="U24" s="485">
        <v>0</v>
      </c>
      <c r="V24" s="479">
        <v>2</v>
      </c>
      <c r="W24" s="81">
        <f t="shared" si="29"/>
        <v>-2</v>
      </c>
      <c r="X24" s="134">
        <v>0</v>
      </c>
      <c r="Y24" s="293">
        <f t="shared" si="6"/>
        <v>0</v>
      </c>
      <c r="Z24" s="464">
        <v>0</v>
      </c>
      <c r="AA24" s="479">
        <v>20</v>
      </c>
      <c r="AB24" s="81">
        <f t="shared" si="30"/>
        <v>-20</v>
      </c>
      <c r="AC24" s="134">
        <v>22</v>
      </c>
      <c r="AD24" s="293">
        <f t="shared" si="8"/>
        <v>22</v>
      </c>
      <c r="AE24" s="464">
        <v>0</v>
      </c>
      <c r="AF24" s="479">
        <v>1</v>
      </c>
      <c r="AG24" s="81">
        <f t="shared" si="31"/>
        <v>-1</v>
      </c>
      <c r="AH24" s="129">
        <v>0</v>
      </c>
      <c r="AI24" s="251">
        <f t="shared" si="10"/>
        <v>0</v>
      </c>
      <c r="AJ24" s="464">
        <v>0</v>
      </c>
      <c r="AK24" s="479">
        <v>3</v>
      </c>
      <c r="AL24" s="81">
        <f t="shared" si="32"/>
        <v>-3</v>
      </c>
      <c r="AM24" s="129">
        <v>0</v>
      </c>
      <c r="AN24" s="251">
        <f t="shared" si="12"/>
        <v>0</v>
      </c>
      <c r="AO24" s="464">
        <v>0</v>
      </c>
      <c r="AP24" s="479">
        <v>2</v>
      </c>
      <c r="AQ24" s="81">
        <f t="shared" si="33"/>
        <v>-2</v>
      </c>
      <c r="AR24" s="130">
        <v>0</v>
      </c>
      <c r="AS24" s="251">
        <f t="shared" si="14"/>
        <v>0</v>
      </c>
      <c r="AT24" s="464">
        <v>0</v>
      </c>
      <c r="AU24" s="479">
        <v>1</v>
      </c>
      <c r="AV24" s="81">
        <f t="shared" si="34"/>
        <v>-1</v>
      </c>
      <c r="AW24" s="129">
        <v>0</v>
      </c>
      <c r="AX24" s="251">
        <f t="shared" si="16"/>
        <v>0</v>
      </c>
      <c r="AY24" s="464">
        <v>0</v>
      </c>
      <c r="AZ24" s="479">
        <v>2</v>
      </c>
      <c r="BA24" s="81">
        <f t="shared" si="35"/>
        <v>-2</v>
      </c>
      <c r="BB24" s="130">
        <v>0</v>
      </c>
      <c r="BC24" s="251">
        <f t="shared" si="18"/>
        <v>0</v>
      </c>
      <c r="BD24" s="479">
        <v>0</v>
      </c>
      <c r="BE24" s="479">
        <v>2</v>
      </c>
      <c r="BF24" s="81">
        <f t="shared" si="36"/>
        <v>-2</v>
      </c>
      <c r="BG24" s="81">
        <v>0</v>
      </c>
      <c r="BH24" s="273">
        <f t="shared" si="20"/>
        <v>0</v>
      </c>
      <c r="BI24" s="464">
        <v>0</v>
      </c>
      <c r="BJ24" s="479">
        <v>1</v>
      </c>
      <c r="BK24" s="81">
        <f t="shared" si="37"/>
        <v>-1</v>
      </c>
      <c r="BL24" s="50">
        <v>0</v>
      </c>
      <c r="BM24" s="234">
        <f t="shared" si="22"/>
        <v>0</v>
      </c>
    </row>
    <row r="25" spans="1:65" ht="120" customHeight="1" thickBot="1" x14ac:dyDescent="0.3">
      <c r="A25" s="537">
        <v>23</v>
      </c>
      <c r="B25" s="135" t="s">
        <v>126</v>
      </c>
      <c r="C25" s="597">
        <v>8</v>
      </c>
      <c r="D25" s="601">
        <v>15</v>
      </c>
      <c r="E25" s="425">
        <f t="shared" si="0"/>
        <v>0</v>
      </c>
      <c r="F25" s="272">
        <f t="shared" si="1"/>
        <v>57</v>
      </c>
      <c r="G25" s="272">
        <f t="shared" si="2"/>
        <v>-57</v>
      </c>
      <c r="H25" s="272">
        <f t="shared" si="23"/>
        <v>57</v>
      </c>
      <c r="I25" s="234">
        <f t="shared" si="24"/>
        <v>57</v>
      </c>
      <c r="J25" s="559">
        <f t="shared" si="25"/>
        <v>0</v>
      </c>
      <c r="K25" s="537">
        <v>0</v>
      </c>
      <c r="L25" s="597">
        <v>1</v>
      </c>
      <c r="M25" s="294">
        <f t="shared" si="38"/>
        <v>-1</v>
      </c>
      <c r="N25" s="143">
        <v>0</v>
      </c>
      <c r="O25" s="234">
        <f t="shared" si="27"/>
        <v>0</v>
      </c>
      <c r="P25" s="537">
        <v>0</v>
      </c>
      <c r="Q25" s="597">
        <v>1</v>
      </c>
      <c r="R25" s="294">
        <f t="shared" si="28"/>
        <v>-1</v>
      </c>
      <c r="S25" s="136">
        <v>0</v>
      </c>
      <c r="T25" s="301">
        <f t="shared" si="4"/>
        <v>0</v>
      </c>
      <c r="U25" s="600">
        <v>0</v>
      </c>
      <c r="V25" s="597">
        <v>4</v>
      </c>
      <c r="W25" s="294">
        <f t="shared" si="29"/>
        <v>-4</v>
      </c>
      <c r="X25" s="602">
        <v>0</v>
      </c>
      <c r="Y25" s="298">
        <f t="shared" si="6"/>
        <v>0</v>
      </c>
      <c r="Z25" s="537">
        <v>0</v>
      </c>
      <c r="AA25" s="597">
        <v>36</v>
      </c>
      <c r="AB25" s="294">
        <f t="shared" si="30"/>
        <v>-36</v>
      </c>
      <c r="AC25" s="134">
        <v>30</v>
      </c>
      <c r="AD25" s="603">
        <f t="shared" si="8"/>
        <v>30</v>
      </c>
      <c r="AE25" s="537">
        <v>0</v>
      </c>
      <c r="AF25" s="597">
        <v>2</v>
      </c>
      <c r="AG25" s="294">
        <f t="shared" si="31"/>
        <v>-2</v>
      </c>
      <c r="AH25" s="137">
        <v>0</v>
      </c>
      <c r="AI25" s="299">
        <f t="shared" si="10"/>
        <v>0</v>
      </c>
      <c r="AJ25" s="537">
        <v>0</v>
      </c>
      <c r="AK25" s="597">
        <v>3</v>
      </c>
      <c r="AL25" s="294">
        <f t="shared" si="32"/>
        <v>-3</v>
      </c>
      <c r="AM25" s="137">
        <v>0</v>
      </c>
      <c r="AN25" s="299">
        <f t="shared" si="12"/>
        <v>0</v>
      </c>
      <c r="AO25" s="537">
        <v>0</v>
      </c>
      <c r="AP25" s="597">
        <v>1</v>
      </c>
      <c r="AQ25" s="294">
        <f t="shared" si="33"/>
        <v>-1</v>
      </c>
      <c r="AR25" s="136">
        <v>0</v>
      </c>
      <c r="AS25" s="299">
        <f t="shared" si="14"/>
        <v>0</v>
      </c>
      <c r="AT25" s="537">
        <v>0</v>
      </c>
      <c r="AU25" s="597">
        <v>5</v>
      </c>
      <c r="AV25" s="294">
        <f t="shared" si="34"/>
        <v>-5</v>
      </c>
      <c r="AW25" s="137">
        <v>0</v>
      </c>
      <c r="AX25" s="299">
        <f t="shared" si="16"/>
        <v>0</v>
      </c>
      <c r="AY25" s="537">
        <v>0</v>
      </c>
      <c r="AZ25" s="597">
        <v>2</v>
      </c>
      <c r="BA25" s="294">
        <f t="shared" si="35"/>
        <v>-2</v>
      </c>
      <c r="BB25" s="136">
        <v>0</v>
      </c>
      <c r="BC25" s="299">
        <f t="shared" si="18"/>
        <v>0</v>
      </c>
      <c r="BD25" s="479">
        <v>0</v>
      </c>
      <c r="BE25" s="479">
        <v>1</v>
      </c>
      <c r="BF25" s="81">
        <f t="shared" si="36"/>
        <v>-1</v>
      </c>
      <c r="BG25" s="81">
        <v>27</v>
      </c>
      <c r="BH25" s="273">
        <f t="shared" si="20"/>
        <v>27</v>
      </c>
      <c r="BI25" s="464">
        <v>0</v>
      </c>
      <c r="BJ25" s="479">
        <v>1</v>
      </c>
      <c r="BK25" s="81">
        <f t="shared" si="37"/>
        <v>-1</v>
      </c>
      <c r="BL25" s="50">
        <v>0</v>
      </c>
      <c r="BM25" s="234">
        <f t="shared" si="22"/>
        <v>0</v>
      </c>
    </row>
    <row r="26" spans="1:65" ht="45" x14ac:dyDescent="0.25">
      <c r="A26" s="117">
        <v>24</v>
      </c>
      <c r="B26" s="138" t="s">
        <v>377</v>
      </c>
      <c r="C26" s="121" t="s">
        <v>52</v>
      </c>
      <c r="D26" s="122" t="s">
        <v>53</v>
      </c>
      <c r="E26" s="425">
        <f t="shared" ref="E26:E30" si="39">K26+P26+U26+Z26+AE26+AJ26+AO26+AT26+AY26+BD26+BI26</f>
        <v>20</v>
      </c>
      <c r="F26" s="272">
        <f t="shared" ref="F26:F30" si="40">L26+Q26+V26+AA26+AF26+AK26+AP26+AU26+AZ26+BE26+BJ26</f>
        <v>0</v>
      </c>
      <c r="G26" s="272">
        <f t="shared" ref="G26:G30" si="41">M26+R26+W26+AB26+AG26+AL26+AQ26+AV26+BA26+BF26+BK26</f>
        <v>20</v>
      </c>
      <c r="H26" s="272">
        <f t="shared" ref="H26:H30" si="42">N26+S26+X26+AC26+AH26+AM26+AR26+AW26+BB26+BG26+BL26</f>
        <v>0</v>
      </c>
      <c r="I26" s="234">
        <f t="shared" si="24"/>
        <v>20</v>
      </c>
      <c r="J26" s="559">
        <f t="shared" si="25"/>
        <v>20</v>
      </c>
      <c r="K26" s="9">
        <v>0</v>
      </c>
      <c r="L26" s="13">
        <v>0</v>
      </c>
      <c r="M26" s="79">
        <f t="shared" si="38"/>
        <v>0</v>
      </c>
      <c r="N26" s="281">
        <v>0</v>
      </c>
      <c r="O26" s="234">
        <f t="shared" si="27"/>
        <v>0</v>
      </c>
      <c r="P26" s="9">
        <v>0</v>
      </c>
      <c r="Q26" s="15">
        <v>0</v>
      </c>
      <c r="R26" s="79">
        <f>P26-Q26</f>
        <v>0</v>
      </c>
      <c r="S26" s="11">
        <v>0</v>
      </c>
      <c r="T26" s="233">
        <f t="shared" si="4"/>
        <v>0</v>
      </c>
      <c r="U26" s="13">
        <v>0</v>
      </c>
      <c r="V26" s="11">
        <v>0</v>
      </c>
      <c r="W26" s="79">
        <f>U26-V26</f>
        <v>0</v>
      </c>
      <c r="X26" s="11">
        <v>0</v>
      </c>
      <c r="Y26" s="225">
        <f t="shared" si="6"/>
        <v>0</v>
      </c>
      <c r="Z26" s="13">
        <v>20</v>
      </c>
      <c r="AA26" s="13">
        <v>0</v>
      </c>
      <c r="AB26" s="79">
        <f>Z26-AA26</f>
        <v>20</v>
      </c>
      <c r="AC26" s="11">
        <v>0</v>
      </c>
      <c r="AD26" s="225">
        <f t="shared" si="8"/>
        <v>20</v>
      </c>
      <c r="AE26" s="13">
        <v>0</v>
      </c>
      <c r="AF26" s="13">
        <v>0</v>
      </c>
      <c r="AG26" s="79">
        <f>AE26-AF26</f>
        <v>0</v>
      </c>
      <c r="AH26" s="11">
        <v>0</v>
      </c>
      <c r="AI26" s="225">
        <f t="shared" si="10"/>
        <v>0</v>
      </c>
      <c r="AJ26" s="13">
        <v>0</v>
      </c>
      <c r="AK26" s="13">
        <v>0</v>
      </c>
      <c r="AL26" s="79">
        <f>AJ26-AK26</f>
        <v>0</v>
      </c>
      <c r="AM26" s="11">
        <v>0</v>
      </c>
      <c r="AN26" s="225">
        <f t="shared" si="12"/>
        <v>0</v>
      </c>
      <c r="AO26" s="13">
        <v>0</v>
      </c>
      <c r="AP26" s="13">
        <v>0</v>
      </c>
      <c r="AQ26" s="79">
        <f>AO26-AP26</f>
        <v>0</v>
      </c>
      <c r="AR26" s="11">
        <v>0</v>
      </c>
      <c r="AS26" s="225">
        <f t="shared" si="14"/>
        <v>0</v>
      </c>
      <c r="AT26" s="13">
        <v>0</v>
      </c>
      <c r="AU26" s="13">
        <v>0</v>
      </c>
      <c r="AV26" s="79">
        <f>AT26-AU26</f>
        <v>0</v>
      </c>
      <c r="AW26" s="11">
        <v>0</v>
      </c>
      <c r="AX26" s="225">
        <f t="shared" si="16"/>
        <v>0</v>
      </c>
      <c r="AY26" s="13">
        <v>0</v>
      </c>
      <c r="AZ26" s="13">
        <v>0</v>
      </c>
      <c r="BA26" s="79">
        <f>AY26-AZ26</f>
        <v>0</v>
      </c>
      <c r="BB26" s="13">
        <v>0</v>
      </c>
      <c r="BC26" s="251">
        <f t="shared" si="18"/>
        <v>0</v>
      </c>
      <c r="BD26" s="26">
        <v>0</v>
      </c>
      <c r="BE26" s="26">
        <v>0</v>
      </c>
      <c r="BF26" s="81">
        <f>BD26-BE26</f>
        <v>0</v>
      </c>
      <c r="BG26" s="81">
        <v>0</v>
      </c>
      <c r="BH26" s="273">
        <f t="shared" si="20"/>
        <v>0</v>
      </c>
      <c r="BI26" s="117">
        <v>0</v>
      </c>
      <c r="BJ26" s="26">
        <v>0</v>
      </c>
      <c r="BK26" s="81">
        <f>BI26-BJ26</f>
        <v>0</v>
      </c>
      <c r="BL26" s="26">
        <v>0</v>
      </c>
      <c r="BM26" s="234">
        <f t="shared" si="22"/>
        <v>0</v>
      </c>
    </row>
    <row r="27" spans="1:65" ht="45.75" thickBot="1" x14ac:dyDescent="0.3">
      <c r="A27" s="537">
        <v>25</v>
      </c>
      <c r="B27" s="25" t="s">
        <v>54</v>
      </c>
      <c r="C27" s="26">
        <v>10</v>
      </c>
      <c r="D27" s="65">
        <v>15</v>
      </c>
      <c r="E27" s="425">
        <f t="shared" si="39"/>
        <v>0</v>
      </c>
      <c r="F27" s="272">
        <f t="shared" si="40"/>
        <v>15</v>
      </c>
      <c r="G27" s="272">
        <f t="shared" si="41"/>
        <v>-15</v>
      </c>
      <c r="H27" s="272">
        <f t="shared" si="42"/>
        <v>15</v>
      </c>
      <c r="I27" s="234">
        <f t="shared" si="24"/>
        <v>15</v>
      </c>
      <c r="J27" s="559">
        <f t="shared" si="25"/>
        <v>0</v>
      </c>
      <c r="K27" s="9">
        <v>0</v>
      </c>
      <c r="L27" s="13">
        <v>1</v>
      </c>
      <c r="M27" s="79">
        <f t="shared" si="38"/>
        <v>-1</v>
      </c>
      <c r="N27" s="281">
        <v>0</v>
      </c>
      <c r="O27" s="234">
        <f t="shared" si="27"/>
        <v>0</v>
      </c>
      <c r="P27" s="9">
        <v>0</v>
      </c>
      <c r="Q27" s="13">
        <v>1</v>
      </c>
      <c r="R27" s="79">
        <f>P27-Q27</f>
        <v>-1</v>
      </c>
      <c r="S27" s="11">
        <v>0</v>
      </c>
      <c r="T27" s="232">
        <f t="shared" si="4"/>
        <v>0</v>
      </c>
      <c r="U27" s="13">
        <v>0</v>
      </c>
      <c r="V27" s="13">
        <v>1</v>
      </c>
      <c r="W27" s="79">
        <f>U27-V27</f>
        <v>-1</v>
      </c>
      <c r="X27" s="11">
        <v>0</v>
      </c>
      <c r="Y27" s="225">
        <f t="shared" si="6"/>
        <v>0</v>
      </c>
      <c r="Z27" s="13">
        <v>0</v>
      </c>
      <c r="AA27" s="13">
        <v>5</v>
      </c>
      <c r="AB27" s="79">
        <f>Z27-AA27</f>
        <v>-5</v>
      </c>
      <c r="AC27" s="11">
        <v>0</v>
      </c>
      <c r="AD27" s="225">
        <f t="shared" si="8"/>
        <v>0</v>
      </c>
      <c r="AE27" s="13">
        <v>0</v>
      </c>
      <c r="AF27" s="13">
        <v>1</v>
      </c>
      <c r="AG27" s="79">
        <f>AE27-AF27</f>
        <v>-1</v>
      </c>
      <c r="AH27" s="11">
        <v>0</v>
      </c>
      <c r="AI27" s="225">
        <f t="shared" si="10"/>
        <v>0</v>
      </c>
      <c r="AJ27" s="13">
        <v>0</v>
      </c>
      <c r="AK27" s="13">
        <v>1</v>
      </c>
      <c r="AL27" s="79">
        <f>AJ27-AK27</f>
        <v>-1</v>
      </c>
      <c r="AM27" s="11">
        <v>0</v>
      </c>
      <c r="AN27" s="225">
        <f t="shared" si="12"/>
        <v>0</v>
      </c>
      <c r="AO27" s="13">
        <v>0</v>
      </c>
      <c r="AP27" s="13">
        <v>1</v>
      </c>
      <c r="AQ27" s="79">
        <f>AO27-AP27</f>
        <v>-1</v>
      </c>
      <c r="AR27" s="11">
        <v>0</v>
      </c>
      <c r="AS27" s="225">
        <f t="shared" si="14"/>
        <v>0</v>
      </c>
      <c r="AT27" s="13">
        <v>0</v>
      </c>
      <c r="AU27" s="13">
        <v>1</v>
      </c>
      <c r="AV27" s="79">
        <f>AT27-AU27</f>
        <v>-1</v>
      </c>
      <c r="AW27" s="11">
        <v>0</v>
      </c>
      <c r="AX27" s="225">
        <f t="shared" si="16"/>
        <v>0</v>
      </c>
      <c r="AY27" s="13">
        <v>0</v>
      </c>
      <c r="AZ27" s="13">
        <v>1</v>
      </c>
      <c r="BA27" s="79">
        <f>AY27-AZ27</f>
        <v>-1</v>
      </c>
      <c r="BB27" s="13">
        <v>0</v>
      </c>
      <c r="BC27" s="251">
        <f t="shared" si="18"/>
        <v>0</v>
      </c>
      <c r="BD27" s="26">
        <v>0</v>
      </c>
      <c r="BE27" s="26">
        <v>1</v>
      </c>
      <c r="BF27" s="81">
        <f>BD27-BE27</f>
        <v>-1</v>
      </c>
      <c r="BG27" s="81">
        <v>15</v>
      </c>
      <c r="BH27" s="273">
        <f t="shared" si="20"/>
        <v>15</v>
      </c>
      <c r="BI27" s="117">
        <v>0</v>
      </c>
      <c r="BJ27" s="26">
        <v>1</v>
      </c>
      <c r="BK27" s="81">
        <f>BI27-BJ27</f>
        <v>-1</v>
      </c>
      <c r="BL27" s="26">
        <v>0</v>
      </c>
      <c r="BM27" s="234">
        <f t="shared" si="22"/>
        <v>0</v>
      </c>
    </row>
    <row r="28" spans="1:65" ht="60" x14ac:dyDescent="0.25">
      <c r="A28" s="117">
        <v>26</v>
      </c>
      <c r="B28" s="25" t="s">
        <v>376</v>
      </c>
      <c r="C28" s="26">
        <v>4</v>
      </c>
      <c r="D28" s="65">
        <v>6</v>
      </c>
      <c r="E28" s="425">
        <f t="shared" si="39"/>
        <v>0</v>
      </c>
      <c r="F28" s="272">
        <f t="shared" si="40"/>
        <v>0</v>
      </c>
      <c r="G28" s="272">
        <f t="shared" si="41"/>
        <v>0</v>
      </c>
      <c r="H28" s="272">
        <f t="shared" si="42"/>
        <v>0</v>
      </c>
      <c r="I28" s="234">
        <f t="shared" si="24"/>
        <v>0</v>
      </c>
      <c r="J28" s="559">
        <f t="shared" si="25"/>
        <v>0</v>
      </c>
      <c r="K28" s="9">
        <v>0</v>
      </c>
      <c r="L28" s="13">
        <v>0</v>
      </c>
      <c r="M28" s="79">
        <f t="shared" si="38"/>
        <v>0</v>
      </c>
      <c r="N28" s="281">
        <v>0</v>
      </c>
      <c r="O28" s="234">
        <f t="shared" si="27"/>
        <v>0</v>
      </c>
      <c r="P28" s="9">
        <v>0</v>
      </c>
      <c r="Q28" s="15">
        <v>0</v>
      </c>
      <c r="R28" s="79">
        <f>P28-Q28</f>
        <v>0</v>
      </c>
      <c r="S28" s="11">
        <v>0</v>
      </c>
      <c r="T28" s="233">
        <f t="shared" si="4"/>
        <v>0</v>
      </c>
      <c r="U28" s="13">
        <v>0</v>
      </c>
      <c r="V28" s="11">
        <v>0</v>
      </c>
      <c r="W28" s="79">
        <f>U28-V28</f>
        <v>0</v>
      </c>
      <c r="X28" s="11">
        <v>0</v>
      </c>
      <c r="Y28" s="225">
        <f t="shared" si="6"/>
        <v>0</v>
      </c>
      <c r="Z28" s="13">
        <v>0</v>
      </c>
      <c r="AA28" s="13">
        <v>0</v>
      </c>
      <c r="AB28" s="79">
        <f>Z28-AA28</f>
        <v>0</v>
      </c>
      <c r="AC28" s="11">
        <v>0</v>
      </c>
      <c r="AD28" s="225">
        <f t="shared" si="8"/>
        <v>0</v>
      </c>
      <c r="AE28" s="13">
        <v>0</v>
      </c>
      <c r="AF28" s="13">
        <v>0</v>
      </c>
      <c r="AG28" s="79">
        <f>AE28-AF28</f>
        <v>0</v>
      </c>
      <c r="AH28" s="11">
        <v>0</v>
      </c>
      <c r="AI28" s="225">
        <f t="shared" si="10"/>
        <v>0</v>
      </c>
      <c r="AJ28" s="13">
        <v>0</v>
      </c>
      <c r="AK28" s="13">
        <v>0</v>
      </c>
      <c r="AL28" s="79">
        <f>AJ28-AK28</f>
        <v>0</v>
      </c>
      <c r="AM28" s="11">
        <v>0</v>
      </c>
      <c r="AN28" s="225">
        <f t="shared" si="12"/>
        <v>0</v>
      </c>
      <c r="AO28" s="13">
        <v>0</v>
      </c>
      <c r="AP28" s="13">
        <v>0</v>
      </c>
      <c r="AQ28" s="79">
        <f>AO28-AP28</f>
        <v>0</v>
      </c>
      <c r="AR28" s="11">
        <v>0</v>
      </c>
      <c r="AS28" s="225">
        <f t="shared" si="14"/>
        <v>0</v>
      </c>
      <c r="AT28" s="13">
        <v>0</v>
      </c>
      <c r="AU28" s="13">
        <v>0</v>
      </c>
      <c r="AV28" s="79">
        <f>AT28-AU28</f>
        <v>0</v>
      </c>
      <c r="AW28" s="11">
        <v>0</v>
      </c>
      <c r="AX28" s="225">
        <f t="shared" si="16"/>
        <v>0</v>
      </c>
      <c r="AY28" s="13">
        <v>0</v>
      </c>
      <c r="AZ28" s="13">
        <v>0</v>
      </c>
      <c r="BA28" s="79">
        <f>AY28-AZ28</f>
        <v>0</v>
      </c>
      <c r="BB28" s="13">
        <v>0</v>
      </c>
      <c r="BC28" s="251">
        <f t="shared" si="18"/>
        <v>0</v>
      </c>
      <c r="BD28" s="26">
        <v>0</v>
      </c>
      <c r="BE28" s="26">
        <v>0</v>
      </c>
      <c r="BF28" s="81">
        <f>BD28-BE28</f>
        <v>0</v>
      </c>
      <c r="BG28" s="81">
        <v>0</v>
      </c>
      <c r="BH28" s="273">
        <f t="shared" si="20"/>
        <v>0</v>
      </c>
      <c r="BI28" s="117">
        <v>0</v>
      </c>
      <c r="BJ28" s="26">
        <v>0</v>
      </c>
      <c r="BK28" s="81">
        <f>BI28-BJ28</f>
        <v>0</v>
      </c>
      <c r="BL28" s="26">
        <v>0</v>
      </c>
      <c r="BM28" s="234">
        <f t="shared" si="22"/>
        <v>0</v>
      </c>
    </row>
    <row r="29" spans="1:65" ht="60.75" thickBot="1" x14ac:dyDescent="0.3">
      <c r="A29" s="537">
        <v>27</v>
      </c>
      <c r="B29" s="25" t="s">
        <v>55</v>
      </c>
      <c r="C29" s="26">
        <v>6</v>
      </c>
      <c r="D29" s="65">
        <v>10</v>
      </c>
      <c r="E29" s="425">
        <f t="shared" si="39"/>
        <v>10</v>
      </c>
      <c r="F29" s="272">
        <f t="shared" si="40"/>
        <v>14</v>
      </c>
      <c r="G29" s="272">
        <f t="shared" si="41"/>
        <v>-4</v>
      </c>
      <c r="H29" s="272">
        <f t="shared" si="42"/>
        <v>4</v>
      </c>
      <c r="I29" s="234">
        <f t="shared" si="24"/>
        <v>14</v>
      </c>
      <c r="J29" s="559">
        <f t="shared" si="25"/>
        <v>0</v>
      </c>
      <c r="K29" s="124">
        <v>4</v>
      </c>
      <c r="L29" s="75">
        <v>1</v>
      </c>
      <c r="M29" s="79">
        <f t="shared" si="38"/>
        <v>3</v>
      </c>
      <c r="N29" s="281">
        <v>0</v>
      </c>
      <c r="O29" s="234">
        <f t="shared" si="27"/>
        <v>4</v>
      </c>
      <c r="P29" s="124">
        <v>0</v>
      </c>
      <c r="Q29" s="75">
        <v>1</v>
      </c>
      <c r="R29" s="79">
        <f>P29-Q29</f>
        <v>-1</v>
      </c>
      <c r="S29" s="11">
        <v>0</v>
      </c>
      <c r="T29" s="233">
        <f t="shared" si="4"/>
        <v>0</v>
      </c>
      <c r="U29" s="123">
        <v>0</v>
      </c>
      <c r="V29" s="75">
        <v>1</v>
      </c>
      <c r="W29" s="79">
        <f>U29-V29</f>
        <v>-1</v>
      </c>
      <c r="X29" s="11">
        <v>0</v>
      </c>
      <c r="Y29" s="226">
        <f t="shared" si="6"/>
        <v>0</v>
      </c>
      <c r="Z29" s="75">
        <v>6</v>
      </c>
      <c r="AA29" s="75">
        <v>4</v>
      </c>
      <c r="AB29" s="79">
        <f>Z29-AA29</f>
        <v>2</v>
      </c>
      <c r="AC29" s="11">
        <v>4</v>
      </c>
      <c r="AD29" s="226">
        <f t="shared" si="8"/>
        <v>10</v>
      </c>
      <c r="AE29" s="75">
        <v>0</v>
      </c>
      <c r="AF29" s="75">
        <v>1</v>
      </c>
      <c r="AG29" s="79">
        <f>AE29-AF29</f>
        <v>-1</v>
      </c>
      <c r="AH29" s="11">
        <v>0</v>
      </c>
      <c r="AI29" s="226">
        <f t="shared" si="10"/>
        <v>0</v>
      </c>
      <c r="AJ29" s="75">
        <v>0</v>
      </c>
      <c r="AK29" s="75">
        <v>1</v>
      </c>
      <c r="AL29" s="79">
        <f>AJ29-AK29</f>
        <v>-1</v>
      </c>
      <c r="AM29" s="11">
        <v>0</v>
      </c>
      <c r="AN29" s="226">
        <f t="shared" si="12"/>
        <v>0</v>
      </c>
      <c r="AO29" s="75">
        <v>0</v>
      </c>
      <c r="AP29" s="75">
        <v>1</v>
      </c>
      <c r="AQ29" s="79">
        <f>AO29-AP29</f>
        <v>-1</v>
      </c>
      <c r="AR29" s="11">
        <v>0</v>
      </c>
      <c r="AS29" s="226">
        <f t="shared" si="14"/>
        <v>0</v>
      </c>
      <c r="AT29" s="75">
        <v>0</v>
      </c>
      <c r="AU29" s="75">
        <v>1</v>
      </c>
      <c r="AV29" s="79">
        <f>AT29-AU29</f>
        <v>-1</v>
      </c>
      <c r="AW29" s="11">
        <v>0</v>
      </c>
      <c r="AX29" s="226">
        <f t="shared" si="16"/>
        <v>0</v>
      </c>
      <c r="AY29" s="75">
        <v>0</v>
      </c>
      <c r="AZ29" s="75">
        <v>1</v>
      </c>
      <c r="BA29" s="79">
        <f>AY29-AZ29</f>
        <v>-1</v>
      </c>
      <c r="BB29" s="11">
        <v>0</v>
      </c>
      <c r="BC29" s="282">
        <f t="shared" si="18"/>
        <v>0</v>
      </c>
      <c r="BD29" s="75">
        <v>0</v>
      </c>
      <c r="BE29" s="75">
        <v>1</v>
      </c>
      <c r="BF29" s="81">
        <f>BD29-BE29</f>
        <v>-1</v>
      </c>
      <c r="BG29" s="81">
        <v>0</v>
      </c>
      <c r="BH29" s="273">
        <f t="shared" si="20"/>
        <v>0</v>
      </c>
      <c r="BI29" s="124">
        <v>0</v>
      </c>
      <c r="BJ29" s="75">
        <v>1</v>
      </c>
      <c r="BK29" s="81">
        <f>BI29-BJ29</f>
        <v>-1</v>
      </c>
      <c r="BL29" s="26">
        <v>0</v>
      </c>
      <c r="BM29" s="234">
        <f t="shared" si="22"/>
        <v>0</v>
      </c>
    </row>
    <row r="30" spans="1:65" ht="75.75" thickBot="1" x14ac:dyDescent="0.3">
      <c r="A30" s="117">
        <v>28</v>
      </c>
      <c r="B30" s="25" t="s">
        <v>56</v>
      </c>
      <c r="C30" s="26">
        <v>6</v>
      </c>
      <c r="D30" s="65">
        <v>10</v>
      </c>
      <c r="E30" s="426">
        <f t="shared" si="39"/>
        <v>0</v>
      </c>
      <c r="F30" s="333">
        <f t="shared" si="40"/>
        <v>16</v>
      </c>
      <c r="G30" s="333">
        <f t="shared" si="41"/>
        <v>-16</v>
      </c>
      <c r="H30" s="333">
        <f t="shared" si="42"/>
        <v>16</v>
      </c>
      <c r="I30" s="241">
        <f t="shared" si="24"/>
        <v>16</v>
      </c>
      <c r="J30" s="563">
        <f t="shared" si="25"/>
        <v>0</v>
      </c>
      <c r="K30" s="295">
        <v>0</v>
      </c>
      <c r="L30" s="296">
        <v>1</v>
      </c>
      <c r="M30" s="256">
        <f t="shared" si="38"/>
        <v>-1</v>
      </c>
      <c r="N30" s="297">
        <v>0</v>
      </c>
      <c r="O30" s="241">
        <f t="shared" si="27"/>
        <v>0</v>
      </c>
      <c r="P30" s="295">
        <v>0</v>
      </c>
      <c r="Q30" s="296">
        <v>1</v>
      </c>
      <c r="R30" s="256">
        <f>P30-Q30</f>
        <v>-1</v>
      </c>
      <c r="S30" s="243">
        <v>0</v>
      </c>
      <c r="T30" s="236">
        <f t="shared" si="4"/>
        <v>0</v>
      </c>
      <c r="U30" s="123">
        <v>0</v>
      </c>
      <c r="V30" s="75">
        <v>1</v>
      </c>
      <c r="W30" s="79">
        <f>U30-V30</f>
        <v>-1</v>
      </c>
      <c r="X30" s="11">
        <v>0</v>
      </c>
      <c r="Y30" s="226">
        <f t="shared" si="6"/>
        <v>0</v>
      </c>
      <c r="Z30" s="74">
        <v>0</v>
      </c>
      <c r="AA30" s="74">
        <v>6</v>
      </c>
      <c r="AB30" s="79">
        <f>Z30-AA30</f>
        <v>-6</v>
      </c>
      <c r="AC30" s="11">
        <v>6</v>
      </c>
      <c r="AD30" s="226">
        <f t="shared" si="8"/>
        <v>6</v>
      </c>
      <c r="AE30" s="75">
        <v>0</v>
      </c>
      <c r="AF30" s="75">
        <v>1</v>
      </c>
      <c r="AG30" s="79">
        <f>AE30-AF30</f>
        <v>-1</v>
      </c>
      <c r="AH30" s="11">
        <v>0</v>
      </c>
      <c r="AI30" s="226">
        <f t="shared" si="10"/>
        <v>0</v>
      </c>
      <c r="AJ30" s="75">
        <v>0</v>
      </c>
      <c r="AK30" s="75">
        <v>1</v>
      </c>
      <c r="AL30" s="79">
        <f>AJ30-AK30</f>
        <v>-1</v>
      </c>
      <c r="AM30" s="11">
        <v>0</v>
      </c>
      <c r="AN30" s="226">
        <f t="shared" si="12"/>
        <v>0</v>
      </c>
      <c r="AO30" s="75">
        <v>0</v>
      </c>
      <c r="AP30" s="75">
        <v>1</v>
      </c>
      <c r="AQ30" s="79">
        <f>AO30-AP30</f>
        <v>-1</v>
      </c>
      <c r="AR30" s="11">
        <v>0</v>
      </c>
      <c r="AS30" s="226">
        <f t="shared" si="14"/>
        <v>0</v>
      </c>
      <c r="AT30" s="75">
        <v>0</v>
      </c>
      <c r="AU30" s="75">
        <v>1</v>
      </c>
      <c r="AV30" s="79">
        <f>AT30-AU30</f>
        <v>-1</v>
      </c>
      <c r="AW30" s="11">
        <v>0</v>
      </c>
      <c r="AX30" s="226">
        <f t="shared" si="16"/>
        <v>0</v>
      </c>
      <c r="AY30" s="75">
        <v>0</v>
      </c>
      <c r="AZ30" s="75">
        <v>1</v>
      </c>
      <c r="BA30" s="79">
        <f>AY30-AZ30</f>
        <v>-1</v>
      </c>
      <c r="BB30" s="11">
        <v>0</v>
      </c>
      <c r="BC30" s="282">
        <f t="shared" si="18"/>
        <v>0</v>
      </c>
      <c r="BD30" s="75">
        <v>0</v>
      </c>
      <c r="BE30" s="75">
        <v>1</v>
      </c>
      <c r="BF30" s="81">
        <f>BD30-BE30</f>
        <v>-1</v>
      </c>
      <c r="BG30" s="81">
        <v>10</v>
      </c>
      <c r="BH30" s="273">
        <f t="shared" si="20"/>
        <v>10</v>
      </c>
      <c r="BI30" s="295">
        <v>0</v>
      </c>
      <c r="BJ30" s="296">
        <v>1</v>
      </c>
      <c r="BK30" s="294">
        <f>BI30-BJ30</f>
        <v>-1</v>
      </c>
      <c r="BL30" s="166">
        <v>0</v>
      </c>
      <c r="BM30" s="241">
        <f t="shared" si="22"/>
        <v>0</v>
      </c>
    </row>
  </sheetData>
  <sheetProtection password="C611" sheet="1" objects="1" scenarios="1" selectLockedCells="1" selectUnlockedCells="1"/>
  <customSheetViews>
    <customSheetView guid="{F2E46030-49F3-46E6-9036-40A255D924CC}" scale="8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DDA466F2-DEC4-4899-BCA4-70679764665E}" scale="80">
      <pane xSplit="9" ySplit="2" topLeftCell="J9" activePane="bottomRight" state="frozen"/>
      <selection pane="bottomRight" activeCell="A20" sqref="A20:XFD20"/>
      <pageMargins left="0.7" right="0.7" top="0.75" bottom="0.75" header="0.3" footer="0.3"/>
    </customSheetView>
    <customSheetView guid="{9CEE0026-06FE-43C5-B7E2-4C27C1B1B851}" scale="80">
      <pane xSplit="9" ySplit="2" topLeftCell="J24" activePane="bottomRight" state="frozen"/>
      <selection pane="bottomRight" activeCell="E26" sqref="E26"/>
      <pageMargins left="0.7" right="0.7" top="0.75" bottom="0.75" header="0.3" footer="0.3"/>
    </customSheetView>
  </customSheetViews>
  <mergeCells count="14">
    <mergeCell ref="E1:I1"/>
    <mergeCell ref="AE1:AI1"/>
    <mergeCell ref="AJ1:AN1"/>
    <mergeCell ref="AO1:AS1"/>
    <mergeCell ref="A1:D1"/>
    <mergeCell ref="J1:J2"/>
    <mergeCell ref="K1:O1"/>
    <mergeCell ref="P1:T1"/>
    <mergeCell ref="U1:Y1"/>
    <mergeCell ref="AT1:AX1"/>
    <mergeCell ref="AY1:BC1"/>
    <mergeCell ref="BD1:BH1"/>
    <mergeCell ref="BI1:BM1"/>
    <mergeCell ref="Z1:AD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B153"/>
  <sheetViews>
    <sheetView zoomScale="80" zoomScaleNormal="80" workbookViewId="0">
      <pane xSplit="10" ySplit="2" topLeftCell="AM3" activePane="bottomRight" state="frozen"/>
      <selection pane="topRight" activeCell="K1" sqref="K1"/>
      <selection pane="bottomLeft" activeCell="A3" sqref="A3"/>
      <selection pane="bottomRight" activeCell="B28" sqref="B28"/>
    </sheetView>
  </sheetViews>
  <sheetFormatPr defaultRowHeight="15" x14ac:dyDescent="0.25"/>
  <cols>
    <col min="1" max="1" width="4.42578125" customWidth="1"/>
    <col min="2" max="2" width="25.7109375" style="214" customWidth="1"/>
    <col min="3" max="4" width="7.7109375" customWidth="1"/>
    <col min="5" max="9" width="7.7109375" style="31" customWidth="1"/>
    <col min="10" max="10" width="17.140625" customWidth="1"/>
    <col min="11" max="35" width="7.7109375" customWidth="1"/>
    <col min="36" max="36" width="7.7109375" style="155" customWidth="1"/>
    <col min="37" max="40" width="7.7109375" style="156" customWidth="1"/>
    <col min="41" max="60" width="7.7109375" customWidth="1"/>
    <col min="61" max="62" width="5.42578125" customWidth="1"/>
    <col min="63" max="64" width="5.5703125" customWidth="1"/>
    <col min="65" max="69" width="5.42578125" customWidth="1"/>
    <col min="70" max="70" width="6.7109375" customWidth="1"/>
    <col min="71" max="72" width="5.85546875" customWidth="1"/>
    <col min="73" max="74" width="5.42578125" customWidth="1"/>
    <col min="75" max="76" width="6.140625" customWidth="1"/>
    <col min="77" max="78" width="5.42578125" customWidth="1"/>
    <col min="79" max="80" width="5.85546875" customWidth="1"/>
    <col min="81" max="81" width="11.28515625" customWidth="1"/>
    <col min="82" max="82" width="6.28515625" customWidth="1"/>
  </cols>
  <sheetData>
    <row r="1" spans="1:80" s="144" customFormat="1" ht="46.9" customHeight="1" thickBot="1" x14ac:dyDescent="0.4">
      <c r="A1" s="676" t="s">
        <v>0</v>
      </c>
      <c r="B1" s="677"/>
      <c r="C1" s="677"/>
      <c r="D1" s="677"/>
      <c r="E1" s="667" t="s">
        <v>332</v>
      </c>
      <c r="F1" s="668"/>
      <c r="G1" s="668"/>
      <c r="H1" s="668"/>
      <c r="I1" s="669"/>
      <c r="J1" s="698" t="s">
        <v>359</v>
      </c>
      <c r="K1" s="654" t="s">
        <v>333</v>
      </c>
      <c r="L1" s="655"/>
      <c r="M1" s="655"/>
      <c r="N1" s="655"/>
      <c r="O1" s="656"/>
      <c r="P1" s="654" t="s">
        <v>334</v>
      </c>
      <c r="Q1" s="655"/>
      <c r="R1" s="655"/>
      <c r="S1" s="655"/>
      <c r="T1" s="656"/>
      <c r="U1" s="673" t="s">
        <v>361</v>
      </c>
      <c r="V1" s="674"/>
      <c r="W1" s="674"/>
      <c r="X1" s="674"/>
      <c r="Y1" s="675"/>
      <c r="Z1" s="673" t="s">
        <v>335</v>
      </c>
      <c r="AA1" s="674"/>
      <c r="AB1" s="674"/>
      <c r="AC1" s="671"/>
      <c r="AD1" s="672"/>
      <c r="AE1" s="673" t="s">
        <v>336</v>
      </c>
      <c r="AF1" s="674"/>
      <c r="AG1" s="674"/>
      <c r="AH1" s="674"/>
      <c r="AI1" s="675"/>
      <c r="AJ1" s="706" t="s">
        <v>363</v>
      </c>
      <c r="AK1" s="707"/>
      <c r="AL1" s="707"/>
      <c r="AM1" s="707"/>
      <c r="AN1" s="708"/>
      <c r="AO1" s="654" t="s">
        <v>362</v>
      </c>
      <c r="AP1" s="655"/>
      <c r="AQ1" s="655"/>
      <c r="AR1" s="655"/>
      <c r="AS1" s="656"/>
      <c r="AT1" s="655" t="s">
        <v>337</v>
      </c>
      <c r="AU1" s="655"/>
      <c r="AV1" s="655"/>
      <c r="AW1" s="655"/>
      <c r="AX1" s="656"/>
      <c r="AY1" s="688" t="s">
        <v>338</v>
      </c>
      <c r="AZ1" s="689"/>
      <c r="BA1" s="689"/>
      <c r="BB1" s="689"/>
      <c r="BC1" s="690"/>
      <c r="BD1" s="673" t="s">
        <v>339</v>
      </c>
      <c r="BE1" s="674"/>
      <c r="BF1" s="674"/>
      <c r="BG1" s="674"/>
      <c r="BH1" s="675"/>
      <c r="BI1" s="700" t="s">
        <v>83</v>
      </c>
      <c r="BJ1" s="701"/>
      <c r="BK1" s="701"/>
      <c r="BL1" s="702"/>
      <c r="BM1" s="703" t="s">
        <v>70</v>
      </c>
      <c r="BN1" s="704"/>
      <c r="BO1" s="704"/>
      <c r="BP1" s="705"/>
      <c r="BQ1" s="703" t="s">
        <v>71</v>
      </c>
      <c r="BR1" s="704"/>
      <c r="BS1" s="704"/>
      <c r="BT1" s="705"/>
      <c r="BU1" s="700" t="s">
        <v>15</v>
      </c>
      <c r="BV1" s="701"/>
      <c r="BW1" s="701"/>
      <c r="BX1" s="702"/>
      <c r="BY1" s="700" t="s">
        <v>16</v>
      </c>
      <c r="BZ1" s="701"/>
      <c r="CA1" s="701"/>
      <c r="CB1" s="702"/>
    </row>
    <row r="2" spans="1:80" ht="33.6" customHeight="1" thickBot="1" x14ac:dyDescent="0.3">
      <c r="A2" s="1" t="s">
        <v>17</v>
      </c>
      <c r="B2" s="213" t="s">
        <v>18</v>
      </c>
      <c r="C2" s="460" t="s">
        <v>19</v>
      </c>
      <c r="D2" s="4" t="s">
        <v>20</v>
      </c>
      <c r="E2" s="209" t="s">
        <v>21</v>
      </c>
      <c r="F2" s="209" t="s">
        <v>22</v>
      </c>
      <c r="G2" s="210" t="s">
        <v>23</v>
      </c>
      <c r="H2" s="210" t="s">
        <v>24</v>
      </c>
      <c r="I2" s="210" t="s">
        <v>366</v>
      </c>
      <c r="J2" s="699"/>
      <c r="K2" s="209" t="s">
        <v>21</v>
      </c>
      <c r="L2" s="209" t="s">
        <v>22</v>
      </c>
      <c r="M2" s="210" t="s">
        <v>23</v>
      </c>
      <c r="N2" s="209" t="s">
        <v>24</v>
      </c>
      <c r="O2" s="210" t="s">
        <v>366</v>
      </c>
      <c r="P2" s="209" t="s">
        <v>21</v>
      </c>
      <c r="Q2" s="209" t="s">
        <v>22</v>
      </c>
      <c r="R2" s="209" t="s">
        <v>23</v>
      </c>
      <c r="S2" s="209" t="s">
        <v>24</v>
      </c>
      <c r="T2" s="210" t="s">
        <v>366</v>
      </c>
      <c r="U2" s="210" t="s">
        <v>21</v>
      </c>
      <c r="V2" s="209" t="s">
        <v>22</v>
      </c>
      <c r="W2" s="209" t="s">
        <v>23</v>
      </c>
      <c r="X2" s="209" t="s">
        <v>24</v>
      </c>
      <c r="Y2" s="210" t="s">
        <v>366</v>
      </c>
      <c r="Z2" s="210" t="s">
        <v>21</v>
      </c>
      <c r="AA2" s="211" t="s">
        <v>22</v>
      </c>
      <c r="AB2" s="212" t="s">
        <v>23</v>
      </c>
      <c r="AC2" s="210" t="s">
        <v>24</v>
      </c>
      <c r="AD2" s="210" t="s">
        <v>366</v>
      </c>
      <c r="AE2" s="212" t="s">
        <v>21</v>
      </c>
      <c r="AF2" s="209" t="s">
        <v>22</v>
      </c>
      <c r="AG2" s="210" t="s">
        <v>23</v>
      </c>
      <c r="AH2" s="209" t="s">
        <v>24</v>
      </c>
      <c r="AI2" s="209" t="s">
        <v>366</v>
      </c>
      <c r="AJ2" s="209" t="s">
        <v>21</v>
      </c>
      <c r="AK2" s="210" t="s">
        <v>22</v>
      </c>
      <c r="AL2" s="210" t="s">
        <v>23</v>
      </c>
      <c r="AM2" s="210" t="s">
        <v>24</v>
      </c>
      <c r="AN2" s="210" t="s">
        <v>366</v>
      </c>
      <c r="AO2" s="209" t="s">
        <v>21</v>
      </c>
      <c r="AP2" s="209" t="s">
        <v>22</v>
      </c>
      <c r="AQ2" s="210" t="s">
        <v>23</v>
      </c>
      <c r="AR2" s="210" t="s">
        <v>24</v>
      </c>
      <c r="AS2" s="210" t="s">
        <v>366</v>
      </c>
      <c r="AT2" s="212" t="s">
        <v>21</v>
      </c>
      <c r="AU2" s="209" t="s">
        <v>22</v>
      </c>
      <c r="AV2" s="210" t="s">
        <v>23</v>
      </c>
      <c r="AW2" s="209" t="s">
        <v>24</v>
      </c>
      <c r="AX2" s="209" t="s">
        <v>366</v>
      </c>
      <c r="AY2" s="209" t="s">
        <v>21</v>
      </c>
      <c r="AZ2" s="209" t="s">
        <v>22</v>
      </c>
      <c r="BA2" s="210" t="s">
        <v>23</v>
      </c>
      <c r="BB2" s="209" t="s">
        <v>24</v>
      </c>
      <c r="BC2" s="209" t="s">
        <v>366</v>
      </c>
      <c r="BD2" s="209" t="s">
        <v>21</v>
      </c>
      <c r="BE2" s="209" t="s">
        <v>22</v>
      </c>
      <c r="BF2" s="209" t="s">
        <v>23</v>
      </c>
      <c r="BG2" s="210" t="s">
        <v>24</v>
      </c>
      <c r="BH2" s="210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5" t="s">
        <v>21</v>
      </c>
      <c r="BN2" s="5" t="s">
        <v>22</v>
      </c>
      <c r="BO2" s="8" t="s">
        <v>23</v>
      </c>
      <c r="BP2" s="7" t="s">
        <v>24</v>
      </c>
      <c r="BQ2" s="2" t="s">
        <v>21</v>
      </c>
      <c r="BR2" s="5" t="s">
        <v>22</v>
      </c>
      <c r="BS2" s="5" t="s">
        <v>23</v>
      </c>
      <c r="BT2" s="5" t="s">
        <v>24</v>
      </c>
      <c r="BU2" s="7" t="s">
        <v>21</v>
      </c>
      <c r="BV2" s="5" t="s">
        <v>22</v>
      </c>
      <c r="BW2" s="4" t="s">
        <v>23</v>
      </c>
      <c r="BX2" s="4" t="s">
        <v>24</v>
      </c>
      <c r="BY2" s="5" t="s">
        <v>21</v>
      </c>
      <c r="BZ2" s="5" t="s">
        <v>22</v>
      </c>
      <c r="CA2" s="4" t="s">
        <v>23</v>
      </c>
      <c r="CB2" s="5" t="s">
        <v>24</v>
      </c>
    </row>
    <row r="3" spans="1:80" s="144" customFormat="1" ht="120" customHeight="1" x14ac:dyDescent="0.35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K3+P3+U3+Z3+AE3+AJ3+AO3+AT3+AY3+BD3+BI3+BM3+BQ3+BU3+BY3</f>
        <v>0</v>
      </c>
      <c r="F3" s="315">
        <f t="shared" ref="F3:F25" si="1">L3+Q3+V3+AA3+AF3+AK3+AP3+AU3+AZ3+BE3+BJ3+BN3+BR3+BV3+BZ3</f>
        <v>58</v>
      </c>
      <c r="G3" s="255">
        <f t="shared" ref="G3:G25" si="2">M3+R3+W3+AB3+AG3+AL3+AQ3+AV3+BA3+BF3+BK3+BO3+BS3+BW3+CA3</f>
        <v>-58</v>
      </c>
      <c r="H3" s="316">
        <f t="shared" ref="H3:H25" si="3">N3+S3+X3+AC3+AH3+AM3+AR3+AW3+BB3+BG3+BL3+BP3+BT3+BX3+CB3</f>
        <v>58</v>
      </c>
      <c r="I3" s="232">
        <f>SUM(O3+T3+Y3+AD3+AI3+AN3+AS3+AX3+BC3+BH3)</f>
        <v>58</v>
      </c>
      <c r="J3" s="308">
        <f t="shared" ref="J3:J30" si="4">E3+H3-F3</f>
        <v>0</v>
      </c>
      <c r="K3" s="9">
        <v>0</v>
      </c>
      <c r="L3" s="13">
        <v>2</v>
      </c>
      <c r="M3" s="79">
        <f>K3-L3</f>
        <v>-2</v>
      </c>
      <c r="N3" s="79">
        <v>20</v>
      </c>
      <c r="O3" s="232">
        <f>SUM(K3+N3)</f>
        <v>20</v>
      </c>
      <c r="P3" s="9">
        <v>0</v>
      </c>
      <c r="Q3" s="15">
        <v>7</v>
      </c>
      <c r="R3" s="79">
        <f t="shared" ref="R3:R30" si="5">P3-Q3</f>
        <v>-7</v>
      </c>
      <c r="S3" s="79">
        <v>0</v>
      </c>
      <c r="T3" s="233">
        <f t="shared" ref="T3:T30" si="6">SUM(P3+S3)</f>
        <v>0</v>
      </c>
      <c r="U3" s="9">
        <v>0</v>
      </c>
      <c r="V3" s="11">
        <v>21</v>
      </c>
      <c r="W3" s="79">
        <f t="shared" ref="W3:W30" si="7">U3-V3</f>
        <v>-21</v>
      </c>
      <c r="X3" s="77">
        <v>15</v>
      </c>
      <c r="Y3" s="232">
        <f t="shared" ref="Y3:Y30" si="8">SUM(U3+X3)</f>
        <v>15</v>
      </c>
      <c r="Z3" s="9">
        <v>0</v>
      </c>
      <c r="AA3" s="13">
        <v>6</v>
      </c>
      <c r="AB3" s="79">
        <f t="shared" ref="AB3:AB30" si="9">Z3-AA3</f>
        <v>-6</v>
      </c>
      <c r="AC3" s="77">
        <v>0</v>
      </c>
      <c r="AD3" s="232">
        <f t="shared" ref="AD3:AD30" si="10">SUM(Z3+AC3)</f>
        <v>0</v>
      </c>
      <c r="AE3" s="228">
        <v>0</v>
      </c>
      <c r="AF3" s="229">
        <v>4</v>
      </c>
      <c r="AG3" s="141">
        <f t="shared" ref="AG3:AG30" si="11">AE3-AF3</f>
        <v>-4</v>
      </c>
      <c r="AH3" s="257">
        <v>0</v>
      </c>
      <c r="AI3" s="231">
        <f t="shared" ref="AI3:AI30" si="12">SUM(AE3+AH3)</f>
        <v>0</v>
      </c>
      <c r="AJ3" s="190">
        <v>0</v>
      </c>
      <c r="AK3" s="43">
        <v>7</v>
      </c>
      <c r="AL3" s="79">
        <f t="shared" ref="AL3:AL30" si="13">AJ3-AK3</f>
        <v>-7</v>
      </c>
      <c r="AM3" s="181">
        <v>23</v>
      </c>
      <c r="AN3" s="232">
        <f t="shared" ref="AN3:AN30" si="14">SUM(AJ3+AM3)</f>
        <v>23</v>
      </c>
      <c r="AO3" s="9">
        <v>0</v>
      </c>
      <c r="AP3" s="13">
        <v>3</v>
      </c>
      <c r="AQ3" s="79">
        <f t="shared" ref="AQ3:AQ30" si="15">AO3-AP3</f>
        <v>-3</v>
      </c>
      <c r="AR3" s="79">
        <v>0</v>
      </c>
      <c r="AS3" s="232">
        <f t="shared" ref="AS3:AS30" si="16">SUM(AO3+AR3)</f>
        <v>0</v>
      </c>
      <c r="AT3" s="13">
        <v>0</v>
      </c>
      <c r="AU3" s="13">
        <v>4</v>
      </c>
      <c r="AV3" s="79">
        <f t="shared" ref="AV3:AV24" si="17">AT3-AU3</f>
        <v>-4</v>
      </c>
      <c r="AW3" s="77">
        <v>0</v>
      </c>
      <c r="AX3" s="225">
        <f t="shared" ref="AX3:AX30" si="18">SUM(AT3+AW3)</f>
        <v>0</v>
      </c>
      <c r="AY3" s="13">
        <v>0</v>
      </c>
      <c r="AZ3" s="13">
        <v>2</v>
      </c>
      <c r="BA3" s="79">
        <f t="shared" ref="BA3:BA30" si="19">AY3-AZ3</f>
        <v>-2</v>
      </c>
      <c r="BB3" s="77">
        <v>0</v>
      </c>
      <c r="BC3" s="225">
        <f t="shared" ref="BC3:BC30" si="20">SUM(AY3+BB3)</f>
        <v>0</v>
      </c>
      <c r="BD3" s="13">
        <v>0</v>
      </c>
      <c r="BE3" s="15">
        <v>2</v>
      </c>
      <c r="BF3" s="79">
        <f t="shared" ref="BF3:BF30" si="21">BD3-BE3</f>
        <v>-2</v>
      </c>
      <c r="BG3" s="79">
        <v>0</v>
      </c>
      <c r="BH3" s="226">
        <f t="shared" ref="BH3:BH30" si="22">SUM(BD3+BG3)</f>
        <v>0</v>
      </c>
      <c r="BI3" s="145"/>
      <c r="BJ3" s="579"/>
      <c r="BK3" s="579">
        <f t="shared" ref="BK3:BK13" si="23">BI3-BJ3</f>
        <v>0</v>
      </c>
      <c r="BL3" s="580"/>
      <c r="BM3" s="580"/>
      <c r="BN3" s="580"/>
      <c r="BO3" s="580">
        <f t="shared" ref="BO3:BO13" si="24">BM3-BN3</f>
        <v>0</v>
      </c>
      <c r="BP3" s="580"/>
      <c r="BQ3" s="580"/>
      <c r="BR3" s="580"/>
      <c r="BS3" s="580">
        <f t="shared" ref="BS3:BS13" si="25">BQ3-BR3</f>
        <v>0</v>
      </c>
      <c r="BT3" s="580"/>
      <c r="BU3" s="580"/>
      <c r="BV3" s="580"/>
      <c r="BW3" s="580">
        <f t="shared" ref="BW3:BW13" si="26">BU3-BV3</f>
        <v>0</v>
      </c>
      <c r="BX3" s="580"/>
      <c r="BY3" s="580"/>
      <c r="BZ3" s="580"/>
      <c r="CA3" s="581">
        <f t="shared" ref="CA3:CA13" si="27">BY3-BZ3</f>
        <v>0</v>
      </c>
      <c r="CB3" s="580"/>
    </row>
    <row r="4" spans="1:80" s="144" customFormat="1" ht="52.9" customHeight="1" x14ac:dyDescent="0.35">
      <c r="A4" s="18">
        <v>2</v>
      </c>
      <c r="B4" s="19" t="s">
        <v>26</v>
      </c>
      <c r="C4" s="20" t="s">
        <v>27</v>
      </c>
      <c r="D4" s="21" t="s">
        <v>27</v>
      </c>
      <c r="E4" s="314">
        <f t="shared" si="0"/>
        <v>0</v>
      </c>
      <c r="F4" s="315">
        <f t="shared" si="1"/>
        <v>78</v>
      </c>
      <c r="G4" s="255">
        <f t="shared" si="2"/>
        <v>-78</v>
      </c>
      <c r="H4" s="316">
        <f t="shared" si="3"/>
        <v>78</v>
      </c>
      <c r="I4" s="232">
        <f t="shared" ref="I4:I30" si="28">SUM(O4+T4+Y4+AD4+AI4+AN4+AS4+AX4+BC4+BH4)</f>
        <v>78</v>
      </c>
      <c r="J4" s="308">
        <f t="shared" si="4"/>
        <v>0</v>
      </c>
      <c r="K4" s="9">
        <v>0</v>
      </c>
      <c r="L4" s="13">
        <v>3</v>
      </c>
      <c r="M4" s="79">
        <f t="shared" ref="M4:M11" si="29">K4-L4</f>
        <v>-3</v>
      </c>
      <c r="N4" s="79">
        <v>0</v>
      </c>
      <c r="O4" s="232">
        <f t="shared" ref="O4:O30" si="30">SUM(K4+N4)</f>
        <v>0</v>
      </c>
      <c r="P4" s="9">
        <v>0</v>
      </c>
      <c r="Q4" s="15">
        <v>10</v>
      </c>
      <c r="R4" s="79">
        <f t="shared" si="5"/>
        <v>-10</v>
      </c>
      <c r="S4" s="181">
        <v>15</v>
      </c>
      <c r="T4" s="233">
        <f t="shared" si="6"/>
        <v>15</v>
      </c>
      <c r="U4" s="9">
        <v>0</v>
      </c>
      <c r="V4" s="11">
        <v>29</v>
      </c>
      <c r="W4" s="79">
        <f t="shared" si="7"/>
        <v>-29</v>
      </c>
      <c r="X4" s="77">
        <v>35</v>
      </c>
      <c r="Y4" s="232">
        <f t="shared" si="8"/>
        <v>35</v>
      </c>
      <c r="Z4" s="9">
        <v>0</v>
      </c>
      <c r="AA4" s="13">
        <v>8</v>
      </c>
      <c r="AB4" s="79">
        <f t="shared" si="9"/>
        <v>-8</v>
      </c>
      <c r="AC4" s="77">
        <v>14</v>
      </c>
      <c r="AD4" s="232">
        <f t="shared" si="10"/>
        <v>14</v>
      </c>
      <c r="AE4" s="9">
        <v>0</v>
      </c>
      <c r="AF4" s="13">
        <v>5</v>
      </c>
      <c r="AG4" s="79">
        <f t="shared" si="11"/>
        <v>-5</v>
      </c>
      <c r="AH4" s="180">
        <v>14</v>
      </c>
      <c r="AI4" s="232">
        <f t="shared" si="12"/>
        <v>14</v>
      </c>
      <c r="AJ4" s="190">
        <v>0</v>
      </c>
      <c r="AK4" s="43">
        <v>9</v>
      </c>
      <c r="AL4" s="79">
        <f t="shared" si="13"/>
        <v>-9</v>
      </c>
      <c r="AM4" s="79">
        <v>0</v>
      </c>
      <c r="AN4" s="232">
        <f t="shared" si="14"/>
        <v>0</v>
      </c>
      <c r="AO4" s="9">
        <v>0</v>
      </c>
      <c r="AP4" s="13">
        <v>3</v>
      </c>
      <c r="AQ4" s="79">
        <f t="shared" si="15"/>
        <v>-3</v>
      </c>
      <c r="AR4" s="81">
        <v>0</v>
      </c>
      <c r="AS4" s="232">
        <f t="shared" si="16"/>
        <v>0</v>
      </c>
      <c r="AT4" s="13">
        <v>0</v>
      </c>
      <c r="AU4" s="13">
        <v>6</v>
      </c>
      <c r="AV4" s="79">
        <f t="shared" si="17"/>
        <v>-6</v>
      </c>
      <c r="AW4" s="77">
        <v>0</v>
      </c>
      <c r="AX4" s="225">
        <f t="shared" si="18"/>
        <v>0</v>
      </c>
      <c r="AY4" s="13">
        <v>0</v>
      </c>
      <c r="AZ4" s="13">
        <v>3</v>
      </c>
      <c r="BA4" s="79">
        <f t="shared" si="19"/>
        <v>-3</v>
      </c>
      <c r="BB4" s="77">
        <v>0</v>
      </c>
      <c r="BC4" s="225">
        <f t="shared" si="20"/>
        <v>0</v>
      </c>
      <c r="BD4" s="13">
        <v>0</v>
      </c>
      <c r="BE4" s="15">
        <v>2</v>
      </c>
      <c r="BF4" s="79">
        <f t="shared" si="21"/>
        <v>-2</v>
      </c>
      <c r="BG4" s="79">
        <v>0</v>
      </c>
      <c r="BH4" s="226">
        <f t="shared" si="22"/>
        <v>0</v>
      </c>
      <c r="BI4" s="146"/>
      <c r="BJ4" s="582"/>
      <c r="BK4" s="579">
        <f t="shared" si="23"/>
        <v>0</v>
      </c>
      <c r="BL4" s="580"/>
      <c r="BM4" s="583"/>
      <c r="BN4" s="583"/>
      <c r="BO4" s="580">
        <f t="shared" si="24"/>
        <v>0</v>
      </c>
      <c r="BP4" s="580"/>
      <c r="BQ4" s="583"/>
      <c r="BR4" s="583"/>
      <c r="BS4" s="580">
        <f t="shared" si="25"/>
        <v>0</v>
      </c>
      <c r="BT4" s="580"/>
      <c r="BU4" s="583"/>
      <c r="BV4" s="583"/>
      <c r="BW4" s="580">
        <f t="shared" si="26"/>
        <v>0</v>
      </c>
      <c r="BX4" s="580"/>
      <c r="BY4" s="583"/>
      <c r="BZ4" s="583"/>
      <c r="CA4" s="581">
        <f t="shared" si="27"/>
        <v>0</v>
      </c>
      <c r="CB4" s="584"/>
    </row>
    <row r="5" spans="1:80" s="144" customFormat="1" ht="45.6" customHeight="1" x14ac:dyDescent="0.3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231</v>
      </c>
      <c r="F5" s="315">
        <f t="shared" si="1"/>
        <v>300</v>
      </c>
      <c r="G5" s="255">
        <f t="shared" si="2"/>
        <v>-69</v>
      </c>
      <c r="H5" s="316">
        <f t="shared" si="3"/>
        <v>69</v>
      </c>
      <c r="I5" s="232">
        <f t="shared" si="28"/>
        <v>300</v>
      </c>
      <c r="J5" s="308">
        <f t="shared" si="4"/>
        <v>0</v>
      </c>
      <c r="K5" s="9">
        <v>4</v>
      </c>
      <c r="L5" s="13">
        <v>9</v>
      </c>
      <c r="M5" s="79">
        <f t="shared" si="29"/>
        <v>-5</v>
      </c>
      <c r="N5" s="181">
        <v>4</v>
      </c>
      <c r="O5" s="232">
        <f t="shared" si="30"/>
        <v>8</v>
      </c>
      <c r="P5" s="9">
        <v>28</v>
      </c>
      <c r="Q5" s="15">
        <v>41</v>
      </c>
      <c r="R5" s="79">
        <f t="shared" si="5"/>
        <v>-13</v>
      </c>
      <c r="S5" s="79">
        <v>13</v>
      </c>
      <c r="T5" s="233">
        <f t="shared" si="6"/>
        <v>41</v>
      </c>
      <c r="U5" s="9">
        <v>104</v>
      </c>
      <c r="V5" s="11">
        <v>119</v>
      </c>
      <c r="W5" s="79">
        <f t="shared" si="7"/>
        <v>-15</v>
      </c>
      <c r="X5" s="180">
        <v>15</v>
      </c>
      <c r="Y5" s="232">
        <f t="shared" si="8"/>
        <v>119</v>
      </c>
      <c r="Z5" s="9">
        <v>33</v>
      </c>
      <c r="AA5" s="13">
        <v>33</v>
      </c>
      <c r="AB5" s="79">
        <f t="shared" si="9"/>
        <v>0</v>
      </c>
      <c r="AC5" s="77">
        <v>0</v>
      </c>
      <c r="AD5" s="232">
        <f t="shared" si="10"/>
        <v>33</v>
      </c>
      <c r="AE5" s="9">
        <v>0</v>
      </c>
      <c r="AF5" s="13">
        <v>16</v>
      </c>
      <c r="AG5" s="79">
        <f t="shared" si="11"/>
        <v>-16</v>
      </c>
      <c r="AH5" s="77">
        <v>16</v>
      </c>
      <c r="AI5" s="232">
        <f t="shared" si="12"/>
        <v>16</v>
      </c>
      <c r="AJ5" s="190">
        <v>32</v>
      </c>
      <c r="AK5" s="43">
        <v>35</v>
      </c>
      <c r="AL5" s="79">
        <f t="shared" si="13"/>
        <v>-3</v>
      </c>
      <c r="AM5" s="181">
        <v>1</v>
      </c>
      <c r="AN5" s="232">
        <f t="shared" si="14"/>
        <v>33</v>
      </c>
      <c r="AO5" s="9">
        <v>4</v>
      </c>
      <c r="AP5" s="13">
        <v>11</v>
      </c>
      <c r="AQ5" s="79">
        <f t="shared" si="15"/>
        <v>-7</v>
      </c>
      <c r="AR5" s="81">
        <v>7</v>
      </c>
      <c r="AS5" s="232">
        <f t="shared" si="16"/>
        <v>11</v>
      </c>
      <c r="AT5" s="13">
        <v>4</v>
      </c>
      <c r="AU5" s="13">
        <v>16</v>
      </c>
      <c r="AV5" s="79">
        <f t="shared" si="17"/>
        <v>-12</v>
      </c>
      <c r="AW5" s="77">
        <v>12</v>
      </c>
      <c r="AX5" s="225">
        <f t="shared" si="18"/>
        <v>16</v>
      </c>
      <c r="AY5" s="13">
        <v>15</v>
      </c>
      <c r="AZ5" s="13">
        <v>12</v>
      </c>
      <c r="BA5" s="79">
        <f t="shared" si="19"/>
        <v>3</v>
      </c>
      <c r="BB5" s="77">
        <v>0</v>
      </c>
      <c r="BC5" s="225">
        <f t="shared" si="20"/>
        <v>15</v>
      </c>
      <c r="BD5" s="13">
        <v>7</v>
      </c>
      <c r="BE5" s="15">
        <v>8</v>
      </c>
      <c r="BF5" s="79">
        <f t="shared" si="21"/>
        <v>-1</v>
      </c>
      <c r="BG5" s="181">
        <v>1</v>
      </c>
      <c r="BH5" s="226">
        <f t="shared" si="22"/>
        <v>8</v>
      </c>
      <c r="BI5" s="145"/>
      <c r="BJ5" s="579"/>
      <c r="BK5" s="579">
        <f t="shared" si="23"/>
        <v>0</v>
      </c>
      <c r="BL5" s="580"/>
      <c r="BM5" s="580"/>
      <c r="BN5" s="580"/>
      <c r="BO5" s="580">
        <f t="shared" si="24"/>
        <v>0</v>
      </c>
      <c r="BP5" s="580"/>
      <c r="BQ5" s="580"/>
      <c r="BR5" s="580"/>
      <c r="BS5" s="580">
        <f t="shared" si="25"/>
        <v>0</v>
      </c>
      <c r="BT5" s="580"/>
      <c r="BU5" s="580"/>
      <c r="BV5" s="580"/>
      <c r="BW5" s="580">
        <f t="shared" si="26"/>
        <v>0</v>
      </c>
      <c r="BX5" s="580"/>
      <c r="BY5" s="580"/>
      <c r="BZ5" s="580"/>
      <c r="CA5" s="581">
        <f t="shared" si="27"/>
        <v>0</v>
      </c>
      <c r="CB5" s="584"/>
    </row>
    <row r="6" spans="1:80" s="144" customFormat="1" ht="34.9" customHeight="1" x14ac:dyDescent="0.35">
      <c r="A6" s="18">
        <v>4</v>
      </c>
      <c r="B6" s="19" t="s">
        <v>29</v>
      </c>
      <c r="C6" s="27">
        <v>8</v>
      </c>
      <c r="D6" s="63">
        <v>25</v>
      </c>
      <c r="E6" s="314">
        <f t="shared" si="0"/>
        <v>201</v>
      </c>
      <c r="F6" s="315">
        <f t="shared" si="1"/>
        <v>200</v>
      </c>
      <c r="G6" s="255">
        <f t="shared" si="2"/>
        <v>1</v>
      </c>
      <c r="H6" s="316">
        <f t="shared" si="3"/>
        <v>37</v>
      </c>
      <c r="I6" s="232">
        <f t="shared" si="28"/>
        <v>238</v>
      </c>
      <c r="J6" s="308">
        <f t="shared" si="4"/>
        <v>38</v>
      </c>
      <c r="K6" s="9">
        <v>2</v>
      </c>
      <c r="L6" s="13">
        <v>6</v>
      </c>
      <c r="M6" s="79">
        <f t="shared" si="29"/>
        <v>-4</v>
      </c>
      <c r="N6" s="180">
        <v>4</v>
      </c>
      <c r="O6" s="232">
        <f t="shared" si="30"/>
        <v>6</v>
      </c>
      <c r="P6" s="9">
        <v>21</v>
      </c>
      <c r="Q6" s="15">
        <v>28</v>
      </c>
      <c r="R6" s="79">
        <f t="shared" si="5"/>
        <v>-7</v>
      </c>
      <c r="S6" s="79">
        <v>7</v>
      </c>
      <c r="T6" s="233">
        <f t="shared" si="6"/>
        <v>28</v>
      </c>
      <c r="U6" s="9">
        <v>96</v>
      </c>
      <c r="V6" s="11">
        <v>75</v>
      </c>
      <c r="W6" s="79">
        <f t="shared" si="7"/>
        <v>21</v>
      </c>
      <c r="X6" s="77">
        <v>0</v>
      </c>
      <c r="Y6" s="232">
        <f t="shared" si="8"/>
        <v>96</v>
      </c>
      <c r="Z6" s="9">
        <v>23</v>
      </c>
      <c r="AA6" s="13">
        <v>21</v>
      </c>
      <c r="AB6" s="79">
        <f t="shared" si="9"/>
        <v>2</v>
      </c>
      <c r="AC6" s="77">
        <v>0</v>
      </c>
      <c r="AD6" s="232">
        <f t="shared" si="10"/>
        <v>23</v>
      </c>
      <c r="AE6" s="9">
        <v>0</v>
      </c>
      <c r="AF6" s="13">
        <v>11</v>
      </c>
      <c r="AG6" s="79">
        <f t="shared" si="11"/>
        <v>-11</v>
      </c>
      <c r="AH6" s="77">
        <v>11</v>
      </c>
      <c r="AI6" s="232">
        <f t="shared" si="12"/>
        <v>11</v>
      </c>
      <c r="AJ6" s="190">
        <v>39</v>
      </c>
      <c r="AK6" s="43">
        <v>24</v>
      </c>
      <c r="AL6" s="79">
        <f t="shared" si="13"/>
        <v>15</v>
      </c>
      <c r="AM6" s="79">
        <v>0</v>
      </c>
      <c r="AN6" s="232">
        <f t="shared" si="14"/>
        <v>39</v>
      </c>
      <c r="AO6" s="9">
        <v>0</v>
      </c>
      <c r="AP6" s="13">
        <v>8</v>
      </c>
      <c r="AQ6" s="79">
        <f t="shared" si="15"/>
        <v>-8</v>
      </c>
      <c r="AR6" s="81">
        <v>8</v>
      </c>
      <c r="AS6" s="232">
        <f t="shared" si="16"/>
        <v>8</v>
      </c>
      <c r="AT6" s="13">
        <v>6</v>
      </c>
      <c r="AU6" s="13">
        <v>13</v>
      </c>
      <c r="AV6" s="79">
        <v>-7</v>
      </c>
      <c r="AW6" s="77">
        <v>7</v>
      </c>
      <c r="AX6" s="225">
        <f t="shared" si="18"/>
        <v>13</v>
      </c>
      <c r="AY6" s="13">
        <v>13</v>
      </c>
      <c r="AZ6" s="13">
        <v>8</v>
      </c>
      <c r="BA6" s="79">
        <f t="shared" si="19"/>
        <v>5</v>
      </c>
      <c r="BB6" s="77">
        <v>0</v>
      </c>
      <c r="BC6" s="225">
        <f t="shared" si="20"/>
        <v>13</v>
      </c>
      <c r="BD6" s="13">
        <v>1</v>
      </c>
      <c r="BE6" s="15">
        <v>6</v>
      </c>
      <c r="BF6" s="79">
        <f t="shared" si="21"/>
        <v>-5</v>
      </c>
      <c r="BG6" s="79">
        <v>0</v>
      </c>
      <c r="BH6" s="226">
        <f t="shared" si="22"/>
        <v>1</v>
      </c>
      <c r="BI6" s="146"/>
      <c r="BJ6" s="582"/>
      <c r="BK6" s="579">
        <f t="shared" si="23"/>
        <v>0</v>
      </c>
      <c r="BL6" s="580"/>
      <c r="BM6" s="583"/>
      <c r="BN6" s="583"/>
      <c r="BO6" s="580">
        <f t="shared" si="24"/>
        <v>0</v>
      </c>
      <c r="BP6" s="580"/>
      <c r="BQ6" s="583"/>
      <c r="BR6" s="583"/>
      <c r="BS6" s="580">
        <f t="shared" si="25"/>
        <v>0</v>
      </c>
      <c r="BT6" s="580"/>
      <c r="BU6" s="583"/>
      <c r="BV6" s="583"/>
      <c r="BW6" s="580">
        <f t="shared" si="26"/>
        <v>0</v>
      </c>
      <c r="BX6" s="580"/>
      <c r="BY6" s="583"/>
      <c r="BZ6" s="583"/>
      <c r="CA6" s="581">
        <f t="shared" si="27"/>
        <v>0</v>
      </c>
      <c r="CB6" s="584"/>
    </row>
    <row r="7" spans="1:80" s="148" customFormat="1" ht="34.9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249</v>
      </c>
      <c r="F7" s="315">
        <f t="shared" si="1"/>
        <v>408</v>
      </c>
      <c r="G7" s="255">
        <f t="shared" si="2"/>
        <v>-159</v>
      </c>
      <c r="H7" s="316">
        <f t="shared" si="3"/>
        <v>159</v>
      </c>
      <c r="I7" s="232">
        <f t="shared" si="28"/>
        <v>408</v>
      </c>
      <c r="J7" s="308">
        <f t="shared" si="4"/>
        <v>0</v>
      </c>
      <c r="K7" s="124">
        <v>0</v>
      </c>
      <c r="L7" s="75">
        <v>12</v>
      </c>
      <c r="M7" s="79">
        <f t="shared" si="29"/>
        <v>-12</v>
      </c>
      <c r="N7" s="180">
        <v>20</v>
      </c>
      <c r="O7" s="232">
        <f t="shared" si="30"/>
        <v>20</v>
      </c>
      <c r="P7" s="124">
        <v>24</v>
      </c>
      <c r="Q7" s="75">
        <v>56</v>
      </c>
      <c r="R7" s="79">
        <f t="shared" si="5"/>
        <v>-32</v>
      </c>
      <c r="S7" s="181">
        <v>32</v>
      </c>
      <c r="T7" s="233">
        <f t="shared" si="6"/>
        <v>56</v>
      </c>
      <c r="U7" s="124">
        <v>121</v>
      </c>
      <c r="V7" s="75">
        <v>164</v>
      </c>
      <c r="W7" s="79">
        <f t="shared" si="7"/>
        <v>-43</v>
      </c>
      <c r="X7" s="181">
        <v>43</v>
      </c>
      <c r="Y7" s="233">
        <f t="shared" si="8"/>
        <v>164</v>
      </c>
      <c r="Z7" s="124">
        <v>47</v>
      </c>
      <c r="AA7" s="75">
        <v>44</v>
      </c>
      <c r="AB7" s="79">
        <f t="shared" si="9"/>
        <v>3</v>
      </c>
      <c r="AC7" s="77">
        <v>0</v>
      </c>
      <c r="AD7" s="232">
        <f t="shared" si="10"/>
        <v>47</v>
      </c>
      <c r="AE7" s="9">
        <v>0</v>
      </c>
      <c r="AF7" s="75">
        <v>21</v>
      </c>
      <c r="AG7" s="79">
        <f t="shared" si="11"/>
        <v>-21</v>
      </c>
      <c r="AH7" s="77">
        <v>21</v>
      </c>
      <c r="AI7" s="232">
        <f t="shared" si="12"/>
        <v>21</v>
      </c>
      <c r="AJ7" s="246">
        <v>38</v>
      </c>
      <c r="AK7" s="43">
        <v>48</v>
      </c>
      <c r="AL7" s="79">
        <f t="shared" si="13"/>
        <v>-10</v>
      </c>
      <c r="AM7" s="79">
        <v>0</v>
      </c>
      <c r="AN7" s="233">
        <f t="shared" si="14"/>
        <v>38</v>
      </c>
      <c r="AO7" s="124">
        <v>0</v>
      </c>
      <c r="AP7" s="75">
        <v>14</v>
      </c>
      <c r="AQ7" s="79">
        <f t="shared" si="15"/>
        <v>-14</v>
      </c>
      <c r="AR7" s="81">
        <v>20</v>
      </c>
      <c r="AS7" s="234">
        <f t="shared" si="16"/>
        <v>20</v>
      </c>
      <c r="AT7" s="123">
        <v>5</v>
      </c>
      <c r="AU7" s="75">
        <v>21</v>
      </c>
      <c r="AV7" s="79">
        <f t="shared" si="17"/>
        <v>-16</v>
      </c>
      <c r="AW7" s="79">
        <v>16</v>
      </c>
      <c r="AX7" s="226">
        <f t="shared" si="18"/>
        <v>21</v>
      </c>
      <c r="AY7" s="75">
        <v>14</v>
      </c>
      <c r="AZ7" s="75">
        <v>17</v>
      </c>
      <c r="BA7" s="79">
        <f t="shared" si="19"/>
        <v>-3</v>
      </c>
      <c r="BB7" s="181">
        <v>7</v>
      </c>
      <c r="BC7" s="226">
        <f t="shared" si="20"/>
        <v>21</v>
      </c>
      <c r="BD7" s="75">
        <v>0</v>
      </c>
      <c r="BE7" s="75">
        <v>11</v>
      </c>
      <c r="BF7" s="79">
        <f t="shared" si="21"/>
        <v>-11</v>
      </c>
      <c r="BG7" s="79">
        <v>0</v>
      </c>
      <c r="BH7" s="226">
        <f t="shared" si="22"/>
        <v>0</v>
      </c>
      <c r="BI7" s="147"/>
      <c r="BJ7" s="585"/>
      <c r="BK7" s="579">
        <f t="shared" si="23"/>
        <v>0</v>
      </c>
      <c r="BL7" s="580"/>
      <c r="BM7" s="586"/>
      <c r="BN7" s="586"/>
      <c r="BO7" s="580">
        <f t="shared" si="24"/>
        <v>0</v>
      </c>
      <c r="BP7" s="580"/>
      <c r="BQ7" s="586"/>
      <c r="BR7" s="586"/>
      <c r="BS7" s="580">
        <f t="shared" si="25"/>
        <v>0</v>
      </c>
      <c r="BT7" s="580"/>
      <c r="BU7" s="586"/>
      <c r="BV7" s="586"/>
      <c r="BW7" s="580">
        <f t="shared" si="26"/>
        <v>0</v>
      </c>
      <c r="BX7" s="580"/>
      <c r="BY7" s="586"/>
      <c r="BZ7" s="586"/>
      <c r="CA7" s="581">
        <f t="shared" si="27"/>
        <v>0</v>
      </c>
      <c r="CB7" s="584"/>
    </row>
    <row r="8" spans="1:80" s="144" customFormat="1" ht="34.9" customHeight="1" x14ac:dyDescent="0.35">
      <c r="A8" s="29">
        <v>6</v>
      </c>
      <c r="B8" s="19" t="s">
        <v>31</v>
      </c>
      <c r="C8" s="27">
        <v>8</v>
      </c>
      <c r="D8" s="63">
        <v>35</v>
      </c>
      <c r="E8" s="314">
        <f t="shared" si="0"/>
        <v>285</v>
      </c>
      <c r="F8" s="315">
        <f t="shared" si="1"/>
        <v>246</v>
      </c>
      <c r="G8" s="255">
        <f t="shared" si="2"/>
        <v>39</v>
      </c>
      <c r="H8" s="316">
        <f t="shared" si="3"/>
        <v>51</v>
      </c>
      <c r="I8" s="232">
        <f t="shared" si="28"/>
        <v>336</v>
      </c>
      <c r="J8" s="308">
        <f t="shared" si="4"/>
        <v>90</v>
      </c>
      <c r="K8" s="124">
        <v>2</v>
      </c>
      <c r="L8" s="75">
        <v>8</v>
      </c>
      <c r="M8" s="79">
        <f t="shared" si="29"/>
        <v>-6</v>
      </c>
      <c r="N8" s="180">
        <v>6</v>
      </c>
      <c r="O8" s="232">
        <f t="shared" si="30"/>
        <v>8</v>
      </c>
      <c r="P8" s="124">
        <v>25</v>
      </c>
      <c r="Q8" s="75">
        <v>35</v>
      </c>
      <c r="R8" s="79">
        <f t="shared" si="5"/>
        <v>-10</v>
      </c>
      <c r="S8" s="79">
        <v>10</v>
      </c>
      <c r="T8" s="233">
        <f t="shared" si="6"/>
        <v>35</v>
      </c>
      <c r="U8" s="124">
        <v>132</v>
      </c>
      <c r="V8" s="75">
        <v>94</v>
      </c>
      <c r="W8" s="79">
        <f t="shared" si="7"/>
        <v>38</v>
      </c>
      <c r="X8" s="79">
        <v>0</v>
      </c>
      <c r="Y8" s="233">
        <f t="shared" si="8"/>
        <v>132</v>
      </c>
      <c r="Z8" s="124">
        <v>52</v>
      </c>
      <c r="AA8" s="75">
        <v>27</v>
      </c>
      <c r="AB8" s="79">
        <f t="shared" si="9"/>
        <v>25</v>
      </c>
      <c r="AC8" s="77">
        <v>0</v>
      </c>
      <c r="AD8" s="232">
        <f t="shared" si="10"/>
        <v>52</v>
      </c>
      <c r="AE8" s="9">
        <v>0</v>
      </c>
      <c r="AF8" s="75">
        <v>12</v>
      </c>
      <c r="AG8" s="79">
        <f t="shared" si="11"/>
        <v>-12</v>
      </c>
      <c r="AH8" s="77">
        <v>12</v>
      </c>
      <c r="AI8" s="232">
        <f t="shared" si="12"/>
        <v>12</v>
      </c>
      <c r="AJ8" s="246">
        <v>47</v>
      </c>
      <c r="AK8" s="43">
        <v>30</v>
      </c>
      <c r="AL8" s="79">
        <f t="shared" si="13"/>
        <v>17</v>
      </c>
      <c r="AM8" s="79">
        <v>0</v>
      </c>
      <c r="AN8" s="233">
        <f t="shared" si="14"/>
        <v>47</v>
      </c>
      <c r="AO8" s="124">
        <v>0</v>
      </c>
      <c r="AP8" s="75">
        <v>10</v>
      </c>
      <c r="AQ8" s="79">
        <f t="shared" si="15"/>
        <v>-10</v>
      </c>
      <c r="AR8" s="81">
        <v>10</v>
      </c>
      <c r="AS8" s="234">
        <f t="shared" si="16"/>
        <v>10</v>
      </c>
      <c r="AT8" s="123">
        <v>6</v>
      </c>
      <c r="AU8" s="75">
        <v>14</v>
      </c>
      <c r="AV8" s="79">
        <f t="shared" si="17"/>
        <v>-8</v>
      </c>
      <c r="AW8" s="79">
        <v>8</v>
      </c>
      <c r="AX8" s="226">
        <f t="shared" si="18"/>
        <v>14</v>
      </c>
      <c r="AY8" s="75">
        <v>19</v>
      </c>
      <c r="AZ8" s="75">
        <v>9</v>
      </c>
      <c r="BA8" s="79">
        <f t="shared" si="19"/>
        <v>10</v>
      </c>
      <c r="BB8" s="79">
        <v>0</v>
      </c>
      <c r="BC8" s="226">
        <f t="shared" si="20"/>
        <v>19</v>
      </c>
      <c r="BD8" s="75">
        <v>2</v>
      </c>
      <c r="BE8" s="75">
        <v>7</v>
      </c>
      <c r="BF8" s="79">
        <f t="shared" si="21"/>
        <v>-5</v>
      </c>
      <c r="BG8" s="181">
        <v>5</v>
      </c>
      <c r="BH8" s="226">
        <f t="shared" si="22"/>
        <v>7</v>
      </c>
      <c r="BI8" s="149"/>
      <c r="BJ8" s="587"/>
      <c r="BK8" s="579">
        <f t="shared" si="23"/>
        <v>0</v>
      </c>
      <c r="BL8" s="580"/>
      <c r="BM8" s="588"/>
      <c r="BN8" s="588"/>
      <c r="BO8" s="580">
        <f t="shared" si="24"/>
        <v>0</v>
      </c>
      <c r="BP8" s="580"/>
      <c r="BQ8" s="588"/>
      <c r="BR8" s="588"/>
      <c r="BS8" s="580">
        <f t="shared" si="25"/>
        <v>0</v>
      </c>
      <c r="BT8" s="580"/>
      <c r="BU8" s="588"/>
      <c r="BV8" s="588"/>
      <c r="BW8" s="580">
        <f t="shared" si="26"/>
        <v>0</v>
      </c>
      <c r="BX8" s="580"/>
      <c r="BY8" s="588"/>
      <c r="BZ8" s="588"/>
      <c r="CA8" s="581">
        <f t="shared" si="27"/>
        <v>0</v>
      </c>
      <c r="CB8" s="584"/>
    </row>
    <row r="9" spans="1:80" s="144" customFormat="1" ht="34.9" customHeight="1" x14ac:dyDescent="0.35">
      <c r="A9" s="202">
        <v>7</v>
      </c>
      <c r="B9" s="25" t="s">
        <v>32</v>
      </c>
      <c r="C9" s="26">
        <v>8</v>
      </c>
      <c r="D9" s="65">
        <v>30</v>
      </c>
      <c r="E9" s="314">
        <f t="shared" si="0"/>
        <v>47</v>
      </c>
      <c r="F9" s="315">
        <f t="shared" si="1"/>
        <v>130</v>
      </c>
      <c r="G9" s="255">
        <f t="shared" si="2"/>
        <v>-83</v>
      </c>
      <c r="H9" s="316">
        <f t="shared" si="3"/>
        <v>83</v>
      </c>
      <c r="I9" s="232">
        <f t="shared" si="28"/>
        <v>130</v>
      </c>
      <c r="J9" s="308">
        <f t="shared" si="4"/>
        <v>0</v>
      </c>
      <c r="K9" s="306">
        <v>0</v>
      </c>
      <c r="L9" s="203">
        <v>3</v>
      </c>
      <c r="M9" s="79">
        <v>-3</v>
      </c>
      <c r="N9" s="77">
        <v>0</v>
      </c>
      <c r="O9" s="232">
        <f t="shared" si="30"/>
        <v>0</v>
      </c>
      <c r="P9" s="306">
        <v>6</v>
      </c>
      <c r="Q9" s="203">
        <v>18</v>
      </c>
      <c r="R9" s="79">
        <f t="shared" si="5"/>
        <v>-12</v>
      </c>
      <c r="S9" s="79">
        <v>13</v>
      </c>
      <c r="T9" s="233">
        <f t="shared" si="6"/>
        <v>19</v>
      </c>
      <c r="U9" s="185">
        <v>26</v>
      </c>
      <c r="V9" s="203">
        <v>44</v>
      </c>
      <c r="W9" s="79">
        <f t="shared" si="7"/>
        <v>-18</v>
      </c>
      <c r="X9" s="181">
        <v>18</v>
      </c>
      <c r="Y9" s="233">
        <f t="shared" si="8"/>
        <v>44</v>
      </c>
      <c r="Z9" s="306">
        <v>9</v>
      </c>
      <c r="AA9" s="203">
        <v>15</v>
      </c>
      <c r="AB9" s="79">
        <f t="shared" si="9"/>
        <v>-6</v>
      </c>
      <c r="AC9" s="180">
        <v>7</v>
      </c>
      <c r="AD9" s="232">
        <f t="shared" si="10"/>
        <v>16</v>
      </c>
      <c r="AE9" s="9">
        <v>0</v>
      </c>
      <c r="AF9" s="203">
        <v>9</v>
      </c>
      <c r="AG9" s="79">
        <f t="shared" si="11"/>
        <v>-9</v>
      </c>
      <c r="AH9" s="77">
        <v>9</v>
      </c>
      <c r="AI9" s="232">
        <f t="shared" si="12"/>
        <v>9</v>
      </c>
      <c r="AJ9" s="313">
        <v>6</v>
      </c>
      <c r="AK9" s="43">
        <v>14</v>
      </c>
      <c r="AL9" s="79">
        <f t="shared" si="13"/>
        <v>-8</v>
      </c>
      <c r="AM9" s="181">
        <v>9</v>
      </c>
      <c r="AN9" s="233">
        <f t="shared" si="14"/>
        <v>15</v>
      </c>
      <c r="AO9" s="306">
        <v>0</v>
      </c>
      <c r="AP9" s="203">
        <v>5</v>
      </c>
      <c r="AQ9" s="79">
        <f t="shared" si="15"/>
        <v>-5</v>
      </c>
      <c r="AR9" s="182">
        <v>8</v>
      </c>
      <c r="AS9" s="234">
        <f t="shared" si="16"/>
        <v>8</v>
      </c>
      <c r="AT9" s="305">
        <v>0</v>
      </c>
      <c r="AU9" s="203">
        <v>7</v>
      </c>
      <c r="AV9" s="79">
        <f t="shared" si="17"/>
        <v>-7</v>
      </c>
      <c r="AW9" s="181">
        <v>8</v>
      </c>
      <c r="AX9" s="226">
        <f t="shared" si="18"/>
        <v>8</v>
      </c>
      <c r="AY9" s="203">
        <v>0</v>
      </c>
      <c r="AZ9" s="203">
        <v>11</v>
      </c>
      <c r="BA9" s="79">
        <f t="shared" si="19"/>
        <v>-11</v>
      </c>
      <c r="BB9" s="79">
        <v>11</v>
      </c>
      <c r="BC9" s="226">
        <f t="shared" si="20"/>
        <v>11</v>
      </c>
      <c r="BD9" s="203">
        <v>0</v>
      </c>
      <c r="BE9" s="203">
        <v>4</v>
      </c>
      <c r="BF9" s="79">
        <f t="shared" si="21"/>
        <v>-4</v>
      </c>
      <c r="BG9" s="79">
        <v>0</v>
      </c>
      <c r="BH9" s="226">
        <f t="shared" si="22"/>
        <v>0</v>
      </c>
      <c r="BI9" s="151"/>
      <c r="BJ9" s="589"/>
      <c r="BK9" s="579">
        <f t="shared" si="23"/>
        <v>0</v>
      </c>
      <c r="BL9" s="580"/>
      <c r="BM9" s="589"/>
      <c r="BN9" s="589"/>
      <c r="BO9" s="580">
        <f t="shared" si="24"/>
        <v>0</v>
      </c>
      <c r="BP9" s="580"/>
      <c r="BQ9" s="589"/>
      <c r="BR9" s="589"/>
      <c r="BS9" s="580">
        <f t="shared" si="25"/>
        <v>0</v>
      </c>
      <c r="BT9" s="580"/>
      <c r="BU9" s="589"/>
      <c r="BV9" s="589"/>
      <c r="BW9" s="580">
        <f t="shared" si="26"/>
        <v>0</v>
      </c>
      <c r="BX9" s="580"/>
      <c r="BY9" s="589"/>
      <c r="BZ9" s="589"/>
      <c r="CA9" s="581">
        <f t="shared" si="27"/>
        <v>0</v>
      </c>
      <c r="CB9" s="584"/>
    </row>
    <row r="10" spans="1:80" s="144" customFormat="1" ht="34.9" customHeight="1" x14ac:dyDescent="0.35">
      <c r="A10" s="33">
        <v>8</v>
      </c>
      <c r="B10" s="34" t="s">
        <v>33</v>
      </c>
      <c r="C10" s="35">
        <v>20</v>
      </c>
      <c r="D10" s="310">
        <v>30</v>
      </c>
      <c r="E10" s="314">
        <f t="shared" si="0"/>
        <v>190</v>
      </c>
      <c r="F10" s="315">
        <f t="shared" si="1"/>
        <v>150</v>
      </c>
      <c r="G10" s="255">
        <f t="shared" si="2"/>
        <v>34</v>
      </c>
      <c r="H10" s="316">
        <f t="shared" si="3"/>
        <v>30</v>
      </c>
      <c r="I10" s="232">
        <f t="shared" si="28"/>
        <v>220</v>
      </c>
      <c r="J10" s="308">
        <f t="shared" si="4"/>
        <v>70</v>
      </c>
      <c r="K10" s="306">
        <v>0</v>
      </c>
      <c r="L10" s="203">
        <v>5</v>
      </c>
      <c r="M10" s="79">
        <f t="shared" si="29"/>
        <v>-5</v>
      </c>
      <c r="N10" s="180">
        <v>5</v>
      </c>
      <c r="O10" s="232">
        <f t="shared" si="30"/>
        <v>5</v>
      </c>
      <c r="P10" s="306">
        <v>30</v>
      </c>
      <c r="Q10" s="203">
        <v>20</v>
      </c>
      <c r="R10" s="79">
        <f t="shared" si="5"/>
        <v>10</v>
      </c>
      <c r="S10" s="79">
        <v>0</v>
      </c>
      <c r="T10" s="233">
        <f t="shared" si="6"/>
        <v>30</v>
      </c>
      <c r="U10" s="185">
        <v>90</v>
      </c>
      <c r="V10" s="203">
        <v>62</v>
      </c>
      <c r="W10" s="79">
        <f t="shared" si="7"/>
        <v>28</v>
      </c>
      <c r="X10" s="79">
        <v>0</v>
      </c>
      <c r="Y10" s="233">
        <f t="shared" si="8"/>
        <v>90</v>
      </c>
      <c r="Z10" s="306">
        <v>20</v>
      </c>
      <c r="AA10" s="203">
        <v>17</v>
      </c>
      <c r="AB10" s="79">
        <v>-3</v>
      </c>
      <c r="AC10" s="77">
        <v>0</v>
      </c>
      <c r="AD10" s="232">
        <f t="shared" si="10"/>
        <v>20</v>
      </c>
      <c r="AE10" s="9">
        <v>0</v>
      </c>
      <c r="AF10" s="203">
        <v>10</v>
      </c>
      <c r="AG10" s="79">
        <f t="shared" si="11"/>
        <v>-10</v>
      </c>
      <c r="AH10" s="181">
        <v>10</v>
      </c>
      <c r="AI10" s="233">
        <f t="shared" si="12"/>
        <v>10</v>
      </c>
      <c r="AJ10" s="313">
        <v>30</v>
      </c>
      <c r="AK10" s="43">
        <v>15</v>
      </c>
      <c r="AL10" s="79">
        <f t="shared" si="13"/>
        <v>15</v>
      </c>
      <c r="AM10" s="79">
        <v>0</v>
      </c>
      <c r="AN10" s="233">
        <f t="shared" si="14"/>
        <v>30</v>
      </c>
      <c r="AO10" s="306">
        <v>0</v>
      </c>
      <c r="AP10" s="203">
        <v>5</v>
      </c>
      <c r="AQ10" s="79">
        <f t="shared" si="15"/>
        <v>-5</v>
      </c>
      <c r="AR10" s="182">
        <v>5</v>
      </c>
      <c r="AS10" s="234">
        <f t="shared" si="16"/>
        <v>5</v>
      </c>
      <c r="AT10" s="305">
        <v>0</v>
      </c>
      <c r="AU10" s="203">
        <v>6</v>
      </c>
      <c r="AV10" s="79">
        <f t="shared" si="17"/>
        <v>-6</v>
      </c>
      <c r="AW10" s="181">
        <v>6</v>
      </c>
      <c r="AX10" s="226">
        <f t="shared" si="18"/>
        <v>6</v>
      </c>
      <c r="AY10" s="203">
        <v>20</v>
      </c>
      <c r="AZ10" s="203">
        <v>6</v>
      </c>
      <c r="BA10" s="79">
        <f t="shared" si="19"/>
        <v>14</v>
      </c>
      <c r="BB10" s="79">
        <v>0</v>
      </c>
      <c r="BC10" s="226">
        <f t="shared" si="20"/>
        <v>20</v>
      </c>
      <c r="BD10" s="203">
        <v>0</v>
      </c>
      <c r="BE10" s="203">
        <v>4</v>
      </c>
      <c r="BF10" s="79">
        <f t="shared" si="21"/>
        <v>-4</v>
      </c>
      <c r="BG10" s="181">
        <v>4</v>
      </c>
      <c r="BH10" s="226">
        <f t="shared" si="22"/>
        <v>4</v>
      </c>
      <c r="BI10" s="152"/>
      <c r="BJ10" s="590"/>
      <c r="BK10" s="579">
        <f t="shared" si="23"/>
        <v>0</v>
      </c>
      <c r="BL10" s="580"/>
      <c r="BM10" s="591"/>
      <c r="BN10" s="592"/>
      <c r="BO10" s="580">
        <f t="shared" si="24"/>
        <v>0</v>
      </c>
      <c r="BP10" s="580"/>
      <c r="BQ10" s="592"/>
      <c r="BR10" s="592"/>
      <c r="BS10" s="580">
        <f t="shared" si="25"/>
        <v>0</v>
      </c>
      <c r="BT10" s="580"/>
      <c r="BU10" s="592"/>
      <c r="BV10" s="592"/>
      <c r="BW10" s="580">
        <f t="shared" si="26"/>
        <v>0</v>
      </c>
      <c r="BX10" s="580"/>
      <c r="BY10" s="592"/>
      <c r="BZ10" s="592"/>
      <c r="CA10" s="581">
        <f t="shared" si="27"/>
        <v>0</v>
      </c>
      <c r="CB10" s="584"/>
    </row>
    <row r="11" spans="1:80" s="144" customFormat="1" ht="34.9" customHeight="1" x14ac:dyDescent="0.35">
      <c r="A11" s="204">
        <v>9</v>
      </c>
      <c r="B11" s="25" t="s">
        <v>34</v>
      </c>
      <c r="C11" s="26">
        <v>20</v>
      </c>
      <c r="D11" s="65">
        <v>30</v>
      </c>
      <c r="E11" s="314">
        <f t="shared" si="0"/>
        <v>40</v>
      </c>
      <c r="F11" s="315">
        <f t="shared" si="1"/>
        <v>523</v>
      </c>
      <c r="G11" s="255">
        <f t="shared" si="2"/>
        <v>-483</v>
      </c>
      <c r="H11" s="316">
        <f t="shared" si="3"/>
        <v>485</v>
      </c>
      <c r="I11" s="232">
        <f t="shared" si="28"/>
        <v>525</v>
      </c>
      <c r="J11" s="308">
        <f t="shared" si="4"/>
        <v>2</v>
      </c>
      <c r="K11" s="306">
        <v>0</v>
      </c>
      <c r="L11" s="203">
        <v>12</v>
      </c>
      <c r="M11" s="79">
        <f t="shared" si="29"/>
        <v>-12</v>
      </c>
      <c r="N11" s="180">
        <v>12</v>
      </c>
      <c r="O11" s="232">
        <f t="shared" si="30"/>
        <v>12</v>
      </c>
      <c r="P11" s="306">
        <v>0</v>
      </c>
      <c r="Q11" s="203">
        <v>120</v>
      </c>
      <c r="R11" s="79">
        <f t="shared" si="5"/>
        <v>-120</v>
      </c>
      <c r="S11" s="181">
        <v>120</v>
      </c>
      <c r="T11" s="233">
        <f t="shared" si="6"/>
        <v>120</v>
      </c>
      <c r="U11" s="185">
        <v>10</v>
      </c>
      <c r="V11" s="203">
        <v>197</v>
      </c>
      <c r="W11" s="79">
        <f t="shared" si="7"/>
        <v>-187</v>
      </c>
      <c r="X11" s="181">
        <v>187</v>
      </c>
      <c r="Y11" s="233">
        <f t="shared" si="8"/>
        <v>197</v>
      </c>
      <c r="Z11" s="306">
        <v>30</v>
      </c>
      <c r="AA11" s="203">
        <v>40</v>
      </c>
      <c r="AB11" s="79">
        <f t="shared" si="9"/>
        <v>-10</v>
      </c>
      <c r="AC11" s="77">
        <v>0</v>
      </c>
      <c r="AD11" s="232">
        <f t="shared" si="10"/>
        <v>30</v>
      </c>
      <c r="AE11" s="9">
        <v>0</v>
      </c>
      <c r="AF11" s="203">
        <v>22</v>
      </c>
      <c r="AG11" s="79">
        <f t="shared" si="11"/>
        <v>-22</v>
      </c>
      <c r="AH11" s="79">
        <v>30</v>
      </c>
      <c r="AI11" s="233">
        <f t="shared" si="12"/>
        <v>30</v>
      </c>
      <c r="AJ11" s="313">
        <v>0</v>
      </c>
      <c r="AK11" s="43">
        <v>54</v>
      </c>
      <c r="AL11" s="79">
        <f t="shared" si="13"/>
        <v>-54</v>
      </c>
      <c r="AM11" s="181">
        <v>54</v>
      </c>
      <c r="AN11" s="233">
        <f t="shared" si="14"/>
        <v>54</v>
      </c>
      <c r="AO11" s="306">
        <v>0</v>
      </c>
      <c r="AP11" s="203">
        <v>16</v>
      </c>
      <c r="AQ11" s="79">
        <f t="shared" si="15"/>
        <v>-16</v>
      </c>
      <c r="AR11" s="182">
        <v>20</v>
      </c>
      <c r="AS11" s="234">
        <f t="shared" si="16"/>
        <v>20</v>
      </c>
      <c r="AT11" s="305">
        <v>0</v>
      </c>
      <c r="AU11" s="203">
        <v>26</v>
      </c>
      <c r="AV11" s="79">
        <f t="shared" si="17"/>
        <v>-26</v>
      </c>
      <c r="AW11" s="79">
        <v>26</v>
      </c>
      <c r="AX11" s="226">
        <f t="shared" si="18"/>
        <v>26</v>
      </c>
      <c r="AY11" s="203">
        <v>0</v>
      </c>
      <c r="AZ11" s="203">
        <v>17</v>
      </c>
      <c r="BA11" s="79">
        <f t="shared" si="19"/>
        <v>-17</v>
      </c>
      <c r="BB11" s="181">
        <v>17</v>
      </c>
      <c r="BC11" s="226">
        <f t="shared" si="20"/>
        <v>17</v>
      </c>
      <c r="BD11" s="203">
        <v>0</v>
      </c>
      <c r="BE11" s="203">
        <v>19</v>
      </c>
      <c r="BF11" s="79">
        <f t="shared" si="21"/>
        <v>-19</v>
      </c>
      <c r="BG11" s="181">
        <v>19</v>
      </c>
      <c r="BH11" s="226">
        <f t="shared" si="22"/>
        <v>19</v>
      </c>
      <c r="BI11" s="151"/>
      <c r="BJ11" s="589"/>
      <c r="BK11" s="579">
        <f t="shared" si="23"/>
        <v>0</v>
      </c>
      <c r="BL11" s="580"/>
      <c r="BM11" s="589"/>
      <c r="BN11" s="589"/>
      <c r="BO11" s="580">
        <f t="shared" si="24"/>
        <v>0</v>
      </c>
      <c r="BP11" s="580"/>
      <c r="BQ11" s="589"/>
      <c r="BR11" s="589"/>
      <c r="BS11" s="580">
        <f t="shared" si="25"/>
        <v>0</v>
      </c>
      <c r="BT11" s="580"/>
      <c r="BU11" s="589"/>
      <c r="BV11" s="589"/>
      <c r="BW11" s="580">
        <f t="shared" si="26"/>
        <v>0</v>
      </c>
      <c r="BX11" s="580"/>
      <c r="BY11" s="589"/>
      <c r="BZ11" s="589"/>
      <c r="CA11" s="581">
        <f t="shared" si="27"/>
        <v>0</v>
      </c>
      <c r="CB11" s="584"/>
    </row>
    <row r="12" spans="1:80" s="144" customFormat="1" ht="34.9" customHeight="1" x14ac:dyDescent="0.35">
      <c r="A12" s="18">
        <v>10</v>
      </c>
      <c r="B12" s="19" t="s">
        <v>35</v>
      </c>
      <c r="C12" s="11">
        <v>10</v>
      </c>
      <c r="D12" s="12">
        <v>50</v>
      </c>
      <c r="E12" s="314">
        <f t="shared" si="0"/>
        <v>0</v>
      </c>
      <c r="F12" s="315">
        <f t="shared" si="1"/>
        <v>14</v>
      </c>
      <c r="G12" s="255">
        <f t="shared" si="2"/>
        <v>-14</v>
      </c>
      <c r="H12" s="316">
        <f t="shared" si="3"/>
        <v>13</v>
      </c>
      <c r="I12" s="232">
        <f t="shared" si="28"/>
        <v>13</v>
      </c>
      <c r="J12" s="308">
        <f t="shared" si="4"/>
        <v>-1</v>
      </c>
      <c r="K12" s="9">
        <v>0</v>
      </c>
      <c r="L12" s="13">
        <v>1</v>
      </c>
      <c r="M12" s="79">
        <f>K12-L12</f>
        <v>-1</v>
      </c>
      <c r="N12" s="180">
        <v>1</v>
      </c>
      <c r="O12" s="232">
        <f t="shared" si="30"/>
        <v>1</v>
      </c>
      <c r="P12" s="9">
        <v>0</v>
      </c>
      <c r="Q12" s="15">
        <v>1</v>
      </c>
      <c r="R12" s="79">
        <f t="shared" si="5"/>
        <v>-1</v>
      </c>
      <c r="S12" s="181">
        <v>1</v>
      </c>
      <c r="T12" s="233">
        <f t="shared" si="6"/>
        <v>1</v>
      </c>
      <c r="U12" s="9">
        <v>0</v>
      </c>
      <c r="V12" s="11">
        <v>4</v>
      </c>
      <c r="W12" s="79">
        <f t="shared" si="7"/>
        <v>-4</v>
      </c>
      <c r="X12" s="181">
        <v>4</v>
      </c>
      <c r="Y12" s="232">
        <f t="shared" si="8"/>
        <v>4</v>
      </c>
      <c r="Z12" s="9">
        <v>0</v>
      </c>
      <c r="AA12" s="13">
        <v>1</v>
      </c>
      <c r="AB12" s="79">
        <f t="shared" si="9"/>
        <v>-1</v>
      </c>
      <c r="AC12" s="77">
        <v>0</v>
      </c>
      <c r="AD12" s="232">
        <f t="shared" si="10"/>
        <v>0</v>
      </c>
      <c r="AE12" s="9">
        <v>0</v>
      </c>
      <c r="AF12" s="13">
        <v>1</v>
      </c>
      <c r="AG12" s="79">
        <f t="shared" si="11"/>
        <v>-1</v>
      </c>
      <c r="AH12" s="181">
        <v>1</v>
      </c>
      <c r="AI12" s="232">
        <f t="shared" si="12"/>
        <v>1</v>
      </c>
      <c r="AJ12" s="190">
        <v>0</v>
      </c>
      <c r="AK12" s="43">
        <v>2</v>
      </c>
      <c r="AL12" s="79">
        <f t="shared" si="13"/>
        <v>-2</v>
      </c>
      <c r="AM12" s="79">
        <v>2</v>
      </c>
      <c r="AN12" s="232">
        <f t="shared" si="14"/>
        <v>2</v>
      </c>
      <c r="AO12" s="9">
        <v>0</v>
      </c>
      <c r="AP12" s="13">
        <v>1</v>
      </c>
      <c r="AQ12" s="79">
        <f t="shared" si="15"/>
        <v>-1</v>
      </c>
      <c r="AR12" s="181">
        <v>1</v>
      </c>
      <c r="AS12" s="232">
        <f t="shared" si="16"/>
        <v>1</v>
      </c>
      <c r="AT12" s="13">
        <v>0</v>
      </c>
      <c r="AU12" s="13">
        <v>1</v>
      </c>
      <c r="AV12" s="79">
        <f t="shared" si="17"/>
        <v>-1</v>
      </c>
      <c r="AW12" s="181">
        <v>1</v>
      </c>
      <c r="AX12" s="225">
        <f t="shared" si="18"/>
        <v>1</v>
      </c>
      <c r="AY12" s="13">
        <v>0</v>
      </c>
      <c r="AZ12" s="13">
        <v>1</v>
      </c>
      <c r="BA12" s="79">
        <f t="shared" si="19"/>
        <v>-1</v>
      </c>
      <c r="BB12" s="180">
        <v>1</v>
      </c>
      <c r="BC12" s="225">
        <f t="shared" si="20"/>
        <v>1</v>
      </c>
      <c r="BD12" s="13">
        <v>0</v>
      </c>
      <c r="BE12" s="15">
        <v>1</v>
      </c>
      <c r="BF12" s="79">
        <f t="shared" si="21"/>
        <v>-1</v>
      </c>
      <c r="BG12" s="181">
        <v>1</v>
      </c>
      <c r="BH12" s="226">
        <f t="shared" si="22"/>
        <v>1</v>
      </c>
      <c r="BI12" s="145"/>
      <c r="BJ12" s="579"/>
      <c r="BK12" s="579">
        <f t="shared" si="23"/>
        <v>0</v>
      </c>
      <c r="BL12" s="580"/>
      <c r="BM12" s="580"/>
      <c r="BN12" s="580"/>
      <c r="BO12" s="580">
        <f t="shared" si="24"/>
        <v>0</v>
      </c>
      <c r="BP12" s="580"/>
      <c r="BQ12" s="580"/>
      <c r="BR12" s="580"/>
      <c r="BS12" s="580">
        <f t="shared" si="25"/>
        <v>0</v>
      </c>
      <c r="BT12" s="580"/>
      <c r="BU12" s="580"/>
      <c r="BV12" s="580"/>
      <c r="BW12" s="580">
        <f t="shared" si="26"/>
        <v>0</v>
      </c>
      <c r="BX12" s="580"/>
      <c r="BY12" s="580"/>
      <c r="BZ12" s="580"/>
      <c r="CA12" s="580">
        <f t="shared" si="27"/>
        <v>0</v>
      </c>
      <c r="CB12" s="584"/>
    </row>
    <row r="13" spans="1:80" s="153" customFormat="1" ht="34.9" customHeight="1" thickBot="1" x14ac:dyDescent="0.3">
      <c r="A13" s="205">
        <v>11</v>
      </c>
      <c r="B13" s="38" t="s">
        <v>36</v>
      </c>
      <c r="C13" s="20" t="s">
        <v>27</v>
      </c>
      <c r="D13" s="21" t="s">
        <v>27</v>
      </c>
      <c r="E13" s="314">
        <f t="shared" si="0"/>
        <v>654</v>
      </c>
      <c r="F13" s="315">
        <f t="shared" si="1"/>
        <v>0</v>
      </c>
      <c r="G13" s="255">
        <f t="shared" si="2"/>
        <v>654</v>
      </c>
      <c r="H13" s="316">
        <f t="shared" si="3"/>
        <v>49</v>
      </c>
      <c r="I13" s="232">
        <f t="shared" si="28"/>
        <v>703</v>
      </c>
      <c r="J13" s="308">
        <f t="shared" si="4"/>
        <v>703</v>
      </c>
      <c r="K13" s="306">
        <v>21</v>
      </c>
      <c r="L13" s="203">
        <v>0</v>
      </c>
      <c r="M13" s="79">
        <f>K13-L13</f>
        <v>21</v>
      </c>
      <c r="N13" s="77">
        <v>0</v>
      </c>
      <c r="O13" s="232">
        <f t="shared" si="30"/>
        <v>21</v>
      </c>
      <c r="P13" s="306">
        <v>83</v>
      </c>
      <c r="Q13" s="203">
        <v>0</v>
      </c>
      <c r="R13" s="79">
        <f t="shared" si="5"/>
        <v>83</v>
      </c>
      <c r="S13" s="79">
        <v>0</v>
      </c>
      <c r="T13" s="233">
        <f t="shared" si="6"/>
        <v>83</v>
      </c>
      <c r="U13" s="306">
        <v>266</v>
      </c>
      <c r="V13" s="203">
        <v>0</v>
      </c>
      <c r="W13" s="79">
        <f t="shared" si="7"/>
        <v>266</v>
      </c>
      <c r="X13" s="79">
        <v>0</v>
      </c>
      <c r="Y13" s="233">
        <f t="shared" si="8"/>
        <v>266</v>
      </c>
      <c r="Z13" s="306">
        <v>43</v>
      </c>
      <c r="AA13" s="203">
        <v>0</v>
      </c>
      <c r="AB13" s="79">
        <f t="shared" si="9"/>
        <v>43</v>
      </c>
      <c r="AC13" s="79">
        <v>17</v>
      </c>
      <c r="AD13" s="233">
        <f t="shared" si="10"/>
        <v>60</v>
      </c>
      <c r="AE13" s="306">
        <v>38</v>
      </c>
      <c r="AF13" s="203">
        <v>0</v>
      </c>
      <c r="AG13" s="79">
        <f t="shared" si="11"/>
        <v>38</v>
      </c>
      <c r="AH13" s="79">
        <v>0</v>
      </c>
      <c r="AI13" s="233">
        <f t="shared" si="12"/>
        <v>38</v>
      </c>
      <c r="AJ13" s="313">
        <v>88</v>
      </c>
      <c r="AK13" s="43">
        <v>0</v>
      </c>
      <c r="AL13" s="79">
        <f t="shared" si="13"/>
        <v>88</v>
      </c>
      <c r="AM13" s="79">
        <v>0</v>
      </c>
      <c r="AN13" s="233">
        <f t="shared" si="14"/>
        <v>88</v>
      </c>
      <c r="AO13" s="306">
        <v>27</v>
      </c>
      <c r="AP13" s="203">
        <v>0</v>
      </c>
      <c r="AQ13" s="79">
        <f t="shared" si="15"/>
        <v>27</v>
      </c>
      <c r="AR13" s="79">
        <v>0</v>
      </c>
      <c r="AS13" s="233">
        <f t="shared" si="16"/>
        <v>27</v>
      </c>
      <c r="AT13" s="305">
        <v>38</v>
      </c>
      <c r="AU13" s="203">
        <v>0</v>
      </c>
      <c r="AV13" s="79">
        <f t="shared" si="17"/>
        <v>38</v>
      </c>
      <c r="AW13" s="79">
        <v>32</v>
      </c>
      <c r="AX13" s="226">
        <f t="shared" si="18"/>
        <v>70</v>
      </c>
      <c r="AY13" s="203">
        <v>29</v>
      </c>
      <c r="AZ13" s="203">
        <v>0</v>
      </c>
      <c r="BA13" s="79">
        <f t="shared" si="19"/>
        <v>29</v>
      </c>
      <c r="BB13" s="77">
        <v>0</v>
      </c>
      <c r="BC13" s="225">
        <f t="shared" si="20"/>
        <v>29</v>
      </c>
      <c r="BD13" s="203">
        <v>21</v>
      </c>
      <c r="BE13" s="203">
        <v>0</v>
      </c>
      <c r="BF13" s="79">
        <f t="shared" si="21"/>
        <v>21</v>
      </c>
      <c r="BG13" s="79">
        <v>0</v>
      </c>
      <c r="BH13" s="226">
        <f t="shared" si="22"/>
        <v>21</v>
      </c>
      <c r="BI13" s="150"/>
      <c r="BJ13" s="593"/>
      <c r="BK13" s="579">
        <f t="shared" si="23"/>
        <v>0</v>
      </c>
      <c r="BL13" s="579"/>
      <c r="BM13" s="593"/>
      <c r="BN13" s="593"/>
      <c r="BO13" s="594">
        <f t="shared" si="24"/>
        <v>0</v>
      </c>
      <c r="BP13" s="594"/>
      <c r="BQ13" s="595"/>
      <c r="BR13" s="595"/>
      <c r="BS13" s="594">
        <f t="shared" si="25"/>
        <v>0</v>
      </c>
      <c r="BT13" s="594"/>
      <c r="BU13" s="595"/>
      <c r="BV13" s="595"/>
      <c r="BW13" s="594">
        <f t="shared" si="26"/>
        <v>0</v>
      </c>
      <c r="BX13" s="594"/>
      <c r="BY13" s="595"/>
      <c r="BZ13" s="595"/>
      <c r="CA13" s="594">
        <f t="shared" si="27"/>
        <v>0</v>
      </c>
      <c r="CB13" s="596"/>
    </row>
    <row r="14" spans="1:80" ht="34.9" customHeight="1" x14ac:dyDescent="0.35">
      <c r="A14" s="18">
        <v>12</v>
      </c>
      <c r="B14" s="40" t="s">
        <v>37</v>
      </c>
      <c r="C14" s="11">
        <v>8</v>
      </c>
      <c r="D14" s="12">
        <v>12</v>
      </c>
      <c r="E14" s="314">
        <f t="shared" si="0"/>
        <v>128</v>
      </c>
      <c r="F14" s="315">
        <f t="shared" si="1"/>
        <v>29</v>
      </c>
      <c r="G14" s="317">
        <f t="shared" si="2"/>
        <v>99</v>
      </c>
      <c r="H14" s="316">
        <f t="shared" si="3"/>
        <v>0</v>
      </c>
      <c r="I14" s="232">
        <f t="shared" si="28"/>
        <v>128</v>
      </c>
      <c r="J14" s="308">
        <f t="shared" si="4"/>
        <v>99</v>
      </c>
      <c r="K14" s="9">
        <v>24</v>
      </c>
      <c r="L14" s="13">
        <v>1</v>
      </c>
      <c r="M14" s="79">
        <f>K14-L14</f>
        <v>23</v>
      </c>
      <c r="N14" s="42">
        <v>0</v>
      </c>
      <c r="O14" s="232">
        <f t="shared" si="30"/>
        <v>24</v>
      </c>
      <c r="P14" s="9">
        <v>38</v>
      </c>
      <c r="Q14" s="15">
        <v>4</v>
      </c>
      <c r="R14" s="79">
        <f t="shared" si="5"/>
        <v>34</v>
      </c>
      <c r="S14" s="43">
        <v>0</v>
      </c>
      <c r="T14" s="233">
        <f t="shared" si="6"/>
        <v>38</v>
      </c>
      <c r="U14" s="9">
        <v>28</v>
      </c>
      <c r="V14" s="11">
        <v>10</v>
      </c>
      <c r="W14" s="79">
        <f t="shared" si="7"/>
        <v>18</v>
      </c>
      <c r="X14" s="42">
        <v>0</v>
      </c>
      <c r="Y14" s="232">
        <f t="shared" si="8"/>
        <v>28</v>
      </c>
      <c r="Z14" s="9">
        <v>0</v>
      </c>
      <c r="AA14" s="13">
        <v>4</v>
      </c>
      <c r="AB14" s="79">
        <f t="shared" si="9"/>
        <v>-4</v>
      </c>
      <c r="AC14" s="77">
        <v>0</v>
      </c>
      <c r="AD14" s="232">
        <f t="shared" si="10"/>
        <v>0</v>
      </c>
      <c r="AE14" s="9">
        <v>0</v>
      </c>
      <c r="AF14" s="13">
        <v>2</v>
      </c>
      <c r="AG14" s="79">
        <f t="shared" si="11"/>
        <v>-2</v>
      </c>
      <c r="AH14" s="77">
        <v>0</v>
      </c>
      <c r="AI14" s="232">
        <f t="shared" si="12"/>
        <v>0</v>
      </c>
      <c r="AJ14" s="9">
        <v>8</v>
      </c>
      <c r="AK14" s="13">
        <v>3</v>
      </c>
      <c r="AL14" s="79">
        <f t="shared" si="13"/>
        <v>5</v>
      </c>
      <c r="AM14" s="42">
        <v>0</v>
      </c>
      <c r="AN14" s="232">
        <f t="shared" si="14"/>
        <v>8</v>
      </c>
      <c r="AO14" s="9">
        <v>0</v>
      </c>
      <c r="AP14" s="13">
        <v>1</v>
      </c>
      <c r="AQ14" s="79">
        <f t="shared" si="15"/>
        <v>-1</v>
      </c>
      <c r="AR14" s="77">
        <v>0</v>
      </c>
      <c r="AS14" s="232">
        <f t="shared" si="16"/>
        <v>0</v>
      </c>
      <c r="AT14" s="13">
        <v>0</v>
      </c>
      <c r="AU14" s="13">
        <v>2</v>
      </c>
      <c r="AV14" s="79">
        <f t="shared" si="17"/>
        <v>-2</v>
      </c>
      <c r="AW14" s="77">
        <v>0</v>
      </c>
      <c r="AX14" s="225">
        <f t="shared" si="18"/>
        <v>0</v>
      </c>
      <c r="AY14" s="13">
        <v>30</v>
      </c>
      <c r="AZ14" s="13">
        <v>1</v>
      </c>
      <c r="BA14" s="79">
        <f t="shared" si="19"/>
        <v>29</v>
      </c>
      <c r="BB14" s="42">
        <v>0</v>
      </c>
      <c r="BC14" s="225">
        <f t="shared" si="20"/>
        <v>30</v>
      </c>
      <c r="BD14" s="13">
        <v>0</v>
      </c>
      <c r="BE14" s="15">
        <v>1</v>
      </c>
      <c r="BF14" s="79">
        <f t="shared" si="21"/>
        <v>-1</v>
      </c>
      <c r="BG14" s="43">
        <v>0</v>
      </c>
      <c r="BH14" s="270">
        <f t="shared" si="22"/>
        <v>0</v>
      </c>
      <c r="BI14" s="144"/>
      <c r="BJ14" s="144"/>
      <c r="BK14" s="144"/>
      <c r="BL14" s="144"/>
      <c r="BM14" s="144"/>
      <c r="BN14" s="144"/>
    </row>
    <row r="15" spans="1:80" ht="34.9" customHeight="1" thickBot="1" x14ac:dyDescent="0.3">
      <c r="A15" s="205">
        <v>13</v>
      </c>
      <c r="B15" s="40" t="s">
        <v>372</v>
      </c>
      <c r="C15" s="20" t="s">
        <v>39</v>
      </c>
      <c r="D15" s="21" t="s">
        <v>40</v>
      </c>
      <c r="E15" s="314">
        <f t="shared" si="0"/>
        <v>10</v>
      </c>
      <c r="F15" s="315">
        <f t="shared" si="1"/>
        <v>0</v>
      </c>
      <c r="G15" s="317">
        <f t="shared" si="2"/>
        <v>10</v>
      </c>
      <c r="H15" s="316">
        <f t="shared" si="3"/>
        <v>0</v>
      </c>
      <c r="I15" s="232">
        <f t="shared" si="28"/>
        <v>10</v>
      </c>
      <c r="J15" s="308">
        <f t="shared" si="4"/>
        <v>10</v>
      </c>
      <c r="K15" s="117">
        <v>0</v>
      </c>
      <c r="L15" s="26">
        <v>0</v>
      </c>
      <c r="M15" s="79">
        <f t="shared" ref="M15:M30" si="31">K15-L15</f>
        <v>0</v>
      </c>
      <c r="N15" s="42">
        <v>0</v>
      </c>
      <c r="O15" s="232">
        <f t="shared" si="30"/>
        <v>0</v>
      </c>
      <c r="P15" s="9">
        <v>0</v>
      </c>
      <c r="Q15" s="15">
        <v>0</v>
      </c>
      <c r="R15" s="79">
        <f t="shared" si="5"/>
        <v>0</v>
      </c>
      <c r="S15" s="43">
        <v>0</v>
      </c>
      <c r="T15" s="233">
        <f t="shared" si="6"/>
        <v>0</v>
      </c>
      <c r="U15" s="242">
        <v>10</v>
      </c>
      <c r="V15" s="43">
        <v>0</v>
      </c>
      <c r="W15" s="79">
        <f t="shared" si="7"/>
        <v>10</v>
      </c>
      <c r="X15" s="42">
        <v>0</v>
      </c>
      <c r="Y15" s="232">
        <f t="shared" si="8"/>
        <v>10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9">
        <v>0</v>
      </c>
      <c r="AF15" s="13">
        <v>0</v>
      </c>
      <c r="AG15" s="79">
        <f t="shared" si="11"/>
        <v>0</v>
      </c>
      <c r="AH15" s="42">
        <v>0</v>
      </c>
      <c r="AI15" s="232">
        <f t="shared" si="12"/>
        <v>0</v>
      </c>
      <c r="AJ15" s="9">
        <v>0</v>
      </c>
      <c r="AK15" s="13">
        <v>0</v>
      </c>
      <c r="AL15" s="79">
        <f t="shared" si="13"/>
        <v>0</v>
      </c>
      <c r="AM15" s="42">
        <v>0</v>
      </c>
      <c r="AN15" s="232">
        <f t="shared" si="14"/>
        <v>0</v>
      </c>
      <c r="AO15" s="9">
        <v>0</v>
      </c>
      <c r="AP15" s="13">
        <v>0</v>
      </c>
      <c r="AQ15" s="79">
        <f t="shared" si="15"/>
        <v>0</v>
      </c>
      <c r="AR15" s="42">
        <v>0</v>
      </c>
      <c r="AS15" s="232">
        <f t="shared" si="16"/>
        <v>0</v>
      </c>
      <c r="AT15" s="13">
        <v>0</v>
      </c>
      <c r="AU15" s="13">
        <v>0</v>
      </c>
      <c r="AV15" s="79">
        <f t="shared" si="17"/>
        <v>0</v>
      </c>
      <c r="AW15" s="42">
        <v>0</v>
      </c>
      <c r="AX15" s="225">
        <f t="shared" si="18"/>
        <v>0</v>
      </c>
      <c r="AY15" s="13">
        <v>0</v>
      </c>
      <c r="AZ15" s="13">
        <v>0</v>
      </c>
      <c r="BA15" s="79">
        <f t="shared" si="19"/>
        <v>0</v>
      </c>
      <c r="BB15" s="42">
        <v>0</v>
      </c>
      <c r="BC15" s="225">
        <f t="shared" si="20"/>
        <v>0</v>
      </c>
      <c r="BD15" s="13">
        <v>0</v>
      </c>
      <c r="BE15" s="15">
        <v>0</v>
      </c>
      <c r="BF15" s="79">
        <f t="shared" si="21"/>
        <v>0</v>
      </c>
      <c r="BG15" s="43">
        <v>0</v>
      </c>
      <c r="BH15" s="270">
        <f t="shared" si="22"/>
        <v>0</v>
      </c>
    </row>
    <row r="16" spans="1:80" ht="40.9" customHeight="1" x14ac:dyDescent="0.25">
      <c r="A16" s="18">
        <v>14</v>
      </c>
      <c r="B16" s="40" t="s">
        <v>41</v>
      </c>
      <c r="C16" s="26">
        <v>8</v>
      </c>
      <c r="D16" s="65">
        <v>12</v>
      </c>
      <c r="E16" s="314">
        <f t="shared" si="0"/>
        <v>128</v>
      </c>
      <c r="F16" s="315">
        <f t="shared" si="1"/>
        <v>43</v>
      </c>
      <c r="G16" s="317">
        <f t="shared" si="2"/>
        <v>35</v>
      </c>
      <c r="H16" s="316">
        <f t="shared" si="3"/>
        <v>0</v>
      </c>
      <c r="I16" s="232">
        <f t="shared" si="28"/>
        <v>128</v>
      </c>
      <c r="J16" s="308">
        <f t="shared" si="4"/>
        <v>85</v>
      </c>
      <c r="K16" s="9">
        <v>0</v>
      </c>
      <c r="L16" s="13">
        <v>2</v>
      </c>
      <c r="M16" s="79">
        <f t="shared" si="31"/>
        <v>-2</v>
      </c>
      <c r="N16" s="77">
        <v>0</v>
      </c>
      <c r="O16" s="232">
        <f t="shared" si="30"/>
        <v>0</v>
      </c>
      <c r="P16" s="9">
        <v>28</v>
      </c>
      <c r="Q16" s="15">
        <v>5</v>
      </c>
      <c r="R16" s="79">
        <f t="shared" si="5"/>
        <v>23</v>
      </c>
      <c r="S16" s="43">
        <v>0</v>
      </c>
      <c r="T16" s="233">
        <f t="shared" si="6"/>
        <v>28</v>
      </c>
      <c r="U16" s="9">
        <v>42</v>
      </c>
      <c r="V16" s="11">
        <v>17</v>
      </c>
      <c r="W16" s="79">
        <v>-25</v>
      </c>
      <c r="X16" s="77">
        <v>0</v>
      </c>
      <c r="Y16" s="232">
        <f t="shared" si="8"/>
        <v>42</v>
      </c>
      <c r="Z16" s="9">
        <v>0</v>
      </c>
      <c r="AA16" s="13">
        <v>5</v>
      </c>
      <c r="AB16" s="79">
        <f t="shared" si="9"/>
        <v>-5</v>
      </c>
      <c r="AC16" s="77">
        <v>0</v>
      </c>
      <c r="AD16" s="232">
        <f t="shared" si="10"/>
        <v>0</v>
      </c>
      <c r="AE16" s="9">
        <v>0</v>
      </c>
      <c r="AF16" s="13">
        <v>3</v>
      </c>
      <c r="AG16" s="79">
        <f t="shared" si="11"/>
        <v>-3</v>
      </c>
      <c r="AH16" s="77">
        <v>0</v>
      </c>
      <c r="AI16" s="232">
        <f t="shared" si="12"/>
        <v>0</v>
      </c>
      <c r="AJ16" s="9">
        <v>28</v>
      </c>
      <c r="AK16" s="13">
        <v>4</v>
      </c>
      <c r="AL16" s="79">
        <f t="shared" si="13"/>
        <v>24</v>
      </c>
      <c r="AM16" s="42">
        <v>0</v>
      </c>
      <c r="AN16" s="232">
        <f t="shared" si="14"/>
        <v>28</v>
      </c>
      <c r="AO16" s="9">
        <v>0</v>
      </c>
      <c r="AP16" s="13">
        <v>2</v>
      </c>
      <c r="AQ16" s="79">
        <f t="shared" si="15"/>
        <v>-2</v>
      </c>
      <c r="AR16" s="77">
        <v>0</v>
      </c>
      <c r="AS16" s="232">
        <f t="shared" si="16"/>
        <v>0</v>
      </c>
      <c r="AT16" s="305">
        <v>0</v>
      </c>
      <c r="AU16" s="26">
        <v>2</v>
      </c>
      <c r="AV16" s="81">
        <v>-2</v>
      </c>
      <c r="AW16" s="81">
        <v>0</v>
      </c>
      <c r="AX16" s="225">
        <f t="shared" si="18"/>
        <v>0</v>
      </c>
      <c r="AY16" s="13">
        <v>30</v>
      </c>
      <c r="AZ16" s="13">
        <v>2</v>
      </c>
      <c r="BA16" s="79">
        <f t="shared" si="19"/>
        <v>28</v>
      </c>
      <c r="BB16" s="42">
        <v>0</v>
      </c>
      <c r="BC16" s="225">
        <f t="shared" si="20"/>
        <v>30</v>
      </c>
      <c r="BD16" s="13">
        <v>0</v>
      </c>
      <c r="BE16" s="15">
        <v>1</v>
      </c>
      <c r="BF16" s="79">
        <f t="shared" si="21"/>
        <v>-1</v>
      </c>
      <c r="BG16" s="79">
        <v>0</v>
      </c>
      <c r="BH16" s="270">
        <f t="shared" si="22"/>
        <v>0</v>
      </c>
    </row>
    <row r="17" spans="1:60" ht="48.6" customHeight="1" thickBot="1" x14ac:dyDescent="0.3">
      <c r="A17" s="205">
        <v>15</v>
      </c>
      <c r="B17" s="40" t="s">
        <v>42</v>
      </c>
      <c r="C17" s="27">
        <v>8</v>
      </c>
      <c r="D17" s="63">
        <v>20</v>
      </c>
      <c r="E17" s="314">
        <f t="shared" si="0"/>
        <v>95</v>
      </c>
      <c r="F17" s="315">
        <f t="shared" si="1"/>
        <v>400</v>
      </c>
      <c r="G17" s="317">
        <f t="shared" si="2"/>
        <v>-305</v>
      </c>
      <c r="H17" s="316">
        <f t="shared" si="3"/>
        <v>305</v>
      </c>
      <c r="I17" s="232">
        <f t="shared" si="28"/>
        <v>400</v>
      </c>
      <c r="J17" s="308">
        <f t="shared" si="4"/>
        <v>0</v>
      </c>
      <c r="K17" s="117">
        <v>0</v>
      </c>
      <c r="L17" s="13">
        <v>5</v>
      </c>
      <c r="M17" s="79">
        <f t="shared" si="31"/>
        <v>-5</v>
      </c>
      <c r="N17" s="180">
        <v>3</v>
      </c>
      <c r="O17" s="232">
        <f t="shared" si="30"/>
        <v>3</v>
      </c>
      <c r="P17" s="9">
        <v>0</v>
      </c>
      <c r="Q17" s="15">
        <v>33</v>
      </c>
      <c r="R17" s="79">
        <f t="shared" si="5"/>
        <v>-33</v>
      </c>
      <c r="S17" s="181">
        <v>33</v>
      </c>
      <c r="T17" s="233">
        <f t="shared" si="6"/>
        <v>33</v>
      </c>
      <c r="U17" s="9">
        <v>55</v>
      </c>
      <c r="V17" s="11">
        <v>294</v>
      </c>
      <c r="W17" s="79">
        <f t="shared" si="7"/>
        <v>-239</v>
      </c>
      <c r="X17" s="180">
        <v>239</v>
      </c>
      <c r="Y17" s="232">
        <f t="shared" si="8"/>
        <v>294</v>
      </c>
      <c r="Z17" s="9">
        <v>40</v>
      </c>
      <c r="AA17" s="13">
        <v>18</v>
      </c>
      <c r="AB17" s="79">
        <f t="shared" si="9"/>
        <v>22</v>
      </c>
      <c r="AC17" s="42">
        <v>0</v>
      </c>
      <c r="AD17" s="232">
        <f t="shared" si="10"/>
        <v>40</v>
      </c>
      <c r="AE17" s="9">
        <v>0</v>
      </c>
      <c r="AF17" s="13">
        <v>7</v>
      </c>
      <c r="AG17" s="79">
        <f t="shared" si="11"/>
        <v>-7</v>
      </c>
      <c r="AH17" s="180">
        <v>7</v>
      </c>
      <c r="AI17" s="232">
        <f t="shared" si="12"/>
        <v>7</v>
      </c>
      <c r="AJ17" s="9">
        <v>0</v>
      </c>
      <c r="AK17" s="13">
        <v>17</v>
      </c>
      <c r="AL17" s="79">
        <f t="shared" si="13"/>
        <v>-17</v>
      </c>
      <c r="AM17" s="180">
        <v>17</v>
      </c>
      <c r="AN17" s="232">
        <f t="shared" si="14"/>
        <v>17</v>
      </c>
      <c r="AO17" s="9">
        <v>0</v>
      </c>
      <c r="AP17" s="13">
        <v>7</v>
      </c>
      <c r="AQ17" s="79">
        <f t="shared" si="15"/>
        <v>-7</v>
      </c>
      <c r="AR17" s="77">
        <v>0</v>
      </c>
      <c r="AS17" s="232">
        <f t="shared" si="16"/>
        <v>0</v>
      </c>
      <c r="AT17" s="13">
        <v>0</v>
      </c>
      <c r="AU17" s="13">
        <v>8</v>
      </c>
      <c r="AV17" s="79">
        <f t="shared" si="17"/>
        <v>-8</v>
      </c>
      <c r="AW17" s="77">
        <v>0</v>
      </c>
      <c r="AX17" s="225">
        <f t="shared" si="18"/>
        <v>0</v>
      </c>
      <c r="AY17" s="13">
        <v>0</v>
      </c>
      <c r="AZ17" s="13">
        <v>6</v>
      </c>
      <c r="BA17" s="79">
        <f t="shared" si="19"/>
        <v>-6</v>
      </c>
      <c r="BB17" s="180">
        <v>6</v>
      </c>
      <c r="BC17" s="225">
        <f t="shared" si="20"/>
        <v>6</v>
      </c>
      <c r="BD17" s="13">
        <v>0</v>
      </c>
      <c r="BE17" s="15">
        <v>5</v>
      </c>
      <c r="BF17" s="79">
        <f t="shared" si="21"/>
        <v>-5</v>
      </c>
      <c r="BG17" s="79">
        <v>0</v>
      </c>
      <c r="BH17" s="270">
        <f t="shared" si="22"/>
        <v>0</v>
      </c>
    </row>
    <row r="18" spans="1:60" ht="58.15" customHeight="1" x14ac:dyDescent="0.25">
      <c r="A18" s="18">
        <v>16</v>
      </c>
      <c r="B18" s="40" t="s">
        <v>43</v>
      </c>
      <c r="C18" s="26">
        <v>8</v>
      </c>
      <c r="D18" s="65">
        <v>30</v>
      </c>
      <c r="E18" s="314">
        <f t="shared" si="0"/>
        <v>120</v>
      </c>
      <c r="F18" s="315">
        <f t="shared" si="1"/>
        <v>254</v>
      </c>
      <c r="G18" s="317">
        <f t="shared" si="2"/>
        <v>-134</v>
      </c>
      <c r="H18" s="316">
        <f t="shared" si="3"/>
        <v>134</v>
      </c>
      <c r="I18" s="232">
        <f t="shared" si="28"/>
        <v>254</v>
      </c>
      <c r="J18" s="308">
        <f t="shared" si="4"/>
        <v>0</v>
      </c>
      <c r="K18" s="124">
        <v>0</v>
      </c>
      <c r="L18" s="75">
        <v>3</v>
      </c>
      <c r="M18" s="79">
        <v>-3</v>
      </c>
      <c r="N18" s="77">
        <v>0</v>
      </c>
      <c r="O18" s="232">
        <f t="shared" si="30"/>
        <v>0</v>
      </c>
      <c r="P18" s="9">
        <v>0</v>
      </c>
      <c r="Q18" s="75">
        <v>25</v>
      </c>
      <c r="R18" s="79">
        <f t="shared" si="5"/>
        <v>-25</v>
      </c>
      <c r="S18" s="181">
        <v>25</v>
      </c>
      <c r="T18" s="233">
        <f t="shared" si="6"/>
        <v>25</v>
      </c>
      <c r="U18" s="124">
        <v>60</v>
      </c>
      <c r="V18" s="75">
        <v>161</v>
      </c>
      <c r="W18" s="79">
        <f t="shared" si="7"/>
        <v>-101</v>
      </c>
      <c r="X18" s="181">
        <v>101</v>
      </c>
      <c r="Y18" s="233">
        <f t="shared" si="8"/>
        <v>161</v>
      </c>
      <c r="Z18" s="124">
        <v>40</v>
      </c>
      <c r="AA18" s="75">
        <v>15</v>
      </c>
      <c r="AB18" s="79">
        <f t="shared" si="9"/>
        <v>25</v>
      </c>
      <c r="AC18" s="43">
        <v>0</v>
      </c>
      <c r="AD18" s="232">
        <f t="shared" si="10"/>
        <v>40</v>
      </c>
      <c r="AE18" s="9">
        <v>0</v>
      </c>
      <c r="AF18" s="75">
        <v>8</v>
      </c>
      <c r="AG18" s="79">
        <f t="shared" si="11"/>
        <v>-8</v>
      </c>
      <c r="AH18" s="43">
        <v>8</v>
      </c>
      <c r="AI18" s="233">
        <f t="shared" si="12"/>
        <v>8</v>
      </c>
      <c r="AJ18" s="124">
        <v>20</v>
      </c>
      <c r="AK18" s="75">
        <v>15</v>
      </c>
      <c r="AL18" s="79">
        <f t="shared" si="13"/>
        <v>5</v>
      </c>
      <c r="AM18" s="43">
        <v>0</v>
      </c>
      <c r="AN18" s="233">
        <f t="shared" si="14"/>
        <v>20</v>
      </c>
      <c r="AO18" s="124">
        <v>0</v>
      </c>
      <c r="AP18" s="75">
        <v>8</v>
      </c>
      <c r="AQ18" s="79">
        <f t="shared" si="15"/>
        <v>-8</v>
      </c>
      <c r="AR18" s="79">
        <v>0</v>
      </c>
      <c r="AS18" s="233">
        <f t="shared" si="16"/>
        <v>0</v>
      </c>
      <c r="AT18" s="123">
        <v>0</v>
      </c>
      <c r="AU18" s="75">
        <v>9</v>
      </c>
      <c r="AV18" s="79">
        <f t="shared" si="17"/>
        <v>-9</v>
      </c>
      <c r="AW18" s="79">
        <v>0</v>
      </c>
      <c r="AX18" s="226">
        <f t="shared" si="18"/>
        <v>0</v>
      </c>
      <c r="AY18" s="75">
        <v>0</v>
      </c>
      <c r="AZ18" s="75">
        <v>6</v>
      </c>
      <c r="BA18" s="79">
        <f t="shared" si="19"/>
        <v>-6</v>
      </c>
      <c r="BB18" s="79">
        <v>0</v>
      </c>
      <c r="BC18" s="226">
        <f t="shared" si="20"/>
        <v>0</v>
      </c>
      <c r="BD18" s="75">
        <v>0</v>
      </c>
      <c r="BE18" s="75">
        <v>4</v>
      </c>
      <c r="BF18" s="79">
        <f t="shared" si="21"/>
        <v>-4</v>
      </c>
      <c r="BG18" s="79">
        <v>0</v>
      </c>
      <c r="BH18" s="270">
        <f t="shared" si="22"/>
        <v>0</v>
      </c>
    </row>
    <row r="19" spans="1:60" ht="42.6" customHeight="1" thickBot="1" x14ac:dyDescent="0.3">
      <c r="A19" s="205">
        <v>17</v>
      </c>
      <c r="B19" s="40" t="s">
        <v>44</v>
      </c>
      <c r="C19" s="27">
        <v>8</v>
      </c>
      <c r="D19" s="63">
        <v>30</v>
      </c>
      <c r="E19" s="314">
        <f t="shared" si="0"/>
        <v>60</v>
      </c>
      <c r="F19" s="315">
        <f t="shared" si="1"/>
        <v>809</v>
      </c>
      <c r="G19" s="317">
        <f t="shared" si="2"/>
        <v>-749</v>
      </c>
      <c r="H19" s="316">
        <f t="shared" si="3"/>
        <v>749</v>
      </c>
      <c r="I19" s="232">
        <f t="shared" si="28"/>
        <v>809</v>
      </c>
      <c r="J19" s="308">
        <f t="shared" si="4"/>
        <v>0</v>
      </c>
      <c r="K19" s="124">
        <v>0</v>
      </c>
      <c r="L19" s="75">
        <v>17</v>
      </c>
      <c r="M19" s="79">
        <f t="shared" si="31"/>
        <v>-17</v>
      </c>
      <c r="N19" s="180">
        <v>17</v>
      </c>
      <c r="O19" s="232">
        <f t="shared" si="30"/>
        <v>17</v>
      </c>
      <c r="P19" s="9">
        <v>0</v>
      </c>
      <c r="Q19" s="75">
        <v>193</v>
      </c>
      <c r="R19" s="79">
        <f t="shared" si="5"/>
        <v>-193</v>
      </c>
      <c r="S19" s="181">
        <v>193</v>
      </c>
      <c r="T19" s="233">
        <f t="shared" si="6"/>
        <v>193</v>
      </c>
      <c r="U19" s="124">
        <v>15</v>
      </c>
      <c r="V19" s="75">
        <v>316</v>
      </c>
      <c r="W19" s="79">
        <f t="shared" si="7"/>
        <v>-301</v>
      </c>
      <c r="X19" s="181">
        <v>301</v>
      </c>
      <c r="Y19" s="233">
        <f t="shared" si="8"/>
        <v>316</v>
      </c>
      <c r="Z19" s="124">
        <v>45</v>
      </c>
      <c r="AA19" s="75">
        <v>99</v>
      </c>
      <c r="AB19" s="79">
        <f t="shared" si="9"/>
        <v>-54</v>
      </c>
      <c r="AC19" s="181">
        <v>54</v>
      </c>
      <c r="AD19" s="232">
        <f t="shared" si="10"/>
        <v>99</v>
      </c>
      <c r="AE19" s="9">
        <v>0</v>
      </c>
      <c r="AF19" s="75">
        <v>19</v>
      </c>
      <c r="AG19" s="79">
        <f t="shared" si="11"/>
        <v>-19</v>
      </c>
      <c r="AH19" s="43">
        <v>19</v>
      </c>
      <c r="AI19" s="233">
        <f t="shared" si="12"/>
        <v>19</v>
      </c>
      <c r="AJ19" s="124">
        <v>0</v>
      </c>
      <c r="AK19" s="75">
        <v>81</v>
      </c>
      <c r="AL19" s="79">
        <f t="shared" si="13"/>
        <v>-81</v>
      </c>
      <c r="AM19" s="181">
        <v>81</v>
      </c>
      <c r="AN19" s="233">
        <f t="shared" si="14"/>
        <v>81</v>
      </c>
      <c r="AO19" s="124">
        <v>0</v>
      </c>
      <c r="AP19" s="75">
        <v>12</v>
      </c>
      <c r="AQ19" s="79">
        <f t="shared" si="15"/>
        <v>-12</v>
      </c>
      <c r="AR19" s="79">
        <v>12</v>
      </c>
      <c r="AS19" s="233">
        <f t="shared" si="16"/>
        <v>12</v>
      </c>
      <c r="AT19" s="123">
        <v>0</v>
      </c>
      <c r="AU19" s="75">
        <v>15</v>
      </c>
      <c r="AV19" s="79">
        <f t="shared" si="17"/>
        <v>-15</v>
      </c>
      <c r="AW19" s="181">
        <v>15</v>
      </c>
      <c r="AX19" s="226">
        <f t="shared" si="18"/>
        <v>15</v>
      </c>
      <c r="AY19" s="75">
        <v>0</v>
      </c>
      <c r="AZ19" s="75">
        <v>36</v>
      </c>
      <c r="BA19" s="79">
        <f t="shared" si="19"/>
        <v>-36</v>
      </c>
      <c r="BB19" s="181">
        <v>36</v>
      </c>
      <c r="BC19" s="226">
        <f t="shared" si="20"/>
        <v>36</v>
      </c>
      <c r="BD19" s="75">
        <v>0</v>
      </c>
      <c r="BE19" s="75">
        <v>21</v>
      </c>
      <c r="BF19" s="79">
        <f t="shared" si="21"/>
        <v>-21</v>
      </c>
      <c r="BG19" s="181">
        <v>21</v>
      </c>
      <c r="BH19" s="270">
        <f t="shared" si="22"/>
        <v>21</v>
      </c>
    </row>
    <row r="20" spans="1:60" ht="49.9" customHeight="1" x14ac:dyDescent="0.25">
      <c r="A20" s="18">
        <v>18</v>
      </c>
      <c r="B20" s="40" t="s">
        <v>45</v>
      </c>
      <c r="C20" s="26">
        <v>8</v>
      </c>
      <c r="D20" s="65">
        <v>20</v>
      </c>
      <c r="E20" s="314">
        <f t="shared" si="0"/>
        <v>0</v>
      </c>
      <c r="F20" s="315">
        <f t="shared" si="1"/>
        <v>64</v>
      </c>
      <c r="G20" s="317">
        <f t="shared" si="2"/>
        <v>-64</v>
      </c>
      <c r="H20" s="316">
        <f t="shared" si="3"/>
        <v>64</v>
      </c>
      <c r="I20" s="232">
        <f t="shared" si="28"/>
        <v>64</v>
      </c>
      <c r="J20" s="308">
        <f t="shared" si="4"/>
        <v>0</v>
      </c>
      <c r="K20" s="306">
        <v>0</v>
      </c>
      <c r="L20" s="206">
        <v>2</v>
      </c>
      <c r="M20" s="79">
        <f t="shared" si="31"/>
        <v>-2</v>
      </c>
      <c r="N20" s="77">
        <v>0</v>
      </c>
      <c r="O20" s="232">
        <f t="shared" si="30"/>
        <v>0</v>
      </c>
      <c r="P20" s="9">
        <v>0</v>
      </c>
      <c r="Q20" s="203">
        <v>8</v>
      </c>
      <c r="R20" s="79">
        <f t="shared" si="5"/>
        <v>-8</v>
      </c>
      <c r="S20" s="43">
        <v>8</v>
      </c>
      <c r="T20" s="233">
        <f t="shared" si="6"/>
        <v>8</v>
      </c>
      <c r="U20" s="306">
        <v>0</v>
      </c>
      <c r="V20" s="203">
        <v>26</v>
      </c>
      <c r="W20" s="79">
        <v>-26</v>
      </c>
      <c r="X20" s="181">
        <v>26</v>
      </c>
      <c r="Y20" s="233">
        <f t="shared" si="8"/>
        <v>26</v>
      </c>
      <c r="Z20" s="306">
        <v>0</v>
      </c>
      <c r="AA20" s="203">
        <v>6</v>
      </c>
      <c r="AB20" s="79">
        <f t="shared" si="9"/>
        <v>-6</v>
      </c>
      <c r="AC20" s="79">
        <v>0</v>
      </c>
      <c r="AD20" s="232">
        <f t="shared" si="10"/>
        <v>0</v>
      </c>
      <c r="AE20" s="9">
        <v>0</v>
      </c>
      <c r="AF20" s="203">
        <v>4</v>
      </c>
      <c r="AG20" s="79">
        <f t="shared" si="11"/>
        <v>-4</v>
      </c>
      <c r="AH20" s="43">
        <v>30</v>
      </c>
      <c r="AI20" s="233">
        <f t="shared" si="12"/>
        <v>30</v>
      </c>
      <c r="AJ20" s="185">
        <v>0</v>
      </c>
      <c r="AK20" s="203">
        <v>7</v>
      </c>
      <c r="AL20" s="79">
        <f t="shared" si="13"/>
        <v>-7</v>
      </c>
      <c r="AM20" s="79">
        <v>0</v>
      </c>
      <c r="AN20" s="233">
        <f t="shared" si="14"/>
        <v>0</v>
      </c>
      <c r="AO20" s="306">
        <v>0</v>
      </c>
      <c r="AP20" s="203">
        <v>3</v>
      </c>
      <c r="AQ20" s="79">
        <f t="shared" si="15"/>
        <v>-3</v>
      </c>
      <c r="AR20" s="79">
        <v>0</v>
      </c>
      <c r="AS20" s="233">
        <f t="shared" si="16"/>
        <v>0</v>
      </c>
      <c r="AT20" s="305">
        <v>0</v>
      </c>
      <c r="AU20" s="203">
        <v>4</v>
      </c>
      <c r="AV20" s="79">
        <f t="shared" si="17"/>
        <v>-4</v>
      </c>
      <c r="AW20" s="79">
        <v>0</v>
      </c>
      <c r="AX20" s="226">
        <f t="shared" si="18"/>
        <v>0</v>
      </c>
      <c r="AY20" s="203">
        <v>0</v>
      </c>
      <c r="AZ20" s="203">
        <v>2</v>
      </c>
      <c r="BA20" s="79">
        <f t="shared" si="19"/>
        <v>-2</v>
      </c>
      <c r="BB20" s="79">
        <v>0</v>
      </c>
      <c r="BC20" s="226">
        <f t="shared" si="20"/>
        <v>0</v>
      </c>
      <c r="BD20" s="203">
        <v>0</v>
      </c>
      <c r="BE20" s="203">
        <v>2</v>
      </c>
      <c r="BF20" s="79">
        <f t="shared" si="21"/>
        <v>-2</v>
      </c>
      <c r="BG20" s="79">
        <v>0</v>
      </c>
      <c r="BH20" s="270">
        <f t="shared" si="22"/>
        <v>0</v>
      </c>
    </row>
    <row r="21" spans="1:60" ht="45.6" customHeight="1" thickBot="1" x14ac:dyDescent="0.3">
      <c r="A21" s="205">
        <v>19</v>
      </c>
      <c r="B21" s="40" t="s">
        <v>46</v>
      </c>
      <c r="C21" s="35">
        <v>8</v>
      </c>
      <c r="D21" s="310">
        <v>30</v>
      </c>
      <c r="E21" s="314">
        <f t="shared" si="0"/>
        <v>0</v>
      </c>
      <c r="F21" s="315">
        <f t="shared" si="1"/>
        <v>42</v>
      </c>
      <c r="G21" s="317">
        <f t="shared" si="2"/>
        <v>-42</v>
      </c>
      <c r="H21" s="316">
        <f t="shared" si="3"/>
        <v>42</v>
      </c>
      <c r="I21" s="232">
        <f t="shared" si="28"/>
        <v>42</v>
      </c>
      <c r="J21" s="308">
        <f t="shared" si="4"/>
        <v>0</v>
      </c>
      <c r="K21" s="306">
        <v>0</v>
      </c>
      <c r="L21" s="203">
        <v>2</v>
      </c>
      <c r="M21" s="81">
        <f t="shared" si="31"/>
        <v>-2</v>
      </c>
      <c r="N21" s="180">
        <v>2</v>
      </c>
      <c r="O21" s="232">
        <f t="shared" si="30"/>
        <v>2</v>
      </c>
      <c r="P21" s="9">
        <v>0</v>
      </c>
      <c r="Q21" s="203">
        <v>9</v>
      </c>
      <c r="R21" s="81">
        <f t="shared" si="5"/>
        <v>-9</v>
      </c>
      <c r="S21" s="182">
        <v>9</v>
      </c>
      <c r="T21" s="234">
        <f t="shared" si="6"/>
        <v>9</v>
      </c>
      <c r="U21" s="306">
        <v>0</v>
      </c>
      <c r="V21" s="203">
        <v>16</v>
      </c>
      <c r="W21" s="81">
        <f t="shared" si="7"/>
        <v>-16</v>
      </c>
      <c r="X21" s="182">
        <v>16</v>
      </c>
      <c r="Y21" s="234">
        <f t="shared" si="8"/>
        <v>16</v>
      </c>
      <c r="Z21" s="306">
        <v>0</v>
      </c>
      <c r="AA21" s="203">
        <v>4</v>
      </c>
      <c r="AB21" s="81">
        <f t="shared" si="9"/>
        <v>-4</v>
      </c>
      <c r="AC21" s="182">
        <v>4</v>
      </c>
      <c r="AD21" s="232">
        <f t="shared" si="10"/>
        <v>4</v>
      </c>
      <c r="AE21" s="9">
        <v>0</v>
      </c>
      <c r="AF21" s="203">
        <v>1</v>
      </c>
      <c r="AG21" s="81">
        <f t="shared" si="11"/>
        <v>-1</v>
      </c>
      <c r="AH21" s="182">
        <v>1</v>
      </c>
      <c r="AI21" s="234">
        <f t="shared" si="12"/>
        <v>1</v>
      </c>
      <c r="AJ21" s="185">
        <v>0</v>
      </c>
      <c r="AK21" s="203">
        <v>3</v>
      </c>
      <c r="AL21" s="81">
        <f t="shared" si="13"/>
        <v>-3</v>
      </c>
      <c r="AM21" s="182">
        <v>3</v>
      </c>
      <c r="AN21" s="234">
        <f t="shared" si="14"/>
        <v>3</v>
      </c>
      <c r="AO21" s="306">
        <v>0</v>
      </c>
      <c r="AP21" s="203">
        <v>2</v>
      </c>
      <c r="AQ21" s="81">
        <f t="shared" si="15"/>
        <v>-2</v>
      </c>
      <c r="AR21" s="182">
        <v>2</v>
      </c>
      <c r="AS21" s="234">
        <f t="shared" si="16"/>
        <v>2</v>
      </c>
      <c r="AT21" s="305">
        <v>0</v>
      </c>
      <c r="AU21" s="203">
        <v>3</v>
      </c>
      <c r="AV21" s="81">
        <f t="shared" si="17"/>
        <v>-3</v>
      </c>
      <c r="AW21" s="182">
        <v>3</v>
      </c>
      <c r="AX21" s="227">
        <f t="shared" si="18"/>
        <v>3</v>
      </c>
      <c r="AY21" s="203">
        <v>0</v>
      </c>
      <c r="AZ21" s="203">
        <v>1</v>
      </c>
      <c r="BA21" s="81">
        <f t="shared" si="19"/>
        <v>-1</v>
      </c>
      <c r="BB21" s="182">
        <v>1</v>
      </c>
      <c r="BC21" s="227">
        <f t="shared" si="20"/>
        <v>1</v>
      </c>
      <c r="BD21" s="203">
        <v>0</v>
      </c>
      <c r="BE21" s="203">
        <v>1</v>
      </c>
      <c r="BF21" s="81">
        <f t="shared" si="21"/>
        <v>-1</v>
      </c>
      <c r="BG21" s="182">
        <v>1</v>
      </c>
      <c r="BH21" s="270">
        <f t="shared" si="22"/>
        <v>1</v>
      </c>
    </row>
    <row r="22" spans="1:60" ht="59.45" customHeight="1" x14ac:dyDescent="0.25">
      <c r="A22" s="18">
        <v>20</v>
      </c>
      <c r="B22" s="54" t="s">
        <v>47</v>
      </c>
      <c r="C22" s="203">
        <v>15</v>
      </c>
      <c r="D22" s="207">
        <v>120</v>
      </c>
      <c r="E22" s="314">
        <f t="shared" si="0"/>
        <v>210</v>
      </c>
      <c r="F22" s="315">
        <f t="shared" si="1"/>
        <v>374</v>
      </c>
      <c r="G22" s="317">
        <f t="shared" si="2"/>
        <v>-164</v>
      </c>
      <c r="H22" s="316">
        <f t="shared" si="3"/>
        <v>164</v>
      </c>
      <c r="I22" s="232">
        <f t="shared" si="28"/>
        <v>374</v>
      </c>
      <c r="J22" s="308">
        <f t="shared" si="4"/>
        <v>0</v>
      </c>
      <c r="K22" s="307">
        <v>0</v>
      </c>
      <c r="L22" s="208">
        <v>7</v>
      </c>
      <c r="M22" s="81">
        <f t="shared" si="31"/>
        <v>-7</v>
      </c>
      <c r="N22" s="77">
        <v>0</v>
      </c>
      <c r="O22" s="232">
        <f t="shared" si="30"/>
        <v>0</v>
      </c>
      <c r="P22" s="306">
        <v>60</v>
      </c>
      <c r="Q22" s="203">
        <v>27</v>
      </c>
      <c r="R22" s="81">
        <f t="shared" si="5"/>
        <v>33</v>
      </c>
      <c r="S22" s="50">
        <v>0</v>
      </c>
      <c r="T22" s="234">
        <f t="shared" si="6"/>
        <v>60</v>
      </c>
      <c r="U22" s="306">
        <v>50</v>
      </c>
      <c r="V22" s="203">
        <v>209</v>
      </c>
      <c r="W22" s="81">
        <f t="shared" si="7"/>
        <v>-159</v>
      </c>
      <c r="X22" s="182">
        <v>97</v>
      </c>
      <c r="Y22" s="234">
        <f t="shared" si="8"/>
        <v>147</v>
      </c>
      <c r="Z22" s="306">
        <v>0</v>
      </c>
      <c r="AA22" s="203">
        <v>26</v>
      </c>
      <c r="AB22" s="81">
        <f t="shared" si="9"/>
        <v>-26</v>
      </c>
      <c r="AC22" s="50">
        <v>20</v>
      </c>
      <c r="AD22" s="232">
        <f t="shared" si="10"/>
        <v>20</v>
      </c>
      <c r="AE22" s="9">
        <v>0</v>
      </c>
      <c r="AF22" s="203">
        <v>19</v>
      </c>
      <c r="AG22" s="81">
        <f t="shared" si="11"/>
        <v>-19</v>
      </c>
      <c r="AH22" s="81">
        <v>30</v>
      </c>
      <c r="AI22" s="234">
        <f t="shared" si="12"/>
        <v>30</v>
      </c>
      <c r="AJ22" s="185">
        <v>20</v>
      </c>
      <c r="AK22" s="203">
        <v>41</v>
      </c>
      <c r="AL22" s="81">
        <f t="shared" si="13"/>
        <v>-21</v>
      </c>
      <c r="AM22" s="81">
        <v>0</v>
      </c>
      <c r="AN22" s="234">
        <f t="shared" si="14"/>
        <v>20</v>
      </c>
      <c r="AO22" s="306">
        <v>35</v>
      </c>
      <c r="AP22" s="203">
        <v>14</v>
      </c>
      <c r="AQ22" s="81">
        <f t="shared" si="15"/>
        <v>21</v>
      </c>
      <c r="AR22" s="50">
        <v>0</v>
      </c>
      <c r="AS22" s="234">
        <f t="shared" si="16"/>
        <v>35</v>
      </c>
      <c r="AT22" s="305">
        <v>0</v>
      </c>
      <c r="AU22" s="203">
        <v>17</v>
      </c>
      <c r="AV22" s="81">
        <f t="shared" si="17"/>
        <v>-17</v>
      </c>
      <c r="AW22" s="50">
        <v>17</v>
      </c>
      <c r="AX22" s="227">
        <f t="shared" si="18"/>
        <v>17</v>
      </c>
      <c r="AY22" s="203">
        <v>0</v>
      </c>
      <c r="AZ22" s="203">
        <v>7</v>
      </c>
      <c r="BA22" s="81">
        <f t="shared" si="19"/>
        <v>-7</v>
      </c>
      <c r="BB22" s="81">
        <v>0</v>
      </c>
      <c r="BC22" s="227">
        <f t="shared" si="20"/>
        <v>0</v>
      </c>
      <c r="BD22" s="203">
        <v>45</v>
      </c>
      <c r="BE22" s="203">
        <v>7</v>
      </c>
      <c r="BF22" s="81">
        <f t="shared" si="21"/>
        <v>38</v>
      </c>
      <c r="BG22" s="50">
        <v>0</v>
      </c>
      <c r="BH22" s="270">
        <f t="shared" si="22"/>
        <v>45</v>
      </c>
    </row>
    <row r="23" spans="1:60" ht="120" customHeight="1" thickBot="1" x14ac:dyDescent="0.3">
      <c r="A23" s="205">
        <v>21</v>
      </c>
      <c r="B23" s="40" t="s">
        <v>48</v>
      </c>
      <c r="C23" s="58">
        <v>6</v>
      </c>
      <c r="D23" s="59">
        <v>9</v>
      </c>
      <c r="E23" s="314">
        <f t="shared" si="0"/>
        <v>0</v>
      </c>
      <c r="F23" s="315">
        <f t="shared" si="1"/>
        <v>17</v>
      </c>
      <c r="G23" s="317">
        <f t="shared" si="2"/>
        <v>-17</v>
      </c>
      <c r="H23" s="316">
        <f t="shared" si="3"/>
        <v>17</v>
      </c>
      <c r="I23" s="232">
        <f t="shared" si="28"/>
        <v>17</v>
      </c>
      <c r="J23" s="308">
        <f t="shared" si="4"/>
        <v>0</v>
      </c>
      <c r="K23" s="306">
        <v>0</v>
      </c>
      <c r="L23" s="203">
        <v>1</v>
      </c>
      <c r="M23" s="81">
        <v>-1</v>
      </c>
      <c r="N23" s="180">
        <v>1</v>
      </c>
      <c r="O23" s="232">
        <f t="shared" si="30"/>
        <v>1</v>
      </c>
      <c r="P23" s="306">
        <v>0</v>
      </c>
      <c r="Q23" s="203">
        <v>2</v>
      </c>
      <c r="R23" s="81">
        <f t="shared" si="5"/>
        <v>-2</v>
      </c>
      <c r="S23" s="182">
        <v>2</v>
      </c>
      <c r="T23" s="234">
        <f t="shared" si="6"/>
        <v>2</v>
      </c>
      <c r="U23" s="306">
        <v>0</v>
      </c>
      <c r="V23" s="203">
        <v>5</v>
      </c>
      <c r="W23" s="81">
        <f t="shared" si="7"/>
        <v>-5</v>
      </c>
      <c r="X23" s="182">
        <v>5</v>
      </c>
      <c r="Y23" s="234">
        <f t="shared" si="8"/>
        <v>5</v>
      </c>
      <c r="Z23" s="306">
        <v>0</v>
      </c>
      <c r="AA23" s="203">
        <v>2</v>
      </c>
      <c r="AB23" s="81">
        <f t="shared" si="9"/>
        <v>-2</v>
      </c>
      <c r="AC23" s="182">
        <v>2</v>
      </c>
      <c r="AD23" s="232">
        <f t="shared" si="10"/>
        <v>2</v>
      </c>
      <c r="AE23" s="9">
        <v>0</v>
      </c>
      <c r="AF23" s="203">
        <v>1</v>
      </c>
      <c r="AG23" s="81">
        <f t="shared" si="11"/>
        <v>-1</v>
      </c>
      <c r="AH23" s="182">
        <v>1</v>
      </c>
      <c r="AI23" s="234">
        <f t="shared" si="12"/>
        <v>1</v>
      </c>
      <c r="AJ23" s="185">
        <v>0</v>
      </c>
      <c r="AK23" s="203">
        <v>2</v>
      </c>
      <c r="AL23" s="81">
        <f t="shared" si="13"/>
        <v>-2</v>
      </c>
      <c r="AM23" s="182">
        <v>2</v>
      </c>
      <c r="AN23" s="234">
        <f t="shared" si="14"/>
        <v>2</v>
      </c>
      <c r="AO23" s="306">
        <v>0</v>
      </c>
      <c r="AP23" s="203">
        <v>1</v>
      </c>
      <c r="AQ23" s="81">
        <f t="shared" si="15"/>
        <v>-1</v>
      </c>
      <c r="AR23" s="182">
        <v>1</v>
      </c>
      <c r="AS23" s="234">
        <f t="shared" si="16"/>
        <v>1</v>
      </c>
      <c r="AT23" s="305">
        <v>0</v>
      </c>
      <c r="AU23" s="203">
        <v>1</v>
      </c>
      <c r="AV23" s="81">
        <f t="shared" si="17"/>
        <v>-1</v>
      </c>
      <c r="AW23" s="182">
        <v>1</v>
      </c>
      <c r="AX23" s="227">
        <f t="shared" si="18"/>
        <v>1</v>
      </c>
      <c r="AY23" s="203">
        <v>0</v>
      </c>
      <c r="AZ23" s="203">
        <v>1</v>
      </c>
      <c r="BA23" s="81">
        <f t="shared" si="19"/>
        <v>-1</v>
      </c>
      <c r="BB23" s="182">
        <v>1</v>
      </c>
      <c r="BC23" s="227">
        <f t="shared" si="20"/>
        <v>1</v>
      </c>
      <c r="BD23" s="203">
        <v>0</v>
      </c>
      <c r="BE23" s="203">
        <v>1</v>
      </c>
      <c r="BF23" s="81">
        <f t="shared" si="21"/>
        <v>-1</v>
      </c>
      <c r="BG23" s="182">
        <v>1</v>
      </c>
      <c r="BH23" s="270">
        <f t="shared" si="22"/>
        <v>1</v>
      </c>
    </row>
    <row r="24" spans="1:60" ht="120" customHeight="1" x14ac:dyDescent="0.25">
      <c r="A24" s="18">
        <v>22</v>
      </c>
      <c r="B24" s="40" t="s">
        <v>49</v>
      </c>
      <c r="C24" s="203">
        <v>8</v>
      </c>
      <c r="D24" s="207">
        <v>15</v>
      </c>
      <c r="E24" s="314">
        <f t="shared" si="0"/>
        <v>0</v>
      </c>
      <c r="F24" s="315">
        <f t="shared" si="1"/>
        <v>90</v>
      </c>
      <c r="G24" s="317">
        <f t="shared" si="2"/>
        <v>-90</v>
      </c>
      <c r="H24" s="316">
        <f t="shared" si="3"/>
        <v>90</v>
      </c>
      <c r="I24" s="232">
        <f t="shared" si="28"/>
        <v>90</v>
      </c>
      <c r="J24" s="308">
        <f t="shared" si="4"/>
        <v>0</v>
      </c>
      <c r="K24" s="306">
        <v>0</v>
      </c>
      <c r="L24" s="203">
        <v>4</v>
      </c>
      <c r="M24" s="81">
        <f t="shared" si="31"/>
        <v>-4</v>
      </c>
      <c r="N24" s="180">
        <v>4</v>
      </c>
      <c r="O24" s="232">
        <f t="shared" si="30"/>
        <v>4</v>
      </c>
      <c r="P24" s="306">
        <v>0</v>
      </c>
      <c r="Q24" s="203">
        <v>17</v>
      </c>
      <c r="R24" s="81">
        <f t="shared" si="5"/>
        <v>-17</v>
      </c>
      <c r="S24" s="182">
        <v>17</v>
      </c>
      <c r="T24" s="234">
        <f t="shared" si="6"/>
        <v>17</v>
      </c>
      <c r="U24" s="306">
        <v>0</v>
      </c>
      <c r="V24" s="203">
        <v>33</v>
      </c>
      <c r="W24" s="81">
        <f t="shared" si="7"/>
        <v>-33</v>
      </c>
      <c r="X24" s="182">
        <v>33</v>
      </c>
      <c r="Y24" s="234">
        <f t="shared" si="8"/>
        <v>33</v>
      </c>
      <c r="Z24" s="306">
        <v>0</v>
      </c>
      <c r="AA24" s="203">
        <v>7</v>
      </c>
      <c r="AB24" s="81">
        <f t="shared" si="9"/>
        <v>-7</v>
      </c>
      <c r="AC24" s="182">
        <v>7</v>
      </c>
      <c r="AD24" s="232">
        <f t="shared" si="10"/>
        <v>7</v>
      </c>
      <c r="AE24" s="9">
        <v>0</v>
      </c>
      <c r="AF24" s="203">
        <v>5</v>
      </c>
      <c r="AG24" s="81">
        <f t="shared" si="11"/>
        <v>-5</v>
      </c>
      <c r="AH24" s="182">
        <v>5</v>
      </c>
      <c r="AI24" s="234">
        <f t="shared" si="12"/>
        <v>5</v>
      </c>
      <c r="AJ24" s="185">
        <v>0</v>
      </c>
      <c r="AK24" s="203">
        <v>10</v>
      </c>
      <c r="AL24" s="81">
        <f t="shared" si="13"/>
        <v>-10</v>
      </c>
      <c r="AM24" s="182">
        <v>10</v>
      </c>
      <c r="AN24" s="234">
        <f t="shared" si="14"/>
        <v>10</v>
      </c>
      <c r="AO24" s="306">
        <v>0</v>
      </c>
      <c r="AP24" s="203">
        <v>3</v>
      </c>
      <c r="AQ24" s="81">
        <f t="shared" si="15"/>
        <v>-3</v>
      </c>
      <c r="AR24" s="182">
        <v>3</v>
      </c>
      <c r="AS24" s="234">
        <f t="shared" si="16"/>
        <v>3</v>
      </c>
      <c r="AT24" s="305">
        <v>0</v>
      </c>
      <c r="AU24" s="203">
        <v>5</v>
      </c>
      <c r="AV24" s="81">
        <f t="shared" si="17"/>
        <v>-5</v>
      </c>
      <c r="AW24" s="182">
        <v>5</v>
      </c>
      <c r="AX24" s="227">
        <f t="shared" si="18"/>
        <v>5</v>
      </c>
      <c r="AY24" s="203">
        <v>0</v>
      </c>
      <c r="AZ24" s="203">
        <v>4</v>
      </c>
      <c r="BA24" s="81">
        <f t="shared" si="19"/>
        <v>-4</v>
      </c>
      <c r="BB24" s="182">
        <v>4</v>
      </c>
      <c r="BC24" s="227">
        <f t="shared" si="20"/>
        <v>4</v>
      </c>
      <c r="BD24" s="203">
        <v>0</v>
      </c>
      <c r="BE24" s="203">
        <v>2</v>
      </c>
      <c r="BF24" s="81">
        <f t="shared" si="21"/>
        <v>-2</v>
      </c>
      <c r="BG24" s="182">
        <v>2</v>
      </c>
      <c r="BH24" s="270">
        <f t="shared" si="22"/>
        <v>2</v>
      </c>
    </row>
    <row r="25" spans="1:60" ht="120" customHeight="1" thickBot="1" x14ac:dyDescent="0.3">
      <c r="A25" s="205">
        <v>23</v>
      </c>
      <c r="B25" s="40" t="s">
        <v>50</v>
      </c>
      <c r="C25" s="73">
        <v>8</v>
      </c>
      <c r="D25" s="311">
        <v>15</v>
      </c>
      <c r="E25" s="314">
        <f t="shared" si="0"/>
        <v>15</v>
      </c>
      <c r="F25" s="315">
        <f t="shared" si="1"/>
        <v>58</v>
      </c>
      <c r="G25" s="317">
        <f t="shared" si="2"/>
        <v>-43</v>
      </c>
      <c r="H25" s="316">
        <f t="shared" si="3"/>
        <v>43</v>
      </c>
      <c r="I25" s="232">
        <f t="shared" si="28"/>
        <v>58</v>
      </c>
      <c r="J25" s="308">
        <f t="shared" si="4"/>
        <v>0</v>
      </c>
      <c r="K25" s="306">
        <v>0</v>
      </c>
      <c r="L25" s="203">
        <v>2</v>
      </c>
      <c r="M25" s="81">
        <f t="shared" si="31"/>
        <v>-2</v>
      </c>
      <c r="N25" s="180">
        <v>2</v>
      </c>
      <c r="O25" s="232">
        <f t="shared" si="30"/>
        <v>2</v>
      </c>
      <c r="P25" s="306">
        <v>0</v>
      </c>
      <c r="Q25" s="203">
        <v>7</v>
      </c>
      <c r="R25" s="81">
        <f t="shared" si="5"/>
        <v>-7</v>
      </c>
      <c r="S25" s="182">
        <v>7</v>
      </c>
      <c r="T25" s="234">
        <f t="shared" si="6"/>
        <v>7</v>
      </c>
      <c r="U25" s="306">
        <v>0</v>
      </c>
      <c r="V25" s="203">
        <v>14</v>
      </c>
      <c r="W25" s="81">
        <f t="shared" si="7"/>
        <v>-14</v>
      </c>
      <c r="X25" s="182">
        <v>14</v>
      </c>
      <c r="Y25" s="234">
        <f t="shared" si="8"/>
        <v>14</v>
      </c>
      <c r="Z25" s="306">
        <v>0</v>
      </c>
      <c r="AA25" s="203">
        <v>6</v>
      </c>
      <c r="AB25" s="81">
        <f t="shared" si="9"/>
        <v>-6</v>
      </c>
      <c r="AC25" s="182">
        <v>6</v>
      </c>
      <c r="AD25" s="232">
        <f t="shared" si="10"/>
        <v>6</v>
      </c>
      <c r="AE25" s="9">
        <v>0</v>
      </c>
      <c r="AF25" s="203">
        <v>6</v>
      </c>
      <c r="AG25" s="81">
        <f t="shared" si="11"/>
        <v>-6</v>
      </c>
      <c r="AH25" s="182">
        <v>6</v>
      </c>
      <c r="AI25" s="234">
        <f t="shared" si="12"/>
        <v>6</v>
      </c>
      <c r="AJ25" s="185">
        <v>0</v>
      </c>
      <c r="AK25" s="203">
        <v>4</v>
      </c>
      <c r="AL25" s="81">
        <f t="shared" si="13"/>
        <v>-4</v>
      </c>
      <c r="AM25" s="182">
        <v>4</v>
      </c>
      <c r="AN25" s="234">
        <f t="shared" si="14"/>
        <v>4</v>
      </c>
      <c r="AO25" s="306">
        <v>0</v>
      </c>
      <c r="AP25" s="203">
        <v>4</v>
      </c>
      <c r="AQ25" s="81">
        <f t="shared" si="15"/>
        <v>-4</v>
      </c>
      <c r="AR25" s="182">
        <v>4</v>
      </c>
      <c r="AS25" s="234">
        <f t="shared" si="16"/>
        <v>4</v>
      </c>
      <c r="AT25" s="305">
        <v>0</v>
      </c>
      <c r="AU25" s="203">
        <v>9</v>
      </c>
      <c r="AV25" s="81">
        <v>-9</v>
      </c>
      <c r="AW25" s="81">
        <v>0</v>
      </c>
      <c r="AX25" s="227">
        <f t="shared" si="18"/>
        <v>0</v>
      </c>
      <c r="AY25" s="203">
        <v>0</v>
      </c>
      <c r="AZ25" s="203">
        <v>2</v>
      </c>
      <c r="BA25" s="81">
        <f t="shared" si="19"/>
        <v>-2</v>
      </c>
      <c r="BB25" s="81">
        <v>0</v>
      </c>
      <c r="BC25" s="227">
        <f t="shared" si="20"/>
        <v>0</v>
      </c>
      <c r="BD25" s="203">
        <v>15</v>
      </c>
      <c r="BE25" s="203">
        <v>4</v>
      </c>
      <c r="BF25" s="81">
        <f t="shared" si="21"/>
        <v>11</v>
      </c>
      <c r="BG25" s="50">
        <v>0</v>
      </c>
      <c r="BH25" s="270">
        <f t="shared" si="22"/>
        <v>15</v>
      </c>
    </row>
    <row r="26" spans="1:60" ht="43.9" customHeight="1" x14ac:dyDescent="0.25">
      <c r="A26" s="18">
        <v>24</v>
      </c>
      <c r="B26" s="19" t="s">
        <v>322</v>
      </c>
      <c r="C26" s="67">
        <v>15</v>
      </c>
      <c r="D26" s="68">
        <v>30</v>
      </c>
      <c r="E26" s="314">
        <f t="shared" ref="E26:E30" si="32">K26+P26+U26+Z26+AE26+AJ26+AO26+AT26+AY26+BD26+BI26+BM26+BQ26+BU26+BY26</f>
        <v>0</v>
      </c>
      <c r="F26" s="315">
        <f t="shared" ref="F26:F30" si="33">L26+Q26+V26+AA26+AF26+AK26+AP26+AU26+AZ26+BE26+BJ26+BN26+BR26+BV26+BZ26</f>
        <v>0</v>
      </c>
      <c r="G26" s="317">
        <f t="shared" ref="G26:G30" si="34">M26+R26+W26+AB26+AG26+AL26+AQ26+AV26+BA26+BF26+BK26+BO26+BS26+BW26+CA26</f>
        <v>0</v>
      </c>
      <c r="H26" s="316">
        <f t="shared" ref="H26:H30" si="35">N26+S26+X26+AC26+AH26+AM26+AR26+AW26+BB26+BG26+BL26+BP26+BT26+BX26+CB26</f>
        <v>0</v>
      </c>
      <c r="I26" s="232">
        <f t="shared" si="28"/>
        <v>0</v>
      </c>
      <c r="J26" s="308">
        <f t="shared" si="4"/>
        <v>0</v>
      </c>
      <c r="K26" s="9">
        <v>0</v>
      </c>
      <c r="L26" s="13">
        <v>0</v>
      </c>
      <c r="M26" s="79">
        <f t="shared" si="31"/>
        <v>0</v>
      </c>
      <c r="N26" s="43">
        <v>0</v>
      </c>
      <c r="O26" s="233">
        <f t="shared" si="30"/>
        <v>0</v>
      </c>
      <c r="P26" s="306">
        <v>0</v>
      </c>
      <c r="Q26" s="15">
        <v>0</v>
      </c>
      <c r="R26" s="79">
        <f t="shared" si="5"/>
        <v>0</v>
      </c>
      <c r="S26" s="11">
        <v>0</v>
      </c>
      <c r="T26" s="233">
        <f t="shared" si="6"/>
        <v>0</v>
      </c>
      <c r="U26" s="9">
        <v>0</v>
      </c>
      <c r="V26" s="11">
        <v>0</v>
      </c>
      <c r="W26" s="79">
        <f t="shared" si="7"/>
        <v>0</v>
      </c>
      <c r="X26" s="11">
        <v>0</v>
      </c>
      <c r="Y26" s="232">
        <f t="shared" si="8"/>
        <v>0</v>
      </c>
      <c r="Z26" s="9">
        <v>0</v>
      </c>
      <c r="AA26" s="13">
        <v>0</v>
      </c>
      <c r="AB26" s="79">
        <f t="shared" si="9"/>
        <v>0</v>
      </c>
      <c r="AC26" s="11">
        <v>0</v>
      </c>
      <c r="AD26" s="232">
        <f t="shared" si="10"/>
        <v>0</v>
      </c>
      <c r="AE26" s="9">
        <v>0</v>
      </c>
      <c r="AF26" s="13">
        <v>0</v>
      </c>
      <c r="AG26" s="79">
        <f t="shared" si="11"/>
        <v>0</v>
      </c>
      <c r="AH26" s="11">
        <v>0</v>
      </c>
      <c r="AI26" s="232">
        <f t="shared" si="12"/>
        <v>0</v>
      </c>
      <c r="AJ26" s="9">
        <v>0</v>
      </c>
      <c r="AK26" s="13">
        <v>0</v>
      </c>
      <c r="AL26" s="79">
        <f t="shared" si="13"/>
        <v>0</v>
      </c>
      <c r="AM26" s="11">
        <v>0</v>
      </c>
      <c r="AN26" s="233">
        <f t="shared" si="14"/>
        <v>0</v>
      </c>
      <c r="AO26" s="306">
        <v>0</v>
      </c>
      <c r="AP26" s="13">
        <v>0</v>
      </c>
      <c r="AQ26" s="79">
        <f t="shared" si="15"/>
        <v>0</v>
      </c>
      <c r="AR26" s="11">
        <v>0</v>
      </c>
      <c r="AS26" s="233">
        <f t="shared" si="16"/>
        <v>0</v>
      </c>
      <c r="AT26" s="305">
        <v>0</v>
      </c>
      <c r="AU26" s="13">
        <v>0</v>
      </c>
      <c r="AV26" s="79">
        <f t="shared" ref="AV26:AV30" si="36">AT26-AU26</f>
        <v>0</v>
      </c>
      <c r="AW26" s="11">
        <v>0</v>
      </c>
      <c r="AX26" s="226">
        <f t="shared" si="18"/>
        <v>0</v>
      </c>
      <c r="AY26" s="203">
        <v>0</v>
      </c>
      <c r="AZ26" s="13">
        <v>0</v>
      </c>
      <c r="BA26" s="79">
        <f t="shared" si="19"/>
        <v>0</v>
      </c>
      <c r="BB26" s="13">
        <v>0</v>
      </c>
      <c r="BC26" s="225">
        <f t="shared" si="20"/>
        <v>0</v>
      </c>
      <c r="BD26" s="203">
        <v>0</v>
      </c>
      <c r="BE26" s="15">
        <v>0</v>
      </c>
      <c r="BF26" s="79">
        <f t="shared" si="21"/>
        <v>0</v>
      </c>
      <c r="BG26" s="11">
        <v>0</v>
      </c>
      <c r="BH26" s="270">
        <f t="shared" si="22"/>
        <v>0</v>
      </c>
    </row>
    <row r="27" spans="1:60" ht="34.9" customHeight="1" thickBot="1" x14ac:dyDescent="0.3">
      <c r="A27" s="205">
        <v>25</v>
      </c>
      <c r="B27" s="25" t="s">
        <v>54</v>
      </c>
      <c r="C27" s="26">
        <v>10</v>
      </c>
      <c r="D27" s="65">
        <v>15</v>
      </c>
      <c r="E27" s="314">
        <f t="shared" si="32"/>
        <v>0</v>
      </c>
      <c r="F27" s="315">
        <f t="shared" si="33"/>
        <v>17</v>
      </c>
      <c r="G27" s="317">
        <f t="shared" si="34"/>
        <v>-17</v>
      </c>
      <c r="H27" s="316">
        <f t="shared" si="35"/>
        <v>20</v>
      </c>
      <c r="I27" s="232">
        <f t="shared" si="28"/>
        <v>20</v>
      </c>
      <c r="J27" s="308">
        <f t="shared" si="4"/>
        <v>3</v>
      </c>
      <c r="K27" s="9">
        <v>0</v>
      </c>
      <c r="L27" s="13">
        <v>1</v>
      </c>
      <c r="M27" s="79">
        <f t="shared" si="31"/>
        <v>-1</v>
      </c>
      <c r="N27" s="79">
        <v>0</v>
      </c>
      <c r="O27" s="233">
        <f t="shared" si="30"/>
        <v>0</v>
      </c>
      <c r="P27" s="306">
        <v>0</v>
      </c>
      <c r="Q27" s="15">
        <v>2</v>
      </c>
      <c r="R27" s="79">
        <f t="shared" si="5"/>
        <v>-2</v>
      </c>
      <c r="S27" s="79">
        <v>0</v>
      </c>
      <c r="T27" s="233">
        <f t="shared" si="6"/>
        <v>0</v>
      </c>
      <c r="U27" s="9">
        <v>0</v>
      </c>
      <c r="V27" s="11">
        <v>5</v>
      </c>
      <c r="W27" s="79">
        <f t="shared" si="7"/>
        <v>-5</v>
      </c>
      <c r="X27" s="11">
        <v>10</v>
      </c>
      <c r="Y27" s="232">
        <f t="shared" si="8"/>
        <v>10</v>
      </c>
      <c r="Z27" s="9">
        <v>0</v>
      </c>
      <c r="AA27" s="13">
        <v>2</v>
      </c>
      <c r="AB27" s="79">
        <f t="shared" si="9"/>
        <v>-2</v>
      </c>
      <c r="AC27" s="79">
        <v>0</v>
      </c>
      <c r="AD27" s="232">
        <f t="shared" si="10"/>
        <v>0</v>
      </c>
      <c r="AE27" s="9">
        <v>0</v>
      </c>
      <c r="AF27" s="13">
        <v>1</v>
      </c>
      <c r="AG27" s="79">
        <f t="shared" si="11"/>
        <v>-1</v>
      </c>
      <c r="AH27" s="79">
        <v>0</v>
      </c>
      <c r="AI27" s="232">
        <f t="shared" si="12"/>
        <v>0</v>
      </c>
      <c r="AJ27" s="9">
        <v>0</v>
      </c>
      <c r="AK27" s="13">
        <v>2</v>
      </c>
      <c r="AL27" s="79">
        <f t="shared" si="13"/>
        <v>-2</v>
      </c>
      <c r="AM27" s="181">
        <v>10</v>
      </c>
      <c r="AN27" s="233">
        <f t="shared" si="14"/>
        <v>10</v>
      </c>
      <c r="AO27" s="306">
        <v>0</v>
      </c>
      <c r="AP27" s="13">
        <v>1</v>
      </c>
      <c r="AQ27" s="79">
        <f t="shared" si="15"/>
        <v>-1</v>
      </c>
      <c r="AR27" s="79">
        <v>0</v>
      </c>
      <c r="AS27" s="233">
        <f t="shared" si="16"/>
        <v>0</v>
      </c>
      <c r="AT27" s="305">
        <v>0</v>
      </c>
      <c r="AU27" s="13">
        <v>1</v>
      </c>
      <c r="AV27" s="79">
        <f t="shared" si="36"/>
        <v>-1</v>
      </c>
      <c r="AW27" s="79">
        <v>0</v>
      </c>
      <c r="AX27" s="226">
        <f t="shared" si="18"/>
        <v>0</v>
      </c>
      <c r="AY27" s="203">
        <v>0</v>
      </c>
      <c r="AZ27" s="13">
        <v>1</v>
      </c>
      <c r="BA27" s="79">
        <f t="shared" si="19"/>
        <v>-1</v>
      </c>
      <c r="BB27" s="77">
        <v>0</v>
      </c>
      <c r="BC27" s="225">
        <f t="shared" si="20"/>
        <v>0</v>
      </c>
      <c r="BD27" s="203">
        <v>0</v>
      </c>
      <c r="BE27" s="15">
        <v>1</v>
      </c>
      <c r="BF27" s="79">
        <f t="shared" si="21"/>
        <v>-1</v>
      </c>
      <c r="BG27" s="79">
        <v>0</v>
      </c>
      <c r="BH27" s="270">
        <f t="shared" si="22"/>
        <v>0</v>
      </c>
    </row>
    <row r="28" spans="1:60" ht="54" customHeight="1" x14ac:dyDescent="0.25">
      <c r="A28" s="18">
        <v>26</v>
      </c>
      <c r="B28" s="19" t="s">
        <v>321</v>
      </c>
      <c r="C28" s="27">
        <v>4</v>
      </c>
      <c r="D28" s="63">
        <v>6</v>
      </c>
      <c r="E28" s="314">
        <f t="shared" si="32"/>
        <v>6</v>
      </c>
      <c r="F28" s="315">
        <f t="shared" si="33"/>
        <v>0</v>
      </c>
      <c r="G28" s="317">
        <f t="shared" si="34"/>
        <v>6</v>
      </c>
      <c r="H28" s="316">
        <f t="shared" si="35"/>
        <v>0</v>
      </c>
      <c r="I28" s="232">
        <f t="shared" si="28"/>
        <v>6</v>
      </c>
      <c r="J28" s="308">
        <f t="shared" si="4"/>
        <v>6</v>
      </c>
      <c r="K28" s="9">
        <v>0</v>
      </c>
      <c r="L28" s="13">
        <v>0</v>
      </c>
      <c r="M28" s="79">
        <f t="shared" si="31"/>
        <v>0</v>
      </c>
      <c r="N28" s="43">
        <v>0</v>
      </c>
      <c r="O28" s="233">
        <f t="shared" si="30"/>
        <v>0</v>
      </c>
      <c r="P28" s="306">
        <v>0</v>
      </c>
      <c r="Q28" s="15">
        <v>0</v>
      </c>
      <c r="R28" s="79">
        <f t="shared" si="5"/>
        <v>0</v>
      </c>
      <c r="S28" s="11">
        <v>0</v>
      </c>
      <c r="T28" s="233">
        <f t="shared" si="6"/>
        <v>0</v>
      </c>
      <c r="U28" s="9">
        <v>6</v>
      </c>
      <c r="V28" s="11">
        <v>0</v>
      </c>
      <c r="W28" s="79">
        <f t="shared" si="7"/>
        <v>6</v>
      </c>
      <c r="X28" s="11">
        <v>0</v>
      </c>
      <c r="Y28" s="232">
        <f t="shared" si="8"/>
        <v>6</v>
      </c>
      <c r="Z28" s="9">
        <v>0</v>
      </c>
      <c r="AA28" s="13">
        <v>0</v>
      </c>
      <c r="AB28" s="79">
        <f t="shared" si="9"/>
        <v>0</v>
      </c>
      <c r="AC28" s="11">
        <v>0</v>
      </c>
      <c r="AD28" s="232">
        <f t="shared" si="10"/>
        <v>0</v>
      </c>
      <c r="AE28" s="9">
        <v>0</v>
      </c>
      <c r="AF28" s="13">
        <v>0</v>
      </c>
      <c r="AG28" s="79">
        <f t="shared" si="11"/>
        <v>0</v>
      </c>
      <c r="AH28" s="11">
        <v>0</v>
      </c>
      <c r="AI28" s="232">
        <f t="shared" si="12"/>
        <v>0</v>
      </c>
      <c r="AJ28" s="9">
        <v>0</v>
      </c>
      <c r="AK28" s="13">
        <v>0</v>
      </c>
      <c r="AL28" s="79">
        <f t="shared" si="13"/>
        <v>0</v>
      </c>
      <c r="AM28" s="11">
        <v>0</v>
      </c>
      <c r="AN28" s="233">
        <f t="shared" si="14"/>
        <v>0</v>
      </c>
      <c r="AO28" s="306">
        <v>0</v>
      </c>
      <c r="AP28" s="13">
        <v>0</v>
      </c>
      <c r="AQ28" s="79">
        <f t="shared" si="15"/>
        <v>0</v>
      </c>
      <c r="AR28" s="11">
        <v>0</v>
      </c>
      <c r="AS28" s="233">
        <f t="shared" si="16"/>
        <v>0</v>
      </c>
      <c r="AT28" s="305">
        <v>0</v>
      </c>
      <c r="AU28" s="13">
        <v>0</v>
      </c>
      <c r="AV28" s="79">
        <f t="shared" si="36"/>
        <v>0</v>
      </c>
      <c r="AW28" s="11">
        <v>0</v>
      </c>
      <c r="AX28" s="226">
        <f t="shared" si="18"/>
        <v>0</v>
      </c>
      <c r="AY28" s="203">
        <v>0</v>
      </c>
      <c r="AZ28" s="13">
        <v>0</v>
      </c>
      <c r="BA28" s="79">
        <f t="shared" si="19"/>
        <v>0</v>
      </c>
      <c r="BB28" s="13">
        <v>0</v>
      </c>
      <c r="BC28" s="225">
        <f t="shared" si="20"/>
        <v>0</v>
      </c>
      <c r="BD28" s="203">
        <v>0</v>
      </c>
      <c r="BE28" s="15">
        <v>0</v>
      </c>
      <c r="BF28" s="79">
        <f t="shared" si="21"/>
        <v>0</v>
      </c>
      <c r="BG28" s="11">
        <v>0</v>
      </c>
      <c r="BH28" s="270">
        <f t="shared" si="22"/>
        <v>0</v>
      </c>
    </row>
    <row r="29" spans="1:60" ht="75.599999999999994" customHeight="1" thickBot="1" x14ac:dyDescent="0.3">
      <c r="A29" s="205">
        <v>27</v>
      </c>
      <c r="B29" s="25" t="s">
        <v>55</v>
      </c>
      <c r="C29" s="27">
        <v>6</v>
      </c>
      <c r="D29" s="63">
        <v>10</v>
      </c>
      <c r="E29" s="314">
        <f t="shared" si="32"/>
        <v>8</v>
      </c>
      <c r="F29" s="315">
        <f t="shared" si="33"/>
        <v>17</v>
      </c>
      <c r="G29" s="317">
        <f t="shared" si="34"/>
        <v>-9</v>
      </c>
      <c r="H29" s="316">
        <f t="shared" si="35"/>
        <v>9</v>
      </c>
      <c r="I29" s="232">
        <f t="shared" si="28"/>
        <v>17</v>
      </c>
      <c r="J29" s="308">
        <f t="shared" si="4"/>
        <v>0</v>
      </c>
      <c r="K29" s="124">
        <v>0</v>
      </c>
      <c r="L29" s="75">
        <v>1</v>
      </c>
      <c r="M29" s="79">
        <f t="shared" si="31"/>
        <v>-1</v>
      </c>
      <c r="N29" s="79">
        <v>0</v>
      </c>
      <c r="O29" s="233">
        <f t="shared" si="30"/>
        <v>0</v>
      </c>
      <c r="P29" s="306">
        <v>0</v>
      </c>
      <c r="Q29" s="75">
        <v>2</v>
      </c>
      <c r="R29" s="79">
        <f t="shared" si="5"/>
        <v>-2</v>
      </c>
      <c r="S29" s="79">
        <v>0</v>
      </c>
      <c r="T29" s="233">
        <f t="shared" si="6"/>
        <v>0</v>
      </c>
      <c r="U29" s="124">
        <v>4</v>
      </c>
      <c r="V29" s="75">
        <v>5</v>
      </c>
      <c r="W29" s="79">
        <f t="shared" si="7"/>
        <v>-1</v>
      </c>
      <c r="X29" s="181">
        <v>2</v>
      </c>
      <c r="Y29" s="232">
        <f t="shared" si="8"/>
        <v>6</v>
      </c>
      <c r="Z29" s="9">
        <v>0</v>
      </c>
      <c r="AA29" s="75">
        <v>2</v>
      </c>
      <c r="AB29" s="79">
        <f t="shared" si="9"/>
        <v>-2</v>
      </c>
      <c r="AC29" s="79">
        <v>0</v>
      </c>
      <c r="AD29" s="232">
        <f t="shared" si="10"/>
        <v>0</v>
      </c>
      <c r="AE29" s="9">
        <v>0</v>
      </c>
      <c r="AF29" s="75">
        <v>1</v>
      </c>
      <c r="AG29" s="79">
        <f t="shared" si="11"/>
        <v>-1</v>
      </c>
      <c r="AH29" s="181">
        <v>1</v>
      </c>
      <c r="AI29" s="233">
        <f t="shared" si="12"/>
        <v>1</v>
      </c>
      <c r="AJ29" s="124">
        <v>4</v>
      </c>
      <c r="AK29" s="75">
        <v>2</v>
      </c>
      <c r="AL29" s="79">
        <f t="shared" si="13"/>
        <v>2</v>
      </c>
      <c r="AM29" s="181">
        <v>2</v>
      </c>
      <c r="AN29" s="233">
        <f t="shared" si="14"/>
        <v>6</v>
      </c>
      <c r="AO29" s="306">
        <v>0</v>
      </c>
      <c r="AP29" s="75">
        <v>1</v>
      </c>
      <c r="AQ29" s="79">
        <f t="shared" si="15"/>
        <v>-1</v>
      </c>
      <c r="AR29" s="181">
        <v>1</v>
      </c>
      <c r="AS29" s="233">
        <f t="shared" si="16"/>
        <v>1</v>
      </c>
      <c r="AT29" s="305">
        <v>0</v>
      </c>
      <c r="AU29" s="75">
        <v>1</v>
      </c>
      <c r="AV29" s="79">
        <f t="shared" si="36"/>
        <v>-1</v>
      </c>
      <c r="AW29" s="181">
        <v>1</v>
      </c>
      <c r="AX29" s="226">
        <f t="shared" si="18"/>
        <v>1</v>
      </c>
      <c r="AY29" s="203">
        <v>0</v>
      </c>
      <c r="AZ29" s="75">
        <v>1</v>
      </c>
      <c r="BA29" s="79">
        <f t="shared" si="19"/>
        <v>-1</v>
      </c>
      <c r="BB29" s="181">
        <v>1</v>
      </c>
      <c r="BC29" s="226">
        <f t="shared" si="20"/>
        <v>1</v>
      </c>
      <c r="BD29" s="203">
        <v>0</v>
      </c>
      <c r="BE29" s="75">
        <v>1</v>
      </c>
      <c r="BF29" s="79">
        <f t="shared" si="21"/>
        <v>-1</v>
      </c>
      <c r="BG29" s="181">
        <v>1</v>
      </c>
      <c r="BH29" s="270">
        <f t="shared" si="22"/>
        <v>1</v>
      </c>
    </row>
    <row r="30" spans="1:60" ht="79.900000000000006" customHeight="1" thickBot="1" x14ac:dyDescent="0.3">
      <c r="A30" s="18">
        <v>28</v>
      </c>
      <c r="B30" s="19" t="s">
        <v>56</v>
      </c>
      <c r="C30" s="26">
        <v>6</v>
      </c>
      <c r="D30" s="65">
        <v>10</v>
      </c>
      <c r="E30" s="318">
        <f t="shared" si="32"/>
        <v>0</v>
      </c>
      <c r="F30" s="319">
        <f t="shared" si="33"/>
        <v>19</v>
      </c>
      <c r="G30" s="320">
        <f t="shared" si="34"/>
        <v>-19</v>
      </c>
      <c r="H30" s="321">
        <f t="shared" si="35"/>
        <v>19</v>
      </c>
      <c r="I30" s="301">
        <f t="shared" si="28"/>
        <v>19</v>
      </c>
      <c r="J30" s="309">
        <f t="shared" si="4"/>
        <v>0</v>
      </c>
      <c r="K30" s="169">
        <v>0</v>
      </c>
      <c r="L30" s="170">
        <v>1</v>
      </c>
      <c r="M30" s="256">
        <f t="shared" si="31"/>
        <v>-1</v>
      </c>
      <c r="N30" s="235">
        <v>1</v>
      </c>
      <c r="O30" s="236">
        <f t="shared" si="30"/>
        <v>1</v>
      </c>
      <c r="P30" s="312">
        <v>0</v>
      </c>
      <c r="Q30" s="170">
        <v>2</v>
      </c>
      <c r="R30" s="256">
        <f t="shared" si="5"/>
        <v>-2</v>
      </c>
      <c r="S30" s="235">
        <v>2</v>
      </c>
      <c r="T30" s="236">
        <f t="shared" si="6"/>
        <v>2</v>
      </c>
      <c r="U30" s="169">
        <v>0</v>
      </c>
      <c r="V30" s="170">
        <v>6</v>
      </c>
      <c r="W30" s="256">
        <f t="shared" si="7"/>
        <v>-6</v>
      </c>
      <c r="X30" s="235">
        <v>6</v>
      </c>
      <c r="Y30" s="301">
        <f t="shared" si="8"/>
        <v>6</v>
      </c>
      <c r="Z30" s="178">
        <v>0</v>
      </c>
      <c r="AA30" s="170">
        <v>2</v>
      </c>
      <c r="AB30" s="256">
        <f t="shared" si="9"/>
        <v>-2</v>
      </c>
      <c r="AC30" s="235">
        <v>2</v>
      </c>
      <c r="AD30" s="301">
        <f t="shared" si="10"/>
        <v>2</v>
      </c>
      <c r="AE30" s="178">
        <v>0</v>
      </c>
      <c r="AF30" s="170">
        <v>1</v>
      </c>
      <c r="AG30" s="256">
        <f t="shared" si="11"/>
        <v>-1</v>
      </c>
      <c r="AH30" s="235">
        <v>1</v>
      </c>
      <c r="AI30" s="236">
        <f t="shared" si="12"/>
        <v>1</v>
      </c>
      <c r="AJ30" s="169">
        <v>0</v>
      </c>
      <c r="AK30" s="170">
        <v>2</v>
      </c>
      <c r="AL30" s="256">
        <f t="shared" si="13"/>
        <v>-2</v>
      </c>
      <c r="AM30" s="235">
        <v>2</v>
      </c>
      <c r="AN30" s="236">
        <f t="shared" si="14"/>
        <v>2</v>
      </c>
      <c r="AO30" s="312">
        <v>0</v>
      </c>
      <c r="AP30" s="170">
        <v>1</v>
      </c>
      <c r="AQ30" s="256">
        <f t="shared" si="15"/>
        <v>-1</v>
      </c>
      <c r="AR30" s="235">
        <v>1</v>
      </c>
      <c r="AS30" s="236">
        <f t="shared" si="16"/>
        <v>1</v>
      </c>
      <c r="AT30" s="305">
        <v>0</v>
      </c>
      <c r="AU30" s="74">
        <v>2</v>
      </c>
      <c r="AV30" s="79">
        <f t="shared" si="36"/>
        <v>-2</v>
      </c>
      <c r="AW30" s="181">
        <v>2</v>
      </c>
      <c r="AX30" s="226">
        <f t="shared" si="18"/>
        <v>2</v>
      </c>
      <c r="AY30" s="203">
        <v>0</v>
      </c>
      <c r="AZ30" s="74">
        <v>1</v>
      </c>
      <c r="BA30" s="79">
        <f t="shared" si="19"/>
        <v>-1</v>
      </c>
      <c r="BB30" s="181">
        <v>1</v>
      </c>
      <c r="BC30" s="226">
        <f t="shared" si="20"/>
        <v>1</v>
      </c>
      <c r="BD30" s="203">
        <v>0</v>
      </c>
      <c r="BE30" s="74">
        <v>1</v>
      </c>
      <c r="BF30" s="79">
        <f t="shared" si="21"/>
        <v>-1</v>
      </c>
      <c r="BG30" s="181">
        <v>1</v>
      </c>
      <c r="BH30" s="270">
        <f t="shared" si="22"/>
        <v>1</v>
      </c>
    </row>
    <row r="31" spans="1:60" x14ac:dyDescent="0.25">
      <c r="AH31" s="154"/>
      <c r="AI31" s="154"/>
      <c r="AJ31" s="154"/>
      <c r="AK31" s="154"/>
      <c r="AL31" s="154"/>
      <c r="AM31" s="154"/>
      <c r="AN31" s="154"/>
      <c r="AO31" s="154"/>
      <c r="AP31" s="154"/>
    </row>
    <row r="32" spans="1:60" x14ac:dyDescent="0.25">
      <c r="AH32" s="154"/>
      <c r="AI32" s="154"/>
      <c r="AJ32" s="154"/>
      <c r="AK32" s="154"/>
      <c r="AL32" s="154"/>
      <c r="AM32" s="154"/>
      <c r="AN32" s="154"/>
      <c r="AO32" s="154"/>
      <c r="AP32" s="154"/>
    </row>
    <row r="33" spans="34:42" x14ac:dyDescent="0.25">
      <c r="AH33" s="154"/>
      <c r="AI33" s="154"/>
      <c r="AJ33" s="154"/>
      <c r="AK33" s="154"/>
      <c r="AL33" s="154"/>
      <c r="AM33" s="154"/>
      <c r="AN33" s="154"/>
      <c r="AO33" s="154"/>
      <c r="AP33" s="154"/>
    </row>
    <row r="34" spans="34:42" x14ac:dyDescent="0.25">
      <c r="AH34" s="154"/>
      <c r="AI34" s="154"/>
      <c r="AJ34" s="154"/>
      <c r="AK34" s="154"/>
      <c r="AL34" s="154"/>
      <c r="AM34" s="154"/>
      <c r="AN34" s="154"/>
      <c r="AO34" s="154"/>
      <c r="AP34" s="154"/>
    </row>
    <row r="35" spans="34:42" x14ac:dyDescent="0.25">
      <c r="AH35" s="154"/>
      <c r="AI35" s="154"/>
      <c r="AJ35" s="154"/>
      <c r="AK35" s="154"/>
      <c r="AL35" s="154"/>
      <c r="AM35" s="154"/>
      <c r="AN35" s="154"/>
      <c r="AO35" s="154"/>
      <c r="AP35" s="154"/>
    </row>
    <row r="36" spans="34:42" x14ac:dyDescent="0.25">
      <c r="AH36" s="154"/>
      <c r="AI36" s="154"/>
      <c r="AJ36" s="154"/>
      <c r="AK36" s="154"/>
      <c r="AL36" s="154"/>
      <c r="AM36" s="154"/>
      <c r="AN36" s="154"/>
      <c r="AO36" s="154"/>
      <c r="AP36" s="154"/>
    </row>
    <row r="37" spans="34:42" x14ac:dyDescent="0.25">
      <c r="AH37" s="154"/>
      <c r="AI37" s="154"/>
      <c r="AJ37" s="154"/>
      <c r="AK37" s="154"/>
      <c r="AL37" s="154"/>
      <c r="AM37" s="154"/>
      <c r="AN37" s="154"/>
      <c r="AO37" s="154"/>
      <c r="AP37" s="154"/>
    </row>
    <row r="38" spans="34:42" x14ac:dyDescent="0.25">
      <c r="AH38" s="154"/>
      <c r="AI38" s="154"/>
      <c r="AJ38" s="154"/>
      <c r="AK38" s="154"/>
      <c r="AL38" s="154"/>
      <c r="AM38" s="154"/>
      <c r="AN38" s="154"/>
      <c r="AO38" s="154"/>
      <c r="AP38" s="154"/>
    </row>
    <row r="39" spans="34:42" x14ac:dyDescent="0.25">
      <c r="AH39" s="154"/>
      <c r="AI39" s="154"/>
      <c r="AJ39" s="154"/>
      <c r="AK39" s="154"/>
      <c r="AL39" s="154"/>
      <c r="AM39" s="154"/>
      <c r="AN39" s="154"/>
      <c r="AO39" s="154"/>
      <c r="AP39" s="154"/>
    </row>
    <row r="40" spans="34:42" x14ac:dyDescent="0.25">
      <c r="AH40" s="154"/>
      <c r="AI40" s="154"/>
      <c r="AJ40" s="154"/>
      <c r="AK40" s="154"/>
      <c r="AL40" s="154"/>
      <c r="AM40" s="154"/>
      <c r="AN40" s="154"/>
      <c r="AO40" s="154"/>
      <c r="AP40" s="154"/>
    </row>
    <row r="41" spans="34:42" x14ac:dyDescent="0.25">
      <c r="AH41" s="154"/>
      <c r="AI41" s="154"/>
      <c r="AJ41" s="154"/>
      <c r="AK41" s="154"/>
      <c r="AL41" s="154"/>
      <c r="AM41" s="154"/>
      <c r="AN41" s="154"/>
      <c r="AO41" s="154"/>
      <c r="AP41" s="154"/>
    </row>
    <row r="42" spans="34:42" x14ac:dyDescent="0.25">
      <c r="AH42" s="154"/>
      <c r="AI42" s="154"/>
      <c r="AJ42" s="154"/>
      <c r="AK42" s="154"/>
      <c r="AL42" s="154"/>
      <c r="AM42" s="154"/>
      <c r="AN42" s="154"/>
      <c r="AO42" s="154"/>
      <c r="AP42" s="154"/>
    </row>
    <row r="43" spans="34:42" x14ac:dyDescent="0.25">
      <c r="AH43" s="154"/>
      <c r="AI43" s="154"/>
      <c r="AJ43" s="154"/>
      <c r="AK43" s="154"/>
      <c r="AL43" s="154"/>
      <c r="AM43" s="154"/>
      <c r="AN43" s="154"/>
      <c r="AO43" s="154"/>
      <c r="AP43" s="154"/>
    </row>
    <row r="44" spans="34:42" x14ac:dyDescent="0.25">
      <c r="AH44" s="154"/>
      <c r="AI44" s="154"/>
      <c r="AJ44" s="154"/>
      <c r="AK44" s="154"/>
      <c r="AL44" s="154"/>
      <c r="AM44" s="154"/>
      <c r="AN44" s="154"/>
      <c r="AO44" s="154"/>
      <c r="AP44" s="154"/>
    </row>
    <row r="45" spans="34:42" x14ac:dyDescent="0.25">
      <c r="AH45" s="154"/>
      <c r="AI45" s="154"/>
      <c r="AJ45" s="154"/>
      <c r="AK45" s="154"/>
      <c r="AL45" s="154"/>
      <c r="AM45" s="154"/>
      <c r="AN45" s="154"/>
      <c r="AO45" s="154"/>
      <c r="AP45" s="154"/>
    </row>
    <row r="46" spans="34:42" x14ac:dyDescent="0.25">
      <c r="AH46" s="154"/>
      <c r="AI46" s="154"/>
      <c r="AJ46" s="154"/>
      <c r="AK46" s="154"/>
      <c r="AL46" s="154"/>
      <c r="AM46" s="154"/>
      <c r="AN46" s="154"/>
      <c r="AO46" s="154"/>
      <c r="AP46" s="154"/>
    </row>
    <row r="47" spans="34:42" x14ac:dyDescent="0.25">
      <c r="AH47" s="154"/>
      <c r="AI47" s="154"/>
      <c r="AJ47" s="154"/>
      <c r="AK47" s="154"/>
      <c r="AL47" s="154"/>
      <c r="AM47" s="154"/>
      <c r="AN47" s="154"/>
      <c r="AO47" s="154"/>
      <c r="AP47" s="154"/>
    </row>
    <row r="48" spans="34:42" x14ac:dyDescent="0.25">
      <c r="AH48" s="154"/>
      <c r="AI48" s="154"/>
      <c r="AJ48" s="154"/>
      <c r="AK48" s="154"/>
      <c r="AL48" s="154"/>
      <c r="AM48" s="154"/>
      <c r="AN48" s="154"/>
      <c r="AO48" s="154"/>
      <c r="AP48" s="154"/>
    </row>
    <row r="49" spans="34:42" x14ac:dyDescent="0.25">
      <c r="AH49" s="154"/>
      <c r="AI49" s="154"/>
      <c r="AJ49" s="154"/>
      <c r="AK49" s="154"/>
      <c r="AL49" s="154"/>
      <c r="AM49" s="154"/>
      <c r="AN49" s="154"/>
      <c r="AO49" s="154"/>
      <c r="AP49" s="154"/>
    </row>
    <row r="50" spans="34:42" x14ac:dyDescent="0.25">
      <c r="AH50" s="154"/>
      <c r="AI50" s="154"/>
      <c r="AJ50" s="154"/>
      <c r="AK50" s="154"/>
      <c r="AL50" s="154"/>
      <c r="AM50" s="154"/>
      <c r="AN50" s="154"/>
      <c r="AO50" s="154"/>
      <c r="AP50" s="154"/>
    </row>
    <row r="51" spans="34:42" x14ac:dyDescent="0.25">
      <c r="AH51" s="154"/>
      <c r="AI51" s="154"/>
      <c r="AJ51" s="154"/>
      <c r="AK51" s="154"/>
      <c r="AL51" s="154"/>
      <c r="AM51" s="154"/>
      <c r="AN51" s="154"/>
      <c r="AO51" s="154"/>
      <c r="AP51" s="154"/>
    </row>
    <row r="52" spans="34:42" x14ac:dyDescent="0.25">
      <c r="AH52" s="154"/>
      <c r="AI52" s="154"/>
      <c r="AJ52" s="154"/>
      <c r="AK52" s="154"/>
      <c r="AL52" s="154"/>
      <c r="AM52" s="154"/>
      <c r="AN52" s="154"/>
      <c r="AO52" s="154"/>
      <c r="AP52" s="154"/>
    </row>
    <row r="53" spans="34:42" x14ac:dyDescent="0.25">
      <c r="AH53" s="154"/>
      <c r="AI53" s="154"/>
      <c r="AJ53" s="154"/>
      <c r="AK53" s="154"/>
      <c r="AL53" s="154"/>
      <c r="AM53" s="154"/>
      <c r="AN53" s="154"/>
      <c r="AO53" s="154"/>
      <c r="AP53" s="154"/>
    </row>
    <row r="54" spans="34:42" x14ac:dyDescent="0.25">
      <c r="AH54" s="154"/>
      <c r="AI54" s="154"/>
      <c r="AJ54" s="154"/>
      <c r="AK54" s="154"/>
      <c r="AL54" s="154"/>
      <c r="AM54" s="154"/>
      <c r="AN54" s="154"/>
      <c r="AO54" s="154"/>
      <c r="AP54" s="154"/>
    </row>
    <row r="55" spans="34:42" x14ac:dyDescent="0.25">
      <c r="AH55" s="154"/>
      <c r="AI55" s="154"/>
      <c r="AJ55" s="154"/>
      <c r="AK55" s="154"/>
      <c r="AL55" s="154"/>
      <c r="AM55" s="154"/>
      <c r="AN55" s="154"/>
      <c r="AO55" s="154"/>
      <c r="AP55" s="154"/>
    </row>
    <row r="56" spans="34:42" x14ac:dyDescent="0.25">
      <c r="AH56" s="154"/>
      <c r="AI56" s="154"/>
      <c r="AJ56" s="154"/>
      <c r="AK56" s="154"/>
      <c r="AL56" s="154"/>
      <c r="AM56" s="154"/>
      <c r="AN56" s="154"/>
      <c r="AO56" s="154"/>
      <c r="AP56" s="154"/>
    </row>
    <row r="57" spans="34:42" x14ac:dyDescent="0.25">
      <c r="AH57" s="154"/>
      <c r="AI57" s="154"/>
      <c r="AJ57" s="154"/>
      <c r="AK57" s="154"/>
      <c r="AL57" s="154"/>
      <c r="AM57" s="154"/>
      <c r="AN57" s="154"/>
      <c r="AO57" s="154"/>
      <c r="AP57" s="154"/>
    </row>
    <row r="58" spans="34:42" x14ac:dyDescent="0.25">
      <c r="AH58" s="154"/>
      <c r="AI58" s="154"/>
      <c r="AJ58" s="154"/>
      <c r="AK58" s="154"/>
      <c r="AL58" s="154"/>
      <c r="AM58" s="154"/>
      <c r="AN58" s="154"/>
      <c r="AO58" s="154"/>
      <c r="AP58" s="154"/>
    </row>
    <row r="59" spans="34:42" x14ac:dyDescent="0.25">
      <c r="AH59" s="154"/>
      <c r="AI59" s="154"/>
      <c r="AJ59" s="154"/>
      <c r="AK59" s="154"/>
      <c r="AL59" s="154"/>
      <c r="AM59" s="154"/>
      <c r="AN59" s="154"/>
      <c r="AO59" s="154"/>
      <c r="AP59" s="154"/>
    </row>
    <row r="60" spans="34:42" x14ac:dyDescent="0.25">
      <c r="AH60" s="154"/>
      <c r="AI60" s="154"/>
      <c r="AJ60" s="154"/>
      <c r="AK60" s="154"/>
      <c r="AL60" s="154"/>
      <c r="AM60" s="154"/>
      <c r="AN60" s="154"/>
      <c r="AO60" s="154"/>
      <c r="AP60" s="154"/>
    </row>
    <row r="61" spans="34:42" x14ac:dyDescent="0.25">
      <c r="AH61" s="154"/>
      <c r="AI61" s="154"/>
      <c r="AJ61" s="154"/>
      <c r="AK61" s="154"/>
      <c r="AL61" s="154"/>
      <c r="AM61" s="154"/>
      <c r="AN61" s="154"/>
      <c r="AO61" s="154"/>
      <c r="AP61" s="154"/>
    </row>
    <row r="62" spans="34:42" x14ac:dyDescent="0.25">
      <c r="AH62" s="154"/>
      <c r="AI62" s="154"/>
      <c r="AJ62" s="154"/>
      <c r="AK62" s="154"/>
      <c r="AL62" s="154"/>
      <c r="AM62" s="154"/>
      <c r="AN62" s="154"/>
      <c r="AO62" s="154"/>
      <c r="AP62" s="154"/>
    </row>
    <row r="63" spans="34:42" x14ac:dyDescent="0.25">
      <c r="AH63" s="154"/>
      <c r="AI63" s="154"/>
      <c r="AJ63" s="154"/>
      <c r="AK63" s="154"/>
      <c r="AL63" s="154"/>
      <c r="AM63" s="154"/>
      <c r="AN63" s="154"/>
      <c r="AO63" s="154"/>
      <c r="AP63" s="154"/>
    </row>
    <row r="64" spans="34:42" x14ac:dyDescent="0.25">
      <c r="AH64" s="154"/>
      <c r="AI64" s="154"/>
      <c r="AJ64" s="154"/>
      <c r="AK64" s="154"/>
      <c r="AL64" s="154"/>
      <c r="AM64" s="154"/>
      <c r="AN64" s="154"/>
      <c r="AO64" s="154"/>
      <c r="AP64" s="154"/>
    </row>
    <row r="65" spans="34:42" x14ac:dyDescent="0.25">
      <c r="AH65" s="154"/>
      <c r="AI65" s="154"/>
      <c r="AJ65" s="154"/>
      <c r="AK65" s="154"/>
      <c r="AL65" s="154"/>
      <c r="AM65" s="154"/>
      <c r="AN65" s="154"/>
      <c r="AO65" s="154"/>
      <c r="AP65" s="154"/>
    </row>
    <row r="66" spans="34:42" x14ac:dyDescent="0.25">
      <c r="AH66" s="154"/>
      <c r="AI66" s="154"/>
      <c r="AJ66" s="154"/>
      <c r="AK66" s="154"/>
      <c r="AL66" s="154"/>
      <c r="AM66" s="154"/>
      <c r="AN66" s="154"/>
      <c r="AO66" s="154"/>
      <c r="AP66" s="154"/>
    </row>
    <row r="67" spans="34:42" x14ac:dyDescent="0.25">
      <c r="AH67" s="154"/>
      <c r="AI67" s="154"/>
      <c r="AJ67" s="154"/>
      <c r="AK67" s="154"/>
      <c r="AL67" s="154"/>
      <c r="AM67" s="154"/>
      <c r="AN67" s="154"/>
      <c r="AO67" s="154"/>
      <c r="AP67" s="154"/>
    </row>
    <row r="68" spans="34:42" x14ac:dyDescent="0.25">
      <c r="AH68" s="154"/>
      <c r="AI68" s="154"/>
      <c r="AJ68" s="154"/>
      <c r="AK68" s="154"/>
      <c r="AL68" s="154"/>
      <c r="AM68" s="154"/>
      <c r="AN68" s="154"/>
      <c r="AO68" s="154"/>
      <c r="AP68" s="154"/>
    </row>
    <row r="69" spans="34:42" x14ac:dyDescent="0.25">
      <c r="AH69" s="154"/>
      <c r="AI69" s="154"/>
      <c r="AJ69" s="154"/>
      <c r="AK69" s="154"/>
      <c r="AL69" s="154"/>
      <c r="AM69" s="154"/>
      <c r="AN69" s="154"/>
      <c r="AO69" s="154"/>
      <c r="AP69" s="154"/>
    </row>
    <row r="70" spans="34:42" x14ac:dyDescent="0.25">
      <c r="AH70" s="154"/>
      <c r="AI70" s="154"/>
      <c r="AJ70" s="154"/>
      <c r="AK70" s="154"/>
      <c r="AL70" s="154"/>
      <c r="AM70" s="154"/>
      <c r="AN70" s="154"/>
      <c r="AO70" s="154"/>
      <c r="AP70" s="154"/>
    </row>
    <row r="71" spans="34:42" x14ac:dyDescent="0.25">
      <c r="AH71" s="154"/>
      <c r="AI71" s="154"/>
      <c r="AJ71" s="154"/>
      <c r="AK71" s="154"/>
      <c r="AL71" s="154"/>
      <c r="AM71" s="154"/>
      <c r="AN71" s="154"/>
      <c r="AO71" s="154"/>
      <c r="AP71" s="154"/>
    </row>
    <row r="72" spans="34:42" x14ac:dyDescent="0.25">
      <c r="AH72" s="154"/>
      <c r="AI72" s="154"/>
      <c r="AJ72" s="154"/>
      <c r="AK72" s="154"/>
      <c r="AL72" s="154"/>
      <c r="AM72" s="154"/>
      <c r="AN72" s="154"/>
      <c r="AO72" s="154"/>
      <c r="AP72" s="154"/>
    </row>
    <row r="73" spans="34:42" x14ac:dyDescent="0.25">
      <c r="AH73" s="154"/>
      <c r="AI73" s="154"/>
      <c r="AJ73" s="154"/>
      <c r="AK73" s="154"/>
      <c r="AL73" s="154"/>
      <c r="AM73" s="154"/>
      <c r="AN73" s="154"/>
      <c r="AO73" s="154"/>
      <c r="AP73" s="154"/>
    </row>
    <row r="74" spans="34:42" x14ac:dyDescent="0.25">
      <c r="AH74" s="154"/>
      <c r="AI74" s="154"/>
      <c r="AJ74" s="154"/>
      <c r="AK74" s="154"/>
      <c r="AL74" s="154"/>
      <c r="AM74" s="154"/>
      <c r="AN74" s="154"/>
      <c r="AO74" s="154"/>
      <c r="AP74" s="154"/>
    </row>
    <row r="75" spans="34:42" x14ac:dyDescent="0.25">
      <c r="AH75" s="154"/>
      <c r="AI75" s="154"/>
      <c r="AJ75" s="154"/>
      <c r="AK75" s="154"/>
      <c r="AL75" s="154"/>
      <c r="AM75" s="154"/>
      <c r="AN75" s="154"/>
      <c r="AO75" s="154"/>
      <c r="AP75" s="154"/>
    </row>
    <row r="76" spans="34:42" x14ac:dyDescent="0.25">
      <c r="AH76" s="154"/>
      <c r="AI76" s="154"/>
      <c r="AJ76" s="154"/>
      <c r="AK76" s="154"/>
      <c r="AL76" s="154"/>
      <c r="AM76" s="154"/>
      <c r="AN76" s="154"/>
      <c r="AO76" s="154"/>
      <c r="AP76" s="154"/>
    </row>
    <row r="77" spans="34:42" x14ac:dyDescent="0.25">
      <c r="AH77" s="154"/>
      <c r="AI77" s="154"/>
      <c r="AJ77" s="154"/>
      <c r="AK77" s="154"/>
      <c r="AL77" s="154"/>
      <c r="AM77" s="154"/>
      <c r="AN77" s="154"/>
      <c r="AO77" s="154"/>
      <c r="AP77" s="154"/>
    </row>
    <row r="78" spans="34:42" x14ac:dyDescent="0.25">
      <c r="AH78" s="154"/>
      <c r="AI78" s="154"/>
      <c r="AJ78" s="154"/>
      <c r="AK78" s="154"/>
      <c r="AL78" s="154"/>
      <c r="AM78" s="154"/>
      <c r="AN78" s="154"/>
      <c r="AO78" s="154"/>
      <c r="AP78" s="154"/>
    </row>
    <row r="79" spans="34:42" x14ac:dyDescent="0.25">
      <c r="AH79" s="154"/>
      <c r="AI79" s="154"/>
      <c r="AJ79" s="154"/>
      <c r="AK79" s="154"/>
      <c r="AL79" s="154"/>
      <c r="AM79" s="154"/>
      <c r="AN79" s="154"/>
      <c r="AO79" s="154"/>
      <c r="AP79" s="154"/>
    </row>
    <row r="80" spans="34:42" x14ac:dyDescent="0.25">
      <c r="AH80" s="154"/>
      <c r="AI80" s="154"/>
      <c r="AJ80" s="154"/>
      <c r="AK80" s="154"/>
      <c r="AL80" s="154"/>
      <c r="AM80" s="154"/>
      <c r="AN80" s="154"/>
      <c r="AO80" s="154"/>
      <c r="AP80" s="154"/>
    </row>
    <row r="81" spans="34:42" x14ac:dyDescent="0.25">
      <c r="AH81" s="154"/>
      <c r="AI81" s="154"/>
      <c r="AJ81" s="154"/>
      <c r="AK81" s="154"/>
      <c r="AL81" s="154"/>
      <c r="AM81" s="154"/>
      <c r="AN81" s="154"/>
      <c r="AO81" s="154"/>
      <c r="AP81" s="154"/>
    </row>
    <row r="82" spans="34:42" x14ac:dyDescent="0.25">
      <c r="AH82" s="154"/>
      <c r="AI82" s="154"/>
      <c r="AJ82" s="154"/>
      <c r="AK82" s="154"/>
      <c r="AL82" s="154"/>
      <c r="AM82" s="154"/>
      <c r="AN82" s="154"/>
      <c r="AO82" s="154"/>
      <c r="AP82" s="154"/>
    </row>
    <row r="83" spans="34:42" x14ac:dyDescent="0.25">
      <c r="AH83" s="154"/>
      <c r="AI83" s="154"/>
      <c r="AJ83" s="154"/>
      <c r="AK83" s="154"/>
      <c r="AL83" s="154"/>
      <c r="AM83" s="154"/>
      <c r="AN83" s="154"/>
      <c r="AO83" s="154"/>
      <c r="AP83" s="154"/>
    </row>
    <row r="84" spans="34:42" x14ac:dyDescent="0.25">
      <c r="AH84" s="154"/>
      <c r="AI84" s="154"/>
      <c r="AJ84" s="154"/>
      <c r="AK84" s="154"/>
      <c r="AL84" s="154"/>
      <c r="AM84" s="154"/>
      <c r="AN84" s="154"/>
      <c r="AO84" s="154"/>
      <c r="AP84" s="154"/>
    </row>
    <row r="85" spans="34:42" x14ac:dyDescent="0.25">
      <c r="AH85" s="154"/>
      <c r="AI85" s="154"/>
      <c r="AJ85" s="154"/>
      <c r="AK85" s="154"/>
      <c r="AL85" s="154"/>
      <c r="AM85" s="154"/>
      <c r="AN85" s="154"/>
      <c r="AO85" s="154"/>
      <c r="AP85" s="154"/>
    </row>
    <row r="86" spans="34:42" x14ac:dyDescent="0.25">
      <c r="AH86" s="154"/>
      <c r="AI86" s="154"/>
      <c r="AJ86" s="154"/>
      <c r="AK86" s="154"/>
      <c r="AL86" s="154"/>
      <c r="AM86" s="154"/>
      <c r="AN86" s="154"/>
      <c r="AO86" s="154"/>
      <c r="AP86" s="154"/>
    </row>
    <row r="87" spans="34:42" x14ac:dyDescent="0.25">
      <c r="AH87" s="154"/>
      <c r="AI87" s="154"/>
      <c r="AJ87" s="154"/>
      <c r="AK87" s="154"/>
      <c r="AL87" s="154"/>
      <c r="AM87" s="154"/>
      <c r="AN87" s="154"/>
      <c r="AO87" s="154"/>
      <c r="AP87" s="154"/>
    </row>
    <row r="88" spans="34:42" x14ac:dyDescent="0.25">
      <c r="AH88" s="154"/>
      <c r="AI88" s="154"/>
      <c r="AJ88" s="154"/>
      <c r="AK88" s="154"/>
      <c r="AL88" s="154"/>
      <c r="AM88" s="154"/>
      <c r="AN88" s="154"/>
      <c r="AO88" s="154"/>
      <c r="AP88" s="154"/>
    </row>
    <row r="89" spans="34:42" x14ac:dyDescent="0.25">
      <c r="AH89" s="154"/>
      <c r="AI89" s="154"/>
      <c r="AJ89" s="154"/>
      <c r="AK89" s="154"/>
      <c r="AL89" s="154"/>
      <c r="AM89" s="154"/>
      <c r="AN89" s="154"/>
      <c r="AO89" s="154"/>
      <c r="AP89" s="154"/>
    </row>
    <row r="90" spans="34:42" x14ac:dyDescent="0.25">
      <c r="AH90" s="154"/>
      <c r="AI90" s="154"/>
      <c r="AJ90" s="154"/>
      <c r="AK90" s="154"/>
      <c r="AL90" s="154"/>
      <c r="AM90" s="154"/>
      <c r="AN90" s="154"/>
      <c r="AO90" s="154"/>
      <c r="AP90" s="154"/>
    </row>
    <row r="91" spans="34:42" x14ac:dyDescent="0.25">
      <c r="AH91" s="154"/>
      <c r="AI91" s="154"/>
      <c r="AJ91" s="154"/>
      <c r="AK91" s="154"/>
      <c r="AL91" s="154"/>
      <c r="AM91" s="154"/>
      <c r="AN91" s="154"/>
      <c r="AO91" s="154"/>
      <c r="AP91" s="154"/>
    </row>
    <row r="92" spans="34:42" x14ac:dyDescent="0.25">
      <c r="AH92" s="154"/>
      <c r="AI92" s="154"/>
      <c r="AJ92" s="154"/>
      <c r="AK92" s="154"/>
      <c r="AL92" s="154"/>
      <c r="AM92" s="154"/>
      <c r="AN92" s="154"/>
      <c r="AO92" s="154"/>
      <c r="AP92" s="154"/>
    </row>
    <row r="93" spans="34:42" x14ac:dyDescent="0.25">
      <c r="AH93" s="154"/>
      <c r="AI93" s="154"/>
      <c r="AJ93" s="154"/>
      <c r="AK93" s="154"/>
      <c r="AL93" s="154"/>
      <c r="AM93" s="154"/>
      <c r="AN93" s="154"/>
      <c r="AO93" s="154"/>
      <c r="AP93" s="154"/>
    </row>
    <row r="94" spans="34:42" x14ac:dyDescent="0.25">
      <c r="AH94" s="154"/>
      <c r="AI94" s="154"/>
      <c r="AJ94" s="154"/>
      <c r="AK94" s="154"/>
      <c r="AL94" s="154"/>
      <c r="AM94" s="154"/>
      <c r="AN94" s="154"/>
      <c r="AO94" s="154"/>
      <c r="AP94" s="154"/>
    </row>
    <row r="95" spans="34:42" x14ac:dyDescent="0.25">
      <c r="AH95" s="154"/>
      <c r="AI95" s="154"/>
      <c r="AJ95" s="154"/>
      <c r="AK95" s="154"/>
      <c r="AL95" s="154"/>
      <c r="AM95" s="154"/>
      <c r="AN95" s="154"/>
      <c r="AO95" s="154"/>
      <c r="AP95" s="154"/>
    </row>
    <row r="96" spans="34:42" x14ac:dyDescent="0.25">
      <c r="AH96" s="154"/>
      <c r="AI96" s="154"/>
      <c r="AJ96" s="154"/>
      <c r="AK96" s="154"/>
      <c r="AL96" s="154"/>
      <c r="AM96" s="154"/>
      <c r="AN96" s="154"/>
      <c r="AO96" s="154"/>
      <c r="AP96" s="154"/>
    </row>
    <row r="97" spans="34:42" x14ac:dyDescent="0.25">
      <c r="AH97" s="154"/>
      <c r="AI97" s="154"/>
      <c r="AJ97" s="154"/>
      <c r="AK97" s="154"/>
      <c r="AL97" s="154"/>
      <c r="AM97" s="154"/>
      <c r="AN97" s="154"/>
      <c r="AO97" s="154"/>
      <c r="AP97" s="154"/>
    </row>
    <row r="98" spans="34:42" x14ac:dyDescent="0.25">
      <c r="AH98" s="154"/>
      <c r="AI98" s="154"/>
      <c r="AJ98" s="154"/>
      <c r="AK98" s="154"/>
      <c r="AL98" s="154"/>
      <c r="AM98" s="154"/>
      <c r="AN98" s="154"/>
      <c r="AO98" s="154"/>
      <c r="AP98" s="154"/>
    </row>
    <row r="99" spans="34:42" x14ac:dyDescent="0.25">
      <c r="AH99" s="154"/>
      <c r="AI99" s="154"/>
      <c r="AJ99" s="154"/>
      <c r="AK99" s="154"/>
      <c r="AL99" s="154"/>
      <c r="AM99" s="154"/>
      <c r="AN99" s="154"/>
      <c r="AO99" s="154"/>
      <c r="AP99" s="154"/>
    </row>
    <row r="100" spans="34:42" x14ac:dyDescent="0.25">
      <c r="AH100" s="154"/>
      <c r="AI100" s="154"/>
      <c r="AJ100" s="154"/>
      <c r="AK100" s="154"/>
      <c r="AL100" s="154"/>
      <c r="AM100" s="154"/>
      <c r="AN100" s="154"/>
      <c r="AO100" s="154"/>
      <c r="AP100" s="154"/>
    </row>
    <row r="101" spans="34:42" x14ac:dyDescent="0.25">
      <c r="AH101" s="154"/>
      <c r="AI101" s="154"/>
      <c r="AJ101" s="154"/>
      <c r="AK101" s="154"/>
      <c r="AL101" s="154"/>
      <c r="AM101" s="154"/>
      <c r="AN101" s="154"/>
      <c r="AO101" s="154"/>
      <c r="AP101" s="154"/>
    </row>
    <row r="102" spans="34:42" x14ac:dyDescent="0.25">
      <c r="AH102" s="154"/>
      <c r="AI102" s="154"/>
      <c r="AJ102" s="154"/>
      <c r="AK102" s="154"/>
      <c r="AL102" s="154"/>
      <c r="AM102" s="154"/>
      <c r="AN102" s="154"/>
      <c r="AO102" s="154"/>
      <c r="AP102" s="154"/>
    </row>
    <row r="103" spans="34:42" x14ac:dyDescent="0.25">
      <c r="AH103" s="154"/>
      <c r="AI103" s="154"/>
      <c r="AJ103" s="154"/>
      <c r="AK103" s="154"/>
      <c r="AL103" s="154"/>
      <c r="AM103" s="154"/>
      <c r="AN103" s="154"/>
      <c r="AO103" s="154"/>
      <c r="AP103" s="154"/>
    </row>
    <row r="104" spans="34:42" x14ac:dyDescent="0.25">
      <c r="AH104" s="154"/>
      <c r="AI104" s="154"/>
      <c r="AJ104" s="154"/>
      <c r="AK104" s="154"/>
      <c r="AL104" s="154"/>
      <c r="AM104" s="154"/>
      <c r="AN104" s="154"/>
      <c r="AO104" s="154"/>
      <c r="AP104" s="154"/>
    </row>
    <row r="105" spans="34:42" x14ac:dyDescent="0.25">
      <c r="AH105" s="154"/>
      <c r="AI105" s="154"/>
      <c r="AJ105" s="154"/>
      <c r="AK105" s="154"/>
      <c r="AL105" s="154"/>
      <c r="AM105" s="154"/>
      <c r="AN105" s="154"/>
      <c r="AO105" s="154"/>
      <c r="AP105" s="154"/>
    </row>
    <row r="106" spans="34:42" x14ac:dyDescent="0.25">
      <c r="AH106" s="154"/>
      <c r="AI106" s="154"/>
      <c r="AJ106" s="154"/>
      <c r="AK106" s="154"/>
      <c r="AL106" s="154"/>
      <c r="AM106" s="154"/>
      <c r="AN106" s="154"/>
      <c r="AO106" s="154"/>
      <c r="AP106" s="154"/>
    </row>
    <row r="107" spans="34:42" x14ac:dyDescent="0.25">
      <c r="AH107" s="154"/>
      <c r="AI107" s="154"/>
      <c r="AJ107" s="154"/>
      <c r="AK107" s="154"/>
      <c r="AL107" s="154"/>
      <c r="AM107" s="154"/>
      <c r="AN107" s="154"/>
      <c r="AO107" s="154"/>
      <c r="AP107" s="154"/>
    </row>
    <row r="108" spans="34:42" x14ac:dyDescent="0.25">
      <c r="AH108" s="154"/>
      <c r="AI108" s="154"/>
      <c r="AJ108" s="154"/>
      <c r="AK108" s="154"/>
      <c r="AL108" s="154"/>
      <c r="AM108" s="154"/>
      <c r="AN108" s="154"/>
      <c r="AO108" s="154"/>
      <c r="AP108" s="154"/>
    </row>
    <row r="109" spans="34:42" x14ac:dyDescent="0.25">
      <c r="AH109" s="154"/>
      <c r="AI109" s="154"/>
      <c r="AJ109" s="154"/>
      <c r="AK109" s="154"/>
      <c r="AL109" s="154"/>
      <c r="AM109" s="154"/>
      <c r="AN109" s="154"/>
      <c r="AO109" s="154"/>
      <c r="AP109" s="154"/>
    </row>
    <row r="110" spans="34:42" x14ac:dyDescent="0.25">
      <c r="AH110" s="154"/>
      <c r="AI110" s="154"/>
      <c r="AJ110" s="154"/>
      <c r="AK110" s="154"/>
      <c r="AL110" s="154"/>
      <c r="AM110" s="154"/>
      <c r="AN110" s="154"/>
      <c r="AO110" s="154"/>
      <c r="AP110" s="154"/>
    </row>
    <row r="111" spans="34:42" x14ac:dyDescent="0.25">
      <c r="AH111" s="154"/>
      <c r="AI111" s="154"/>
      <c r="AJ111" s="154"/>
      <c r="AK111" s="154"/>
      <c r="AL111" s="154"/>
      <c r="AM111" s="154"/>
      <c r="AN111" s="154"/>
      <c r="AO111" s="154"/>
      <c r="AP111" s="154"/>
    </row>
    <row r="112" spans="34:42" x14ac:dyDescent="0.25">
      <c r="AH112" s="154"/>
      <c r="AI112" s="154"/>
      <c r="AJ112" s="154"/>
      <c r="AK112" s="154"/>
      <c r="AL112" s="154"/>
      <c r="AM112" s="154"/>
      <c r="AN112" s="154"/>
      <c r="AO112" s="154"/>
      <c r="AP112" s="154"/>
    </row>
    <row r="113" spans="34:42" x14ac:dyDescent="0.25">
      <c r="AH113" s="154"/>
      <c r="AI113" s="154"/>
      <c r="AJ113" s="154"/>
      <c r="AK113" s="154"/>
      <c r="AL113" s="154"/>
      <c r="AM113" s="154"/>
      <c r="AN113" s="154"/>
      <c r="AO113" s="154"/>
      <c r="AP113" s="154"/>
    </row>
    <row r="114" spans="34:42" x14ac:dyDescent="0.25">
      <c r="AH114" s="154"/>
      <c r="AI114" s="154"/>
      <c r="AJ114" s="154"/>
      <c r="AK114" s="154"/>
      <c r="AL114" s="154"/>
      <c r="AM114" s="154"/>
      <c r="AN114" s="154"/>
      <c r="AO114" s="154"/>
      <c r="AP114" s="154"/>
    </row>
    <row r="115" spans="34:42" x14ac:dyDescent="0.25">
      <c r="AH115" s="154"/>
      <c r="AI115" s="154"/>
      <c r="AJ115" s="154"/>
      <c r="AK115" s="154"/>
      <c r="AL115" s="154"/>
      <c r="AM115" s="154"/>
      <c r="AN115" s="154"/>
      <c r="AO115" s="154"/>
      <c r="AP115" s="154"/>
    </row>
    <row r="116" spans="34:42" x14ac:dyDescent="0.25">
      <c r="AH116" s="154"/>
      <c r="AI116" s="154"/>
      <c r="AJ116" s="154"/>
      <c r="AK116" s="154"/>
      <c r="AL116" s="154"/>
      <c r="AM116" s="154"/>
      <c r="AN116" s="154"/>
      <c r="AO116" s="154"/>
      <c r="AP116" s="154"/>
    </row>
    <row r="117" spans="34:42" x14ac:dyDescent="0.25">
      <c r="AH117" s="154"/>
      <c r="AI117" s="154"/>
      <c r="AJ117" s="154"/>
      <c r="AK117" s="154"/>
      <c r="AL117" s="154"/>
      <c r="AM117" s="154"/>
      <c r="AN117" s="154"/>
      <c r="AO117" s="154"/>
      <c r="AP117" s="154"/>
    </row>
    <row r="118" spans="34:42" x14ac:dyDescent="0.25">
      <c r="AH118" s="154"/>
      <c r="AI118" s="154"/>
      <c r="AJ118" s="154"/>
      <c r="AK118" s="154"/>
      <c r="AL118" s="154"/>
      <c r="AM118" s="154"/>
      <c r="AN118" s="154"/>
      <c r="AO118" s="154"/>
      <c r="AP118" s="154"/>
    </row>
    <row r="119" spans="34:42" x14ac:dyDescent="0.25">
      <c r="AH119" s="154"/>
      <c r="AI119" s="154"/>
      <c r="AJ119" s="154"/>
      <c r="AK119" s="154"/>
      <c r="AL119" s="154"/>
      <c r="AM119" s="154"/>
      <c r="AN119" s="154"/>
      <c r="AO119" s="154"/>
      <c r="AP119" s="154"/>
    </row>
    <row r="120" spans="34:42" x14ac:dyDescent="0.25">
      <c r="AH120" s="154"/>
      <c r="AI120" s="154"/>
      <c r="AJ120" s="154"/>
      <c r="AK120" s="154"/>
      <c r="AL120" s="154"/>
      <c r="AM120" s="154"/>
      <c r="AN120" s="154"/>
      <c r="AO120" s="154"/>
      <c r="AP120" s="154"/>
    </row>
    <row r="121" spans="34:42" x14ac:dyDescent="0.25">
      <c r="AH121" s="154"/>
      <c r="AI121" s="154"/>
      <c r="AJ121" s="154"/>
      <c r="AK121" s="154"/>
      <c r="AL121" s="154"/>
      <c r="AM121" s="154"/>
      <c r="AN121" s="154"/>
      <c r="AO121" s="154"/>
      <c r="AP121" s="154"/>
    </row>
    <row r="122" spans="34:42" x14ac:dyDescent="0.25">
      <c r="AH122" s="154"/>
      <c r="AI122" s="154"/>
      <c r="AJ122" s="154"/>
      <c r="AK122" s="154"/>
      <c r="AL122" s="154"/>
      <c r="AM122" s="154"/>
      <c r="AN122" s="154"/>
      <c r="AO122" s="154"/>
      <c r="AP122" s="154"/>
    </row>
    <row r="123" spans="34:42" x14ac:dyDescent="0.25">
      <c r="AH123" s="154"/>
      <c r="AI123" s="154"/>
      <c r="AJ123" s="154"/>
      <c r="AK123" s="154"/>
      <c r="AL123" s="154"/>
      <c r="AM123" s="154"/>
      <c r="AN123" s="154"/>
      <c r="AO123" s="154"/>
      <c r="AP123" s="154"/>
    </row>
    <row r="124" spans="34:42" x14ac:dyDescent="0.25">
      <c r="AH124" s="154"/>
      <c r="AI124" s="154"/>
      <c r="AJ124" s="154"/>
      <c r="AK124" s="154"/>
      <c r="AL124" s="154"/>
      <c r="AM124" s="154"/>
      <c r="AN124" s="154"/>
      <c r="AO124" s="154"/>
      <c r="AP124" s="154"/>
    </row>
    <row r="125" spans="34:42" x14ac:dyDescent="0.25">
      <c r="AH125" s="154"/>
      <c r="AI125" s="154"/>
      <c r="AJ125" s="154"/>
      <c r="AK125" s="154"/>
      <c r="AL125" s="154"/>
      <c r="AM125" s="154"/>
      <c r="AN125" s="154"/>
      <c r="AO125" s="154"/>
      <c r="AP125" s="154"/>
    </row>
    <row r="126" spans="34:42" x14ac:dyDescent="0.25">
      <c r="AH126" s="154"/>
      <c r="AI126" s="154"/>
      <c r="AJ126" s="154"/>
      <c r="AK126" s="154"/>
      <c r="AL126" s="154"/>
      <c r="AM126" s="154"/>
      <c r="AN126" s="154"/>
      <c r="AO126" s="154"/>
      <c r="AP126" s="154"/>
    </row>
    <row r="127" spans="34:42" x14ac:dyDescent="0.25">
      <c r="AH127" s="154"/>
      <c r="AI127" s="154"/>
      <c r="AJ127" s="154"/>
      <c r="AK127" s="154"/>
      <c r="AL127" s="154"/>
      <c r="AM127" s="154"/>
      <c r="AN127" s="154"/>
      <c r="AO127" s="154"/>
      <c r="AP127" s="154"/>
    </row>
    <row r="128" spans="34:42" x14ac:dyDescent="0.25">
      <c r="AH128" s="154"/>
      <c r="AI128" s="154"/>
      <c r="AJ128" s="154"/>
      <c r="AK128" s="154"/>
      <c r="AL128" s="154"/>
      <c r="AM128" s="154"/>
      <c r="AN128" s="154"/>
      <c r="AO128" s="154"/>
      <c r="AP128" s="154"/>
    </row>
    <row r="129" spans="34:42" x14ac:dyDescent="0.25">
      <c r="AH129" s="154"/>
      <c r="AI129" s="154"/>
      <c r="AJ129" s="154"/>
      <c r="AK129" s="154"/>
      <c r="AL129" s="154"/>
      <c r="AM129" s="154"/>
      <c r="AN129" s="154"/>
      <c r="AO129" s="154"/>
      <c r="AP129" s="154"/>
    </row>
    <row r="130" spans="34:42" x14ac:dyDescent="0.25">
      <c r="AH130" s="154"/>
      <c r="AI130" s="154"/>
      <c r="AJ130" s="154"/>
      <c r="AK130" s="154"/>
      <c r="AL130" s="154"/>
      <c r="AM130" s="154"/>
      <c r="AN130" s="154"/>
      <c r="AO130" s="154"/>
      <c r="AP130" s="154"/>
    </row>
    <row r="131" spans="34:42" x14ac:dyDescent="0.25">
      <c r="AH131" s="154"/>
      <c r="AI131" s="154"/>
      <c r="AJ131" s="154"/>
      <c r="AK131" s="154"/>
      <c r="AL131" s="154"/>
      <c r="AM131" s="154"/>
      <c r="AN131" s="154"/>
      <c r="AO131" s="154"/>
      <c r="AP131" s="154"/>
    </row>
    <row r="132" spans="34:42" x14ac:dyDescent="0.25">
      <c r="AH132" s="154"/>
      <c r="AI132" s="154"/>
      <c r="AJ132" s="154"/>
      <c r="AK132" s="154"/>
      <c r="AL132" s="154"/>
      <c r="AM132" s="154"/>
      <c r="AN132" s="154"/>
      <c r="AO132" s="154"/>
      <c r="AP132" s="154"/>
    </row>
    <row r="133" spans="34:42" x14ac:dyDescent="0.25">
      <c r="AH133" s="154"/>
      <c r="AI133" s="154"/>
      <c r="AJ133" s="154"/>
      <c r="AK133" s="154"/>
      <c r="AL133" s="154"/>
      <c r="AM133" s="154"/>
      <c r="AN133" s="154"/>
      <c r="AO133" s="154"/>
      <c r="AP133" s="154"/>
    </row>
    <row r="134" spans="34:42" x14ac:dyDescent="0.25">
      <c r="AH134" s="154"/>
      <c r="AI134" s="154"/>
      <c r="AJ134" s="154"/>
      <c r="AK134" s="154"/>
      <c r="AL134" s="154"/>
      <c r="AM134" s="154"/>
      <c r="AN134" s="154"/>
      <c r="AO134" s="154"/>
      <c r="AP134" s="154"/>
    </row>
    <row r="135" spans="34:42" x14ac:dyDescent="0.25">
      <c r="AH135" s="154"/>
      <c r="AI135" s="154"/>
      <c r="AJ135" s="154"/>
      <c r="AK135" s="154"/>
      <c r="AL135" s="154"/>
      <c r="AM135" s="154"/>
      <c r="AN135" s="154"/>
      <c r="AO135" s="154"/>
      <c r="AP135" s="154"/>
    </row>
    <row r="136" spans="34:42" x14ac:dyDescent="0.25">
      <c r="AH136" s="154"/>
      <c r="AI136" s="154"/>
      <c r="AJ136" s="154"/>
      <c r="AK136" s="154"/>
      <c r="AL136" s="154"/>
      <c r="AM136" s="154"/>
      <c r="AN136" s="154"/>
      <c r="AO136" s="154"/>
      <c r="AP136" s="154"/>
    </row>
    <row r="137" spans="34:42" x14ac:dyDescent="0.25">
      <c r="AH137" s="154"/>
      <c r="AI137" s="154"/>
      <c r="AJ137" s="154"/>
      <c r="AK137" s="154"/>
      <c r="AL137" s="154"/>
      <c r="AM137" s="154"/>
      <c r="AN137" s="154"/>
      <c r="AO137" s="154"/>
      <c r="AP137" s="154"/>
    </row>
    <row r="138" spans="34:42" x14ac:dyDescent="0.25">
      <c r="AH138" s="154"/>
      <c r="AI138" s="154"/>
      <c r="AJ138" s="154"/>
      <c r="AK138" s="154"/>
      <c r="AL138" s="154"/>
      <c r="AM138" s="154"/>
      <c r="AN138" s="154"/>
      <c r="AO138" s="154"/>
      <c r="AP138" s="154"/>
    </row>
    <row r="139" spans="34:42" x14ac:dyDescent="0.25">
      <c r="AH139" s="154"/>
      <c r="AI139" s="154"/>
      <c r="AJ139" s="154"/>
      <c r="AK139" s="154"/>
      <c r="AL139" s="154"/>
      <c r="AM139" s="154"/>
      <c r="AN139" s="154"/>
      <c r="AO139" s="154"/>
      <c r="AP139" s="154"/>
    </row>
    <row r="140" spans="34:42" x14ac:dyDescent="0.25">
      <c r="AH140" s="154"/>
      <c r="AI140" s="154"/>
      <c r="AJ140" s="154"/>
      <c r="AK140" s="154"/>
      <c r="AL140" s="154"/>
      <c r="AM140" s="154"/>
      <c r="AN140" s="154"/>
      <c r="AO140" s="154"/>
      <c r="AP140" s="154"/>
    </row>
    <row r="141" spans="34:42" x14ac:dyDescent="0.25">
      <c r="AH141" s="154"/>
      <c r="AI141" s="154"/>
      <c r="AJ141" s="154"/>
      <c r="AK141" s="154"/>
      <c r="AL141" s="154"/>
      <c r="AM141" s="154"/>
      <c r="AN141" s="154"/>
      <c r="AO141" s="154"/>
      <c r="AP141" s="154"/>
    </row>
    <row r="142" spans="34:42" x14ac:dyDescent="0.25">
      <c r="AH142" s="154"/>
      <c r="AI142" s="154"/>
      <c r="AJ142" s="154"/>
      <c r="AK142" s="154"/>
      <c r="AL142" s="154"/>
      <c r="AM142" s="154"/>
      <c r="AN142" s="154"/>
      <c r="AO142" s="154"/>
      <c r="AP142" s="154"/>
    </row>
    <row r="143" spans="34:42" x14ac:dyDescent="0.25">
      <c r="AH143" s="154"/>
      <c r="AI143" s="154"/>
      <c r="AJ143" s="154"/>
      <c r="AK143" s="154"/>
      <c r="AL143" s="154"/>
      <c r="AM143" s="154"/>
      <c r="AN143" s="154"/>
      <c r="AO143" s="154"/>
      <c r="AP143" s="154"/>
    </row>
    <row r="144" spans="34:42" x14ac:dyDescent="0.25">
      <c r="AH144" s="154"/>
      <c r="AI144" s="154"/>
      <c r="AJ144" s="154"/>
      <c r="AK144" s="154"/>
      <c r="AL144" s="154"/>
      <c r="AM144" s="154"/>
      <c r="AN144" s="154"/>
      <c r="AO144" s="154"/>
      <c r="AP144" s="154"/>
    </row>
    <row r="145" spans="34:42" x14ac:dyDescent="0.25">
      <c r="AH145" s="154"/>
      <c r="AI145" s="154"/>
      <c r="AJ145" s="154"/>
      <c r="AK145" s="154"/>
      <c r="AL145" s="154"/>
      <c r="AM145" s="154"/>
      <c r="AN145" s="154"/>
      <c r="AO145" s="154"/>
      <c r="AP145" s="154"/>
    </row>
    <row r="146" spans="34:42" x14ac:dyDescent="0.25">
      <c r="AH146" s="154"/>
      <c r="AI146" s="154"/>
      <c r="AJ146" s="154"/>
      <c r="AK146" s="154"/>
      <c r="AL146" s="154"/>
      <c r="AM146" s="154"/>
      <c r="AN146" s="154"/>
      <c r="AO146" s="154"/>
      <c r="AP146" s="154"/>
    </row>
    <row r="147" spans="34:42" x14ac:dyDescent="0.25">
      <c r="AH147" s="154"/>
      <c r="AI147" s="154"/>
      <c r="AJ147" s="154"/>
      <c r="AK147" s="154"/>
      <c r="AL147" s="154"/>
      <c r="AM147" s="154"/>
      <c r="AN147" s="154"/>
      <c r="AO147" s="154"/>
      <c r="AP147" s="154"/>
    </row>
    <row r="148" spans="34:42" x14ac:dyDescent="0.25">
      <c r="AH148" s="154"/>
      <c r="AI148" s="154"/>
      <c r="AJ148" s="154"/>
      <c r="AK148" s="154"/>
      <c r="AL148" s="154"/>
      <c r="AM148" s="154"/>
      <c r="AN148" s="154"/>
      <c r="AO148" s="154"/>
      <c r="AP148" s="154"/>
    </row>
    <row r="149" spans="34:42" x14ac:dyDescent="0.25">
      <c r="AH149" s="154"/>
      <c r="AI149" s="154"/>
      <c r="AJ149" s="154"/>
      <c r="AK149" s="154"/>
      <c r="AL149" s="154"/>
      <c r="AM149" s="154"/>
      <c r="AN149" s="154"/>
      <c r="AO149" s="154"/>
      <c r="AP149" s="154"/>
    </row>
    <row r="150" spans="34:42" x14ac:dyDescent="0.25">
      <c r="AH150" s="154"/>
      <c r="AI150" s="154"/>
      <c r="AJ150" s="154"/>
      <c r="AK150" s="154"/>
      <c r="AL150" s="154"/>
      <c r="AM150" s="154"/>
      <c r="AN150" s="154"/>
      <c r="AO150" s="154"/>
      <c r="AP150" s="154"/>
    </row>
    <row r="151" spans="34:42" x14ac:dyDescent="0.25">
      <c r="AH151" s="154"/>
      <c r="AI151" s="154"/>
      <c r="AJ151" s="154"/>
      <c r="AK151" s="154"/>
      <c r="AL151" s="154"/>
      <c r="AM151" s="154"/>
      <c r="AN151" s="154"/>
      <c r="AO151" s="154"/>
      <c r="AP151" s="154"/>
    </row>
    <row r="152" spans="34:42" x14ac:dyDescent="0.25">
      <c r="AH152" s="154"/>
      <c r="AI152" s="154"/>
      <c r="AJ152" s="154"/>
      <c r="AK152" s="154"/>
      <c r="AL152" s="154"/>
      <c r="AM152" s="154"/>
      <c r="AN152" s="154"/>
      <c r="AO152" s="154"/>
      <c r="AP152" s="154"/>
    </row>
    <row r="153" spans="34:42" x14ac:dyDescent="0.25">
      <c r="AH153" s="154"/>
      <c r="AI153" s="154"/>
      <c r="AJ153" s="154"/>
      <c r="AK153" s="154"/>
      <c r="AL153" s="154"/>
      <c r="AM153" s="154"/>
      <c r="AN153" s="154"/>
      <c r="AO153" s="154"/>
      <c r="AP153" s="154"/>
    </row>
  </sheetData>
  <sheetProtection password="C611" sheet="1" objects="1" scenarios="1" selectLockedCells="1" selectUnlockedCells="1"/>
  <customSheetViews>
    <customSheetView guid="{F2E46030-49F3-46E6-9036-40A255D924CC}" scale="70" hiddenColumns="1">
      <pane xSplit="4" ySplit="2" topLeftCell="E3" activePane="bottomRight" state="frozen"/>
      <selection pane="bottomRight" activeCell="A15" sqref="A15:XFD15"/>
      <pageMargins left="0.7" right="0.7" top="0.75" bottom="0.75" header="0.3" footer="0.3"/>
    </customSheetView>
    <customSheetView guid="{FE079330-EA52-4CE0-9E5A-80865C54CE2C}" scale="70">
      <pane xSplit="4" ySplit="2" topLeftCell="E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1"/>
    </customSheetView>
    <customSheetView guid="{1F1E3F11-2EEF-4BC4-A39B-8CB5D2CF0C2F}" scale="70" hiddenColumns="1">
      <pane xSplit="4" ySplit="2" topLeftCell="E15" activePane="bottomRight" state="frozen"/>
      <selection pane="bottomRight" sqref="A1:D1"/>
      <pageMargins left="0.7" right="0.7" top="0.75" bottom="0.75" header="0.3" footer="0.3"/>
    </customSheetView>
    <customSheetView guid="{136E5025-050C-49A9-AAF7-FBD1E192C728}" scale="70">
      <pane xSplit="4" ySplit="2" topLeftCell="E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DDA466F2-DEC4-4899-BCA4-70679764665E}" scale="70">
      <pane xSplit="4" ySplit="2" topLeftCell="E3" activePane="bottomRight" state="frozen"/>
      <selection pane="bottomRight" activeCell="A19" sqref="A19:XFD19"/>
      <pageMargins left="0.7" right="0.7" top="0.75" bottom="0.75" header="0.3" footer="0.3"/>
      <pageSetup paperSize="9" orientation="portrait" horizontalDpi="0" verticalDpi="0" r:id="rId3"/>
    </customSheetView>
    <customSheetView guid="{9CEE0026-06FE-43C5-B7E2-4C27C1B1B851}" scale="70">
      <pane xSplit="4" ySplit="2" topLeftCell="E18" activePane="bottomRight" state="frozen"/>
      <selection pane="bottomRight" activeCell="E25" sqref="E25"/>
      <pageMargins left="0.7" right="0.7" top="0.75" bottom="0.75" header="0.3" footer="0.3"/>
      <pageSetup paperSize="9" orientation="portrait" horizontalDpi="0" verticalDpi="0" r:id="rId4"/>
    </customSheetView>
  </customSheetViews>
  <mergeCells count="18">
    <mergeCell ref="AY1:BC1"/>
    <mergeCell ref="BD1:BH1"/>
    <mergeCell ref="E1:I1"/>
    <mergeCell ref="Z1:AD1"/>
    <mergeCell ref="AE1:AI1"/>
    <mergeCell ref="AJ1:AN1"/>
    <mergeCell ref="AO1:AS1"/>
    <mergeCell ref="AT1:AX1"/>
    <mergeCell ref="BI1:BL1"/>
    <mergeCell ref="BM1:BP1"/>
    <mergeCell ref="BQ1:BT1"/>
    <mergeCell ref="BU1:BX1"/>
    <mergeCell ref="BY1:CB1"/>
    <mergeCell ref="A1:D1"/>
    <mergeCell ref="J1:J2"/>
    <mergeCell ref="K1:O1"/>
    <mergeCell ref="P1:T1"/>
    <mergeCell ref="U1:Y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V30"/>
  <sheetViews>
    <sheetView zoomScale="80" zoomScaleNormal="8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26" sqref="B26"/>
    </sheetView>
  </sheetViews>
  <sheetFormatPr defaultRowHeight="48.6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6" width="5.28515625" customWidth="1"/>
    <col min="37" max="38" width="4.5703125" customWidth="1"/>
    <col min="39" max="40" width="5.42578125" customWidth="1"/>
    <col min="41" max="42" width="5.28515625" customWidth="1"/>
    <col min="43" max="44" width="5.5703125" customWidth="1"/>
    <col min="45" max="48" width="5.140625" customWidth="1"/>
    <col min="49" max="50" width="5" customWidth="1"/>
    <col min="51" max="51" width="5.85546875" customWidth="1"/>
    <col min="52" max="52" width="5.28515625" customWidth="1"/>
    <col min="53" max="56" width="5.42578125" customWidth="1"/>
    <col min="57" max="58" width="5.5703125" customWidth="1"/>
    <col min="59" max="63" width="5.42578125" customWidth="1"/>
    <col min="64" max="64" width="6.7109375" customWidth="1"/>
    <col min="65" max="66" width="5.85546875" customWidth="1"/>
    <col min="67" max="68" width="5.42578125" customWidth="1"/>
    <col min="69" max="70" width="6.140625" customWidth="1"/>
    <col min="71" max="72" width="5.42578125" customWidth="1"/>
    <col min="73" max="74" width="5.85546875" customWidth="1"/>
  </cols>
  <sheetData>
    <row r="1" spans="1:74" ht="48.6" customHeight="1" thickBot="1" x14ac:dyDescent="0.3">
      <c r="A1" s="676" t="s">
        <v>0</v>
      </c>
      <c r="B1" s="677"/>
      <c r="C1" s="677"/>
      <c r="D1" s="678"/>
      <c r="E1" s="709" t="s">
        <v>266</v>
      </c>
      <c r="F1" s="710"/>
      <c r="G1" s="710"/>
      <c r="H1" s="710"/>
      <c r="I1" s="711"/>
      <c r="J1" s="712" t="s">
        <v>359</v>
      </c>
      <c r="K1" s="688" t="s">
        <v>267</v>
      </c>
      <c r="L1" s="689"/>
      <c r="M1" s="689"/>
      <c r="N1" s="689"/>
      <c r="O1" s="690"/>
      <c r="P1" s="688" t="s">
        <v>268</v>
      </c>
      <c r="Q1" s="689"/>
      <c r="R1" s="689"/>
      <c r="S1" s="689"/>
      <c r="T1" s="690"/>
      <c r="U1" s="683" t="s">
        <v>269</v>
      </c>
      <c r="V1" s="684"/>
      <c r="W1" s="684"/>
      <c r="X1" s="684"/>
      <c r="Y1" s="685"/>
      <c r="Z1" s="683" t="s">
        <v>270</v>
      </c>
      <c r="AA1" s="684"/>
      <c r="AB1" s="684"/>
      <c r="AC1" s="684"/>
      <c r="AD1" s="685"/>
      <c r="AE1" s="674" t="s">
        <v>89</v>
      </c>
      <c r="AF1" s="674"/>
      <c r="AG1" s="674"/>
      <c r="AH1" s="675"/>
      <c r="AI1" s="673" t="s">
        <v>90</v>
      </c>
      <c r="AJ1" s="674"/>
      <c r="AK1" s="674"/>
      <c r="AL1" s="675"/>
      <c r="AM1" s="654" t="s">
        <v>79</v>
      </c>
      <c r="AN1" s="655"/>
      <c r="AO1" s="655"/>
      <c r="AP1" s="656"/>
      <c r="AQ1" s="654" t="s">
        <v>80</v>
      </c>
      <c r="AR1" s="655"/>
      <c r="AS1" s="655"/>
      <c r="AT1" s="656"/>
      <c r="AU1" s="654" t="s">
        <v>81</v>
      </c>
      <c r="AV1" s="655"/>
      <c r="AW1" s="655"/>
      <c r="AX1" s="656"/>
      <c r="AY1" s="673" t="s">
        <v>82</v>
      </c>
      <c r="AZ1" s="674"/>
      <c r="BA1" s="674"/>
      <c r="BB1" s="675"/>
      <c r="BC1" s="654" t="s">
        <v>83</v>
      </c>
      <c r="BD1" s="655"/>
      <c r="BE1" s="655"/>
      <c r="BF1" s="656"/>
      <c r="BG1" s="673" t="s">
        <v>70</v>
      </c>
      <c r="BH1" s="674"/>
      <c r="BI1" s="674"/>
      <c r="BJ1" s="675"/>
      <c r="BK1" s="673" t="s">
        <v>71</v>
      </c>
      <c r="BL1" s="674"/>
      <c r="BM1" s="674"/>
      <c r="BN1" s="675"/>
      <c r="BO1" s="654" t="s">
        <v>15</v>
      </c>
      <c r="BP1" s="655"/>
      <c r="BQ1" s="655"/>
      <c r="BR1" s="656"/>
      <c r="BS1" s="654" t="s">
        <v>16</v>
      </c>
      <c r="BT1" s="655"/>
      <c r="BU1" s="655"/>
      <c r="BV1" s="656"/>
    </row>
    <row r="2" spans="1:74" ht="48.6" customHeight="1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366</v>
      </c>
      <c r="J2" s="713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366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21</v>
      </c>
      <c r="AJ2" s="4" t="s">
        <v>22</v>
      </c>
      <c r="AK2" s="5" t="s">
        <v>23</v>
      </c>
      <c r="AL2" s="4" t="s">
        <v>24</v>
      </c>
      <c r="AM2" s="4" t="s">
        <v>21</v>
      </c>
      <c r="AN2" s="4" t="s">
        <v>22</v>
      </c>
      <c r="AO2" s="5" t="s">
        <v>23</v>
      </c>
      <c r="AP2" s="5" t="s">
        <v>24</v>
      </c>
      <c r="AQ2" s="4" t="s">
        <v>21</v>
      </c>
      <c r="AR2" s="4" t="s">
        <v>22</v>
      </c>
      <c r="AS2" s="5" t="s">
        <v>23</v>
      </c>
      <c r="AT2" s="4" t="s">
        <v>24</v>
      </c>
      <c r="AU2" s="4" t="s">
        <v>21</v>
      </c>
      <c r="AV2" s="4" t="s">
        <v>22</v>
      </c>
      <c r="AW2" s="5" t="s">
        <v>23</v>
      </c>
      <c r="AX2" s="4" t="s">
        <v>24</v>
      </c>
      <c r="AY2" s="4" t="s">
        <v>21</v>
      </c>
      <c r="AZ2" s="4" t="s">
        <v>22</v>
      </c>
      <c r="BA2" s="1" t="s">
        <v>23</v>
      </c>
      <c r="BB2" s="7" t="s">
        <v>24</v>
      </c>
      <c r="BC2" s="2" t="s">
        <v>21</v>
      </c>
      <c r="BD2" s="5" t="s">
        <v>22</v>
      </c>
      <c r="BE2" s="4" t="s">
        <v>23</v>
      </c>
      <c r="BF2" s="4" t="s">
        <v>24</v>
      </c>
      <c r="BG2" s="5" t="s">
        <v>21</v>
      </c>
      <c r="BH2" s="5" t="s">
        <v>22</v>
      </c>
      <c r="BI2" s="8" t="s">
        <v>23</v>
      </c>
      <c r="BJ2" s="7" t="s">
        <v>24</v>
      </c>
      <c r="BK2" s="2" t="s">
        <v>21</v>
      </c>
      <c r="BL2" s="5" t="s">
        <v>22</v>
      </c>
      <c r="BM2" s="5" t="s">
        <v>23</v>
      </c>
      <c r="BN2" s="5" t="s">
        <v>24</v>
      </c>
      <c r="BO2" s="7" t="s">
        <v>21</v>
      </c>
      <c r="BP2" s="5" t="s">
        <v>22</v>
      </c>
      <c r="BQ2" s="4" t="s">
        <v>23</v>
      </c>
      <c r="BR2" s="4" t="s">
        <v>24</v>
      </c>
      <c r="BS2" s="5" t="s">
        <v>21</v>
      </c>
      <c r="BT2" s="5" t="s">
        <v>22</v>
      </c>
      <c r="BU2" s="4" t="s">
        <v>23</v>
      </c>
      <c r="BV2" s="5" t="s">
        <v>24</v>
      </c>
    </row>
    <row r="3" spans="1:74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E25" si="0">K3+P3+U3+Z3+AE3+AI3+AM3+AQ3+AU3+AY3+BC3+BG3+BK3+BO3+BS3</f>
        <v>0</v>
      </c>
      <c r="F3" s="315">
        <f t="shared" ref="F3:F25" si="1">L3+Q3+V3+AA3+AF3+AJ3+AN3+AR3+AV3+AZ3+BD3+BH3+BL3+BP3+BT3</f>
        <v>37</v>
      </c>
      <c r="G3" s="255">
        <f t="shared" ref="G3:G25" si="2">M3+R3+W3+AB3+AG3+AK3+AO3+AS3+AW3+BA3+BE3+BI3+BM3+BQ3+BU3</f>
        <v>-37</v>
      </c>
      <c r="H3" s="255">
        <f t="shared" ref="H3:H25" si="3">N3+S3+X3+AC3+AH3+AL3+AP3+AT3+AX3+BB3+BF3+BJ3+BN3+BR3+BV3</f>
        <v>37</v>
      </c>
      <c r="I3" s="251">
        <f>SUM(O3+T3+Y3+AD3)</f>
        <v>37</v>
      </c>
      <c r="J3" s="326">
        <f t="shared" ref="J3:J30" si="4">E3+H3-F3</f>
        <v>0</v>
      </c>
      <c r="K3" s="9">
        <v>0</v>
      </c>
      <c r="L3" s="13">
        <v>19</v>
      </c>
      <c r="M3" s="79">
        <f>K3-L3</f>
        <v>-19</v>
      </c>
      <c r="N3" s="564">
        <v>19</v>
      </c>
      <c r="O3" s="561">
        <f>SUM(K3+N3)</f>
        <v>19</v>
      </c>
      <c r="P3" s="9">
        <v>0</v>
      </c>
      <c r="Q3" s="15">
        <v>4</v>
      </c>
      <c r="R3" s="79">
        <f t="shared" ref="R3:R30" si="5">P3-Q3</f>
        <v>-4</v>
      </c>
      <c r="S3" s="181">
        <v>4</v>
      </c>
      <c r="T3" s="233">
        <f t="shared" ref="T3:T30" si="6">SUM(P3+S3)</f>
        <v>4</v>
      </c>
      <c r="U3" s="9">
        <v>0</v>
      </c>
      <c r="V3" s="11">
        <v>10</v>
      </c>
      <c r="W3" s="79">
        <f t="shared" ref="W3:W30" si="7">U3-V3</f>
        <v>-10</v>
      </c>
      <c r="X3" s="180">
        <v>10</v>
      </c>
      <c r="Y3" s="232">
        <f t="shared" ref="Y3:Y30" si="8">SUM(U3+X3)</f>
        <v>10</v>
      </c>
      <c r="Z3" s="9">
        <v>0</v>
      </c>
      <c r="AA3" s="13">
        <v>4</v>
      </c>
      <c r="AB3" s="79">
        <f t="shared" ref="AB3:AB30" si="9">Z3-AA3</f>
        <v>-4</v>
      </c>
      <c r="AC3" s="180">
        <v>4</v>
      </c>
      <c r="AD3" s="232">
        <f t="shared" ref="AD3:AD30" si="10">SUM(Z3+AC3)</f>
        <v>4</v>
      </c>
      <c r="AE3" s="13"/>
      <c r="AF3" s="77"/>
      <c r="AG3" s="79">
        <f t="shared" ref="AG3:AG30" si="11">AE3-AF3</f>
        <v>0</v>
      </c>
      <c r="AH3" s="77"/>
      <c r="AI3" s="77"/>
      <c r="AJ3" s="77"/>
      <c r="AK3" s="79">
        <f t="shared" ref="AK3:AK30" si="12">AI3-AJ3</f>
        <v>0</v>
      </c>
      <c r="AL3" s="77"/>
      <c r="AM3" s="77"/>
      <c r="AN3" s="77"/>
      <c r="AO3" s="79">
        <f t="shared" ref="AO3:AO30" si="13">AM3-AN3</f>
        <v>0</v>
      </c>
      <c r="AP3" s="508"/>
      <c r="AQ3" s="77"/>
      <c r="AR3" s="77"/>
      <c r="AS3" s="79">
        <f t="shared" ref="AS3:AS30" si="14">AQ3-AR3</f>
        <v>0</v>
      </c>
      <c r="AT3" s="77"/>
      <c r="AU3" s="77"/>
      <c r="AV3" s="77"/>
      <c r="AW3" s="79">
        <f t="shared" ref="AW3:AW30" si="15">AU3-AV3</f>
        <v>0</v>
      </c>
      <c r="AX3" s="77"/>
      <c r="AY3" s="77"/>
      <c r="AZ3" s="78"/>
      <c r="BA3" s="79">
        <f t="shared" ref="BA3:BA30" si="16">AY3-AZ3</f>
        <v>0</v>
      </c>
      <c r="BB3" s="79"/>
      <c r="BC3" s="79"/>
      <c r="BD3" s="79"/>
      <c r="BE3" s="79">
        <f t="shared" ref="BE3:BE30" si="17">BC3-BD3</f>
        <v>0</v>
      </c>
      <c r="BF3" s="79"/>
      <c r="BG3" s="79"/>
      <c r="BH3" s="79"/>
      <c r="BI3" s="79">
        <f t="shared" ref="BI3:BI30" si="18">BG3-BH3</f>
        <v>0</v>
      </c>
      <c r="BJ3" s="79"/>
      <c r="BK3" s="79"/>
      <c r="BL3" s="79"/>
      <c r="BM3" s="79">
        <f t="shared" ref="BM3:BM30" si="19">BK3-BL3</f>
        <v>0</v>
      </c>
      <c r="BN3" s="79"/>
      <c r="BO3" s="79"/>
      <c r="BP3" s="79"/>
      <c r="BQ3" s="79">
        <f t="shared" ref="BQ3:BQ30" si="20">BO3-BP3</f>
        <v>0</v>
      </c>
      <c r="BR3" s="79"/>
      <c r="BS3" s="79"/>
      <c r="BT3" s="79"/>
      <c r="BU3" s="261">
        <f t="shared" ref="BU3:BU30" si="21">BS3-BT3</f>
        <v>0</v>
      </c>
      <c r="BV3" s="79"/>
    </row>
    <row r="4" spans="1:74" ht="71.45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51</v>
      </c>
      <c r="G4" s="255">
        <f t="shared" si="2"/>
        <v>-51</v>
      </c>
      <c r="H4" s="255">
        <f t="shared" si="3"/>
        <v>51</v>
      </c>
      <c r="I4" s="251">
        <f t="shared" ref="I4:I30" si="22">SUM(O4+T4+Y4+AD4)</f>
        <v>51</v>
      </c>
      <c r="J4" s="326">
        <f t="shared" si="4"/>
        <v>0</v>
      </c>
      <c r="K4" s="9">
        <v>0</v>
      </c>
      <c r="L4" s="13">
        <v>26</v>
      </c>
      <c r="M4" s="79">
        <f t="shared" ref="M4:M11" si="23">K4-L4</f>
        <v>-26</v>
      </c>
      <c r="N4" s="564">
        <v>26</v>
      </c>
      <c r="O4" s="561">
        <f t="shared" ref="O4:O30" si="24">SUM(K4+N4)</f>
        <v>26</v>
      </c>
      <c r="P4" s="9">
        <v>0</v>
      </c>
      <c r="Q4" s="15">
        <v>5</v>
      </c>
      <c r="R4" s="79">
        <f t="shared" si="5"/>
        <v>-5</v>
      </c>
      <c r="S4" s="181">
        <v>5</v>
      </c>
      <c r="T4" s="233">
        <f t="shared" si="6"/>
        <v>5</v>
      </c>
      <c r="U4" s="9">
        <v>0</v>
      </c>
      <c r="V4" s="11">
        <v>14</v>
      </c>
      <c r="W4" s="79">
        <f t="shared" si="7"/>
        <v>-14</v>
      </c>
      <c r="X4" s="180">
        <v>14</v>
      </c>
      <c r="Y4" s="232">
        <f t="shared" si="8"/>
        <v>14</v>
      </c>
      <c r="Z4" s="9">
        <v>0</v>
      </c>
      <c r="AA4" s="13">
        <v>6</v>
      </c>
      <c r="AB4" s="79">
        <f t="shared" si="9"/>
        <v>-6</v>
      </c>
      <c r="AC4" s="180">
        <v>6</v>
      </c>
      <c r="AD4" s="232">
        <f t="shared" si="10"/>
        <v>6</v>
      </c>
      <c r="AE4" s="13"/>
      <c r="AF4" s="77"/>
      <c r="AG4" s="79">
        <f t="shared" si="11"/>
        <v>0</v>
      </c>
      <c r="AH4" s="77"/>
      <c r="AI4" s="77"/>
      <c r="AJ4" s="77"/>
      <c r="AK4" s="79">
        <f t="shared" si="12"/>
        <v>0</v>
      </c>
      <c r="AL4" s="77"/>
      <c r="AM4" s="77"/>
      <c r="AN4" s="77"/>
      <c r="AO4" s="79">
        <f t="shared" si="13"/>
        <v>0</v>
      </c>
      <c r="AP4" s="375"/>
      <c r="AQ4" s="77"/>
      <c r="AR4" s="77"/>
      <c r="AS4" s="79">
        <f t="shared" si="14"/>
        <v>0</v>
      </c>
      <c r="AT4" s="77"/>
      <c r="AU4" s="77"/>
      <c r="AV4" s="77"/>
      <c r="AW4" s="79">
        <f t="shared" si="15"/>
        <v>0</v>
      </c>
      <c r="AX4" s="77"/>
      <c r="AY4" s="77"/>
      <c r="AZ4" s="78"/>
      <c r="BA4" s="79">
        <f t="shared" si="16"/>
        <v>0</v>
      </c>
      <c r="BB4" s="79"/>
      <c r="BC4" s="79"/>
      <c r="BD4" s="79"/>
      <c r="BE4" s="79">
        <f t="shared" si="17"/>
        <v>0</v>
      </c>
      <c r="BF4" s="79"/>
      <c r="BG4" s="79"/>
      <c r="BH4" s="79"/>
      <c r="BI4" s="79">
        <f t="shared" si="18"/>
        <v>0</v>
      </c>
      <c r="BJ4" s="79"/>
      <c r="BK4" s="79"/>
      <c r="BL4" s="79"/>
      <c r="BM4" s="79">
        <f t="shared" si="19"/>
        <v>0</v>
      </c>
      <c r="BN4" s="79"/>
      <c r="BO4" s="79"/>
      <c r="BP4" s="79"/>
      <c r="BQ4" s="79">
        <f t="shared" si="20"/>
        <v>0</v>
      </c>
      <c r="BR4" s="79"/>
      <c r="BS4" s="79"/>
      <c r="BT4" s="79"/>
      <c r="BU4" s="261">
        <f t="shared" si="21"/>
        <v>0</v>
      </c>
      <c r="BV4" s="81"/>
    </row>
    <row r="5" spans="1:74" ht="48.6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170</v>
      </c>
      <c r="F5" s="315">
        <f t="shared" si="1"/>
        <v>185</v>
      </c>
      <c r="G5" s="255">
        <f t="shared" si="2"/>
        <v>-15</v>
      </c>
      <c r="H5" s="255">
        <f t="shared" si="3"/>
        <v>49</v>
      </c>
      <c r="I5" s="251">
        <f t="shared" si="22"/>
        <v>219</v>
      </c>
      <c r="J5" s="326">
        <f t="shared" si="4"/>
        <v>34</v>
      </c>
      <c r="K5" s="167">
        <v>58</v>
      </c>
      <c r="L5" s="13">
        <v>99</v>
      </c>
      <c r="M5" s="79">
        <f t="shared" si="23"/>
        <v>-41</v>
      </c>
      <c r="N5" s="560">
        <v>41</v>
      </c>
      <c r="O5" s="561">
        <f t="shared" si="24"/>
        <v>99</v>
      </c>
      <c r="P5" s="167">
        <v>45</v>
      </c>
      <c r="Q5" s="15">
        <v>16</v>
      </c>
      <c r="R5" s="79">
        <f t="shared" si="5"/>
        <v>29</v>
      </c>
      <c r="S5" s="79">
        <v>0</v>
      </c>
      <c r="T5" s="233">
        <f t="shared" si="6"/>
        <v>45</v>
      </c>
      <c r="U5" s="167">
        <v>45</v>
      </c>
      <c r="V5" s="11">
        <v>53</v>
      </c>
      <c r="W5" s="79">
        <f t="shared" si="7"/>
        <v>-8</v>
      </c>
      <c r="X5" s="180">
        <v>8</v>
      </c>
      <c r="Y5" s="232">
        <f t="shared" si="8"/>
        <v>53</v>
      </c>
      <c r="Z5" s="9">
        <v>22</v>
      </c>
      <c r="AA5" s="13">
        <v>17</v>
      </c>
      <c r="AB5" s="79">
        <f t="shared" si="9"/>
        <v>5</v>
      </c>
      <c r="AC5" s="77">
        <v>0</v>
      </c>
      <c r="AD5" s="232">
        <f t="shared" si="10"/>
        <v>22</v>
      </c>
      <c r="AE5" s="13"/>
      <c r="AF5" s="77"/>
      <c r="AG5" s="79">
        <f t="shared" si="11"/>
        <v>0</v>
      </c>
      <c r="AH5" s="77"/>
      <c r="AI5" s="77"/>
      <c r="AJ5" s="77"/>
      <c r="AK5" s="79">
        <f t="shared" si="12"/>
        <v>0</v>
      </c>
      <c r="AL5" s="77"/>
      <c r="AM5" s="77"/>
      <c r="AN5" s="77"/>
      <c r="AO5" s="79">
        <f t="shared" si="13"/>
        <v>0</v>
      </c>
      <c r="AP5" s="375"/>
      <c r="AQ5" s="77"/>
      <c r="AR5" s="77"/>
      <c r="AS5" s="79">
        <f t="shared" si="14"/>
        <v>0</v>
      </c>
      <c r="AT5" s="77"/>
      <c r="AU5" s="77"/>
      <c r="AV5" s="77"/>
      <c r="AW5" s="79">
        <f t="shared" si="15"/>
        <v>0</v>
      </c>
      <c r="AX5" s="77"/>
      <c r="AY5" s="77"/>
      <c r="AZ5" s="78"/>
      <c r="BA5" s="79">
        <f t="shared" si="16"/>
        <v>0</v>
      </c>
      <c r="BB5" s="79"/>
      <c r="BC5" s="79"/>
      <c r="BD5" s="79"/>
      <c r="BE5" s="79">
        <f t="shared" si="17"/>
        <v>0</v>
      </c>
      <c r="BF5" s="79"/>
      <c r="BG5" s="79"/>
      <c r="BH5" s="79"/>
      <c r="BI5" s="79">
        <f t="shared" si="18"/>
        <v>0</v>
      </c>
      <c r="BJ5" s="79"/>
      <c r="BK5" s="79"/>
      <c r="BL5" s="79"/>
      <c r="BM5" s="79">
        <f t="shared" si="19"/>
        <v>0</v>
      </c>
      <c r="BN5" s="79"/>
      <c r="BO5" s="79"/>
      <c r="BP5" s="79"/>
      <c r="BQ5" s="79">
        <f t="shared" si="20"/>
        <v>0</v>
      </c>
      <c r="BR5" s="79"/>
      <c r="BS5" s="79"/>
      <c r="BT5" s="79"/>
      <c r="BU5" s="261">
        <f t="shared" si="21"/>
        <v>0</v>
      </c>
      <c r="BV5" s="81"/>
    </row>
    <row r="6" spans="1:74" ht="48.6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134</v>
      </c>
      <c r="F6" s="315">
        <f t="shared" si="1"/>
        <v>138</v>
      </c>
      <c r="G6" s="255">
        <f t="shared" si="2"/>
        <v>-4</v>
      </c>
      <c r="H6" s="255">
        <f t="shared" si="3"/>
        <v>29</v>
      </c>
      <c r="I6" s="251">
        <f t="shared" si="22"/>
        <v>163</v>
      </c>
      <c r="J6" s="326">
        <f t="shared" si="4"/>
        <v>25</v>
      </c>
      <c r="K6" s="167">
        <v>55</v>
      </c>
      <c r="L6" s="13">
        <v>73</v>
      </c>
      <c r="M6" s="79">
        <f t="shared" si="23"/>
        <v>-18</v>
      </c>
      <c r="N6" s="560">
        <v>18</v>
      </c>
      <c r="O6" s="561">
        <f t="shared" si="24"/>
        <v>73</v>
      </c>
      <c r="P6" s="9">
        <v>34</v>
      </c>
      <c r="Q6" s="15">
        <v>12</v>
      </c>
      <c r="R6" s="79">
        <f t="shared" si="5"/>
        <v>22</v>
      </c>
      <c r="S6" s="79">
        <v>0</v>
      </c>
      <c r="T6" s="233">
        <f t="shared" si="6"/>
        <v>34</v>
      </c>
      <c r="U6" s="9">
        <v>28</v>
      </c>
      <c r="V6" s="11">
        <v>39</v>
      </c>
      <c r="W6" s="79">
        <f t="shared" si="7"/>
        <v>-11</v>
      </c>
      <c r="X6" s="180">
        <v>11</v>
      </c>
      <c r="Y6" s="232">
        <f t="shared" si="8"/>
        <v>39</v>
      </c>
      <c r="Z6" s="9">
        <v>17</v>
      </c>
      <c r="AA6" s="13">
        <v>14</v>
      </c>
      <c r="AB6" s="79">
        <f t="shared" si="9"/>
        <v>3</v>
      </c>
      <c r="AC6" s="77">
        <v>0</v>
      </c>
      <c r="AD6" s="232">
        <f t="shared" si="10"/>
        <v>17</v>
      </c>
      <c r="AE6" s="13"/>
      <c r="AF6" s="77"/>
      <c r="AG6" s="79">
        <f t="shared" si="11"/>
        <v>0</v>
      </c>
      <c r="AH6" s="77"/>
      <c r="AI6" s="77"/>
      <c r="AJ6" s="77"/>
      <c r="AK6" s="79">
        <f t="shared" si="12"/>
        <v>0</v>
      </c>
      <c r="AL6" s="77"/>
      <c r="AM6" s="77"/>
      <c r="AN6" s="77"/>
      <c r="AO6" s="79">
        <f t="shared" si="13"/>
        <v>0</v>
      </c>
      <c r="AP6" s="375"/>
      <c r="AQ6" s="77"/>
      <c r="AR6" s="77"/>
      <c r="AS6" s="79">
        <f t="shared" si="14"/>
        <v>0</v>
      </c>
      <c r="AT6" s="77"/>
      <c r="AU6" s="77"/>
      <c r="AV6" s="77"/>
      <c r="AW6" s="79">
        <f t="shared" si="15"/>
        <v>0</v>
      </c>
      <c r="AX6" s="77"/>
      <c r="AY6" s="77"/>
      <c r="AZ6" s="78"/>
      <c r="BA6" s="79">
        <f t="shared" si="16"/>
        <v>0</v>
      </c>
      <c r="BB6" s="79"/>
      <c r="BC6" s="79"/>
      <c r="BD6" s="79"/>
      <c r="BE6" s="79">
        <f t="shared" si="17"/>
        <v>0</v>
      </c>
      <c r="BF6" s="79"/>
      <c r="BG6" s="79"/>
      <c r="BH6" s="79"/>
      <c r="BI6" s="79">
        <f t="shared" si="18"/>
        <v>0</v>
      </c>
      <c r="BJ6" s="79"/>
      <c r="BK6" s="79"/>
      <c r="BL6" s="79"/>
      <c r="BM6" s="79">
        <f t="shared" si="19"/>
        <v>0</v>
      </c>
      <c r="BN6" s="79"/>
      <c r="BO6" s="79"/>
      <c r="BP6" s="79"/>
      <c r="BQ6" s="79">
        <f t="shared" si="20"/>
        <v>0</v>
      </c>
      <c r="BR6" s="79"/>
      <c r="BS6" s="79"/>
      <c r="BT6" s="79"/>
      <c r="BU6" s="261">
        <f t="shared" si="21"/>
        <v>0</v>
      </c>
      <c r="BV6" s="81"/>
    </row>
    <row r="7" spans="1:74" ht="48.6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219</v>
      </c>
      <c r="F7" s="315">
        <f t="shared" si="1"/>
        <v>256</v>
      </c>
      <c r="G7" s="255">
        <f t="shared" si="2"/>
        <v>-37</v>
      </c>
      <c r="H7" s="255">
        <f t="shared" si="3"/>
        <v>79</v>
      </c>
      <c r="I7" s="251">
        <f t="shared" si="22"/>
        <v>298</v>
      </c>
      <c r="J7" s="326">
        <f t="shared" si="4"/>
        <v>42</v>
      </c>
      <c r="K7" s="188">
        <v>94</v>
      </c>
      <c r="L7" s="75">
        <v>138</v>
      </c>
      <c r="M7" s="79">
        <f t="shared" si="23"/>
        <v>-44</v>
      </c>
      <c r="N7" s="504">
        <v>44</v>
      </c>
      <c r="O7" s="505">
        <f t="shared" si="24"/>
        <v>138</v>
      </c>
      <c r="P7" s="124">
        <v>51</v>
      </c>
      <c r="Q7" s="75">
        <v>22</v>
      </c>
      <c r="R7" s="79">
        <f t="shared" si="5"/>
        <v>29</v>
      </c>
      <c r="S7" s="79">
        <v>0</v>
      </c>
      <c r="T7" s="233">
        <f t="shared" si="6"/>
        <v>51</v>
      </c>
      <c r="U7" s="124">
        <v>38</v>
      </c>
      <c r="V7" s="75">
        <v>73</v>
      </c>
      <c r="W7" s="79">
        <f t="shared" si="7"/>
        <v>-35</v>
      </c>
      <c r="X7" s="181">
        <v>35</v>
      </c>
      <c r="Y7" s="233">
        <f t="shared" si="8"/>
        <v>73</v>
      </c>
      <c r="Z7" s="124">
        <v>36</v>
      </c>
      <c r="AA7" s="75">
        <v>23</v>
      </c>
      <c r="AB7" s="79">
        <f t="shared" si="9"/>
        <v>13</v>
      </c>
      <c r="AC7" s="79">
        <v>0</v>
      </c>
      <c r="AD7" s="233">
        <f t="shared" si="10"/>
        <v>36</v>
      </c>
      <c r="AE7" s="324"/>
      <c r="AF7" s="110"/>
      <c r="AG7" s="79">
        <f t="shared" si="11"/>
        <v>0</v>
      </c>
      <c r="AH7" s="79"/>
      <c r="AI7" s="110"/>
      <c r="AJ7" s="110"/>
      <c r="AK7" s="79">
        <f t="shared" si="12"/>
        <v>0</v>
      </c>
      <c r="AL7" s="79"/>
      <c r="AM7" s="110"/>
      <c r="AN7" s="110"/>
      <c r="AO7" s="79">
        <f t="shared" si="13"/>
        <v>0</v>
      </c>
      <c r="AP7" s="375"/>
      <c r="AQ7" s="110"/>
      <c r="AR7" s="110"/>
      <c r="AS7" s="79">
        <f t="shared" si="14"/>
        <v>0</v>
      </c>
      <c r="AT7" s="79"/>
      <c r="AU7" s="110"/>
      <c r="AV7" s="110"/>
      <c r="AW7" s="79">
        <f t="shared" si="15"/>
        <v>0</v>
      </c>
      <c r="AX7" s="79"/>
      <c r="AY7" s="110"/>
      <c r="AZ7" s="110"/>
      <c r="BA7" s="79">
        <f t="shared" si="16"/>
        <v>0</v>
      </c>
      <c r="BB7" s="79"/>
      <c r="BC7" s="84"/>
      <c r="BD7" s="84"/>
      <c r="BE7" s="79">
        <f t="shared" si="17"/>
        <v>0</v>
      </c>
      <c r="BF7" s="79"/>
      <c r="BG7" s="84"/>
      <c r="BH7" s="84"/>
      <c r="BI7" s="79">
        <f t="shared" si="18"/>
        <v>0</v>
      </c>
      <c r="BJ7" s="79"/>
      <c r="BK7" s="84"/>
      <c r="BL7" s="84"/>
      <c r="BM7" s="79">
        <f t="shared" si="19"/>
        <v>0</v>
      </c>
      <c r="BN7" s="79"/>
      <c r="BO7" s="84"/>
      <c r="BP7" s="84"/>
      <c r="BQ7" s="79">
        <f t="shared" si="20"/>
        <v>0</v>
      </c>
      <c r="BR7" s="79"/>
      <c r="BS7" s="84"/>
      <c r="BT7" s="84"/>
      <c r="BU7" s="261">
        <f t="shared" si="21"/>
        <v>0</v>
      </c>
      <c r="BV7" s="81"/>
    </row>
    <row r="8" spans="1:74" ht="48.6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219</v>
      </c>
      <c r="F8" s="315">
        <f t="shared" si="1"/>
        <v>169</v>
      </c>
      <c r="G8" s="255">
        <f t="shared" si="2"/>
        <v>50</v>
      </c>
      <c r="H8" s="255">
        <f t="shared" si="3"/>
        <v>12</v>
      </c>
      <c r="I8" s="251">
        <f t="shared" si="22"/>
        <v>231</v>
      </c>
      <c r="J8" s="326">
        <f t="shared" si="4"/>
        <v>62</v>
      </c>
      <c r="K8" s="188">
        <v>81</v>
      </c>
      <c r="L8" s="75">
        <v>89</v>
      </c>
      <c r="M8" s="79">
        <f t="shared" si="23"/>
        <v>-8</v>
      </c>
      <c r="N8" s="504">
        <v>8</v>
      </c>
      <c r="O8" s="505">
        <f t="shared" si="24"/>
        <v>89</v>
      </c>
      <c r="P8" s="188">
        <v>67</v>
      </c>
      <c r="Q8" s="75">
        <v>15</v>
      </c>
      <c r="R8" s="79">
        <f t="shared" si="5"/>
        <v>52</v>
      </c>
      <c r="S8" s="79">
        <v>0</v>
      </c>
      <c r="T8" s="233">
        <f t="shared" si="6"/>
        <v>67</v>
      </c>
      <c r="U8" s="188">
        <v>45</v>
      </c>
      <c r="V8" s="75">
        <v>49</v>
      </c>
      <c r="W8" s="79">
        <f t="shared" si="7"/>
        <v>-4</v>
      </c>
      <c r="X8" s="181">
        <v>4</v>
      </c>
      <c r="Y8" s="233">
        <f t="shared" si="8"/>
        <v>49</v>
      </c>
      <c r="Z8" s="124">
        <v>26</v>
      </c>
      <c r="AA8" s="75">
        <v>16</v>
      </c>
      <c r="AB8" s="79">
        <f t="shared" si="9"/>
        <v>10</v>
      </c>
      <c r="AC8" s="79">
        <v>0</v>
      </c>
      <c r="AD8" s="233">
        <f t="shared" si="10"/>
        <v>26</v>
      </c>
      <c r="AE8" s="324"/>
      <c r="AF8" s="110"/>
      <c r="AG8" s="79">
        <f t="shared" si="11"/>
        <v>0</v>
      </c>
      <c r="AH8" s="79"/>
      <c r="AI8" s="110"/>
      <c r="AJ8" s="110"/>
      <c r="AK8" s="79">
        <f t="shared" si="12"/>
        <v>0</v>
      </c>
      <c r="AL8" s="79"/>
      <c r="AM8" s="110"/>
      <c r="AN8" s="110"/>
      <c r="AO8" s="79">
        <f t="shared" si="13"/>
        <v>0</v>
      </c>
      <c r="AP8" s="375"/>
      <c r="AQ8" s="110"/>
      <c r="AR8" s="110"/>
      <c r="AS8" s="79">
        <f t="shared" si="14"/>
        <v>0</v>
      </c>
      <c r="AT8" s="79"/>
      <c r="AU8" s="110"/>
      <c r="AV8" s="110"/>
      <c r="AW8" s="79">
        <f t="shared" si="15"/>
        <v>0</v>
      </c>
      <c r="AX8" s="79"/>
      <c r="AY8" s="110"/>
      <c r="AZ8" s="110"/>
      <c r="BA8" s="79">
        <f t="shared" si="16"/>
        <v>0</v>
      </c>
      <c r="BB8" s="79"/>
      <c r="BC8" s="84"/>
      <c r="BD8" s="84"/>
      <c r="BE8" s="79">
        <f t="shared" si="17"/>
        <v>0</v>
      </c>
      <c r="BF8" s="79"/>
      <c r="BG8" s="84"/>
      <c r="BH8" s="84"/>
      <c r="BI8" s="79">
        <f t="shared" si="18"/>
        <v>0</v>
      </c>
      <c r="BJ8" s="79"/>
      <c r="BK8" s="84"/>
      <c r="BL8" s="84"/>
      <c r="BM8" s="79">
        <f t="shared" si="19"/>
        <v>0</v>
      </c>
      <c r="BN8" s="79"/>
      <c r="BO8" s="84"/>
      <c r="BP8" s="84"/>
      <c r="BQ8" s="79">
        <f t="shared" si="20"/>
        <v>0</v>
      </c>
      <c r="BR8" s="79"/>
      <c r="BS8" s="84"/>
      <c r="BT8" s="84"/>
      <c r="BU8" s="261">
        <f t="shared" si="21"/>
        <v>0</v>
      </c>
      <c r="BV8" s="81"/>
    </row>
    <row r="9" spans="1:74" ht="48.6" customHeight="1" x14ac:dyDescent="0.25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75</v>
      </c>
      <c r="F9" s="315">
        <f t="shared" si="1"/>
        <v>72</v>
      </c>
      <c r="G9" s="255">
        <f t="shared" si="2"/>
        <v>3</v>
      </c>
      <c r="H9" s="255">
        <f t="shared" si="3"/>
        <v>21</v>
      </c>
      <c r="I9" s="251">
        <f t="shared" si="22"/>
        <v>96</v>
      </c>
      <c r="J9" s="326">
        <f t="shared" si="4"/>
        <v>24</v>
      </c>
      <c r="K9" s="464">
        <v>26</v>
      </c>
      <c r="L9" s="479">
        <v>37</v>
      </c>
      <c r="M9" s="79">
        <f t="shared" si="23"/>
        <v>-11</v>
      </c>
      <c r="N9" s="562">
        <v>11</v>
      </c>
      <c r="O9" s="505">
        <f t="shared" si="24"/>
        <v>37</v>
      </c>
      <c r="P9" s="464">
        <v>22</v>
      </c>
      <c r="Q9" s="479">
        <v>9</v>
      </c>
      <c r="R9" s="79">
        <f t="shared" si="5"/>
        <v>13</v>
      </c>
      <c r="S9" s="79">
        <v>0</v>
      </c>
      <c r="T9" s="233">
        <f t="shared" si="6"/>
        <v>22</v>
      </c>
      <c r="U9" s="464">
        <v>9</v>
      </c>
      <c r="V9" s="479">
        <v>19</v>
      </c>
      <c r="W9" s="79">
        <f t="shared" si="7"/>
        <v>-10</v>
      </c>
      <c r="X9" s="181">
        <v>10</v>
      </c>
      <c r="Y9" s="233">
        <f t="shared" si="8"/>
        <v>19</v>
      </c>
      <c r="Z9" s="464">
        <v>18</v>
      </c>
      <c r="AA9" s="479">
        <v>7</v>
      </c>
      <c r="AB9" s="79">
        <f t="shared" si="9"/>
        <v>11</v>
      </c>
      <c r="AC9" s="79">
        <v>0</v>
      </c>
      <c r="AD9" s="233">
        <f t="shared" si="10"/>
        <v>18</v>
      </c>
      <c r="AE9" s="291"/>
      <c r="AF9" s="466"/>
      <c r="AG9" s="79">
        <f t="shared" si="11"/>
        <v>0</v>
      </c>
      <c r="AH9" s="79"/>
      <c r="AI9" s="466"/>
      <c r="AJ9" s="466"/>
      <c r="AK9" s="79">
        <f t="shared" si="12"/>
        <v>0</v>
      </c>
      <c r="AL9" s="79"/>
      <c r="AM9" s="466"/>
      <c r="AN9" s="466"/>
      <c r="AO9" s="79">
        <f t="shared" si="13"/>
        <v>0</v>
      </c>
      <c r="AP9" s="375"/>
      <c r="AQ9" s="466"/>
      <c r="AR9" s="466"/>
      <c r="AS9" s="79">
        <f t="shared" si="14"/>
        <v>0</v>
      </c>
      <c r="AT9" s="79"/>
      <c r="AU9" s="466"/>
      <c r="AV9" s="466"/>
      <c r="AW9" s="79">
        <f t="shared" si="15"/>
        <v>0</v>
      </c>
      <c r="AX9" s="79"/>
      <c r="AY9" s="466"/>
      <c r="AZ9" s="466"/>
      <c r="BA9" s="79">
        <f t="shared" si="16"/>
        <v>0</v>
      </c>
      <c r="BB9" s="79"/>
      <c r="BC9" s="466"/>
      <c r="BD9" s="466"/>
      <c r="BE9" s="79">
        <f t="shared" si="17"/>
        <v>0</v>
      </c>
      <c r="BF9" s="79"/>
      <c r="BG9" s="466"/>
      <c r="BH9" s="466"/>
      <c r="BI9" s="79">
        <f t="shared" si="18"/>
        <v>0</v>
      </c>
      <c r="BJ9" s="79"/>
      <c r="BK9" s="466"/>
      <c r="BL9" s="466"/>
      <c r="BM9" s="79">
        <f t="shared" si="19"/>
        <v>0</v>
      </c>
      <c r="BN9" s="79"/>
      <c r="BO9" s="466"/>
      <c r="BP9" s="466"/>
      <c r="BQ9" s="79">
        <f t="shared" si="20"/>
        <v>0</v>
      </c>
      <c r="BR9" s="79"/>
      <c r="BS9" s="466"/>
      <c r="BT9" s="466"/>
      <c r="BU9" s="261">
        <f t="shared" si="21"/>
        <v>0</v>
      </c>
      <c r="BV9" s="81"/>
    </row>
    <row r="10" spans="1:74" ht="48.6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84</v>
      </c>
      <c r="F10" s="315">
        <f t="shared" si="1"/>
        <v>78</v>
      </c>
      <c r="G10" s="255">
        <f t="shared" si="2"/>
        <v>6</v>
      </c>
      <c r="H10" s="255">
        <f t="shared" si="3"/>
        <v>14</v>
      </c>
      <c r="I10" s="251">
        <f t="shared" si="22"/>
        <v>98</v>
      </c>
      <c r="J10" s="326">
        <f t="shared" si="4"/>
        <v>20</v>
      </c>
      <c r="K10" s="464">
        <v>60</v>
      </c>
      <c r="L10" s="479">
        <v>42</v>
      </c>
      <c r="M10" s="79">
        <f t="shared" si="23"/>
        <v>18</v>
      </c>
      <c r="N10" s="562">
        <v>0</v>
      </c>
      <c r="O10" s="505">
        <f t="shared" si="24"/>
        <v>60</v>
      </c>
      <c r="P10" s="464">
        <v>0</v>
      </c>
      <c r="Q10" s="479">
        <v>7</v>
      </c>
      <c r="R10" s="79">
        <f t="shared" si="5"/>
        <v>-7</v>
      </c>
      <c r="S10" s="79">
        <v>7</v>
      </c>
      <c r="T10" s="233">
        <f t="shared" si="6"/>
        <v>7</v>
      </c>
      <c r="U10" s="464">
        <v>24</v>
      </c>
      <c r="V10" s="479">
        <v>22</v>
      </c>
      <c r="W10" s="79">
        <f t="shared" si="7"/>
        <v>2</v>
      </c>
      <c r="X10" s="79">
        <v>0</v>
      </c>
      <c r="Y10" s="233">
        <f t="shared" si="8"/>
        <v>24</v>
      </c>
      <c r="Z10" s="464">
        <v>0</v>
      </c>
      <c r="AA10" s="479">
        <v>7</v>
      </c>
      <c r="AB10" s="79">
        <f t="shared" si="9"/>
        <v>-7</v>
      </c>
      <c r="AC10" s="181">
        <v>7</v>
      </c>
      <c r="AD10" s="233">
        <f t="shared" si="10"/>
        <v>7</v>
      </c>
      <c r="AE10" s="494"/>
      <c r="AF10" s="470"/>
      <c r="AG10" s="79">
        <f t="shared" si="11"/>
        <v>0</v>
      </c>
      <c r="AH10" s="79"/>
      <c r="AI10" s="470"/>
      <c r="AJ10" s="470"/>
      <c r="AK10" s="79">
        <f t="shared" si="12"/>
        <v>0</v>
      </c>
      <c r="AL10" s="79"/>
      <c r="AM10" s="470"/>
      <c r="AN10" s="470"/>
      <c r="AO10" s="79">
        <f t="shared" si="13"/>
        <v>0</v>
      </c>
      <c r="AP10" s="375"/>
      <c r="AQ10" s="470"/>
      <c r="AR10" s="470"/>
      <c r="AS10" s="79">
        <f t="shared" si="14"/>
        <v>0</v>
      </c>
      <c r="AT10" s="79"/>
      <c r="AU10" s="470"/>
      <c r="AV10" s="470"/>
      <c r="AW10" s="79">
        <f t="shared" si="15"/>
        <v>0</v>
      </c>
      <c r="AX10" s="79"/>
      <c r="AY10" s="470"/>
      <c r="AZ10" s="470"/>
      <c r="BA10" s="79">
        <f t="shared" si="16"/>
        <v>0</v>
      </c>
      <c r="BB10" s="79"/>
      <c r="BC10" s="470"/>
      <c r="BD10" s="470"/>
      <c r="BE10" s="79">
        <f t="shared" si="17"/>
        <v>0</v>
      </c>
      <c r="BF10" s="79"/>
      <c r="BG10" s="470"/>
      <c r="BH10" s="470"/>
      <c r="BI10" s="79">
        <f t="shared" si="18"/>
        <v>0</v>
      </c>
      <c r="BJ10" s="79"/>
      <c r="BK10" s="470"/>
      <c r="BL10" s="470"/>
      <c r="BM10" s="79">
        <f t="shared" si="19"/>
        <v>0</v>
      </c>
      <c r="BN10" s="79"/>
      <c r="BO10" s="470"/>
      <c r="BP10" s="470"/>
      <c r="BQ10" s="79">
        <f t="shared" si="20"/>
        <v>0</v>
      </c>
      <c r="BR10" s="79"/>
      <c r="BS10" s="470"/>
      <c r="BT10" s="470"/>
      <c r="BU10" s="261">
        <f t="shared" si="21"/>
        <v>0</v>
      </c>
      <c r="BV10" s="81"/>
    </row>
    <row r="11" spans="1:74" ht="48.6" customHeight="1" x14ac:dyDescent="0.25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129</v>
      </c>
      <c r="F11" s="315">
        <f t="shared" si="1"/>
        <v>329</v>
      </c>
      <c r="G11" s="255">
        <f t="shared" si="2"/>
        <v>-200</v>
      </c>
      <c r="H11" s="255">
        <f t="shared" si="3"/>
        <v>225</v>
      </c>
      <c r="I11" s="251">
        <f t="shared" si="22"/>
        <v>354</v>
      </c>
      <c r="J11" s="326">
        <f t="shared" si="4"/>
        <v>25</v>
      </c>
      <c r="K11" s="464">
        <v>30</v>
      </c>
      <c r="L11" s="479">
        <v>191</v>
      </c>
      <c r="M11" s="79">
        <f t="shared" si="23"/>
        <v>-161</v>
      </c>
      <c r="N11" s="504">
        <v>161</v>
      </c>
      <c r="O11" s="505">
        <f t="shared" si="24"/>
        <v>191</v>
      </c>
      <c r="P11" s="464">
        <v>50</v>
      </c>
      <c r="Q11" s="479">
        <v>25</v>
      </c>
      <c r="R11" s="79">
        <f t="shared" si="5"/>
        <v>25</v>
      </c>
      <c r="S11" s="79">
        <v>0</v>
      </c>
      <c r="T11" s="233">
        <f t="shared" si="6"/>
        <v>50</v>
      </c>
      <c r="U11" s="464">
        <v>20</v>
      </c>
      <c r="V11" s="479">
        <v>83</v>
      </c>
      <c r="W11" s="79">
        <f t="shared" si="7"/>
        <v>-63</v>
      </c>
      <c r="X11" s="181">
        <v>63</v>
      </c>
      <c r="Y11" s="233">
        <f t="shared" si="8"/>
        <v>83</v>
      </c>
      <c r="Z11" s="464">
        <v>29</v>
      </c>
      <c r="AA11" s="479">
        <v>30</v>
      </c>
      <c r="AB11" s="79">
        <f t="shared" si="9"/>
        <v>-1</v>
      </c>
      <c r="AC11" s="79">
        <v>1</v>
      </c>
      <c r="AD11" s="233">
        <f t="shared" si="10"/>
        <v>30</v>
      </c>
      <c r="AE11" s="291"/>
      <c r="AF11" s="466"/>
      <c r="AG11" s="79">
        <f t="shared" si="11"/>
        <v>0</v>
      </c>
      <c r="AH11" s="79"/>
      <c r="AI11" s="466"/>
      <c r="AJ11" s="466"/>
      <c r="AK11" s="79">
        <f t="shared" si="12"/>
        <v>0</v>
      </c>
      <c r="AL11" s="79"/>
      <c r="AM11" s="466"/>
      <c r="AN11" s="466"/>
      <c r="AO11" s="79">
        <f t="shared" si="13"/>
        <v>0</v>
      </c>
      <c r="AP11" s="375"/>
      <c r="AQ11" s="466"/>
      <c r="AR11" s="466"/>
      <c r="AS11" s="79">
        <f t="shared" si="14"/>
        <v>0</v>
      </c>
      <c r="AT11" s="79"/>
      <c r="AU11" s="466"/>
      <c r="AV11" s="466"/>
      <c r="AW11" s="79">
        <f t="shared" si="15"/>
        <v>0</v>
      </c>
      <c r="AX11" s="79"/>
      <c r="AY11" s="466"/>
      <c r="AZ11" s="466"/>
      <c r="BA11" s="79">
        <f t="shared" si="16"/>
        <v>0</v>
      </c>
      <c r="BB11" s="79"/>
      <c r="BC11" s="466"/>
      <c r="BD11" s="466"/>
      <c r="BE11" s="79">
        <f t="shared" si="17"/>
        <v>0</v>
      </c>
      <c r="BF11" s="79"/>
      <c r="BG11" s="466"/>
      <c r="BH11" s="466"/>
      <c r="BI11" s="79">
        <f t="shared" si="18"/>
        <v>0</v>
      </c>
      <c r="BJ11" s="79"/>
      <c r="BK11" s="466"/>
      <c r="BL11" s="466"/>
      <c r="BM11" s="79">
        <f t="shared" si="19"/>
        <v>0</v>
      </c>
      <c r="BN11" s="79"/>
      <c r="BO11" s="466"/>
      <c r="BP11" s="466"/>
      <c r="BQ11" s="79">
        <f t="shared" si="20"/>
        <v>0</v>
      </c>
      <c r="BR11" s="79"/>
      <c r="BS11" s="466"/>
      <c r="BT11" s="466"/>
      <c r="BU11" s="261">
        <f t="shared" si="21"/>
        <v>0</v>
      </c>
      <c r="BV11" s="81"/>
    </row>
    <row r="12" spans="1:74" ht="48.6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0</v>
      </c>
      <c r="F12" s="315">
        <f t="shared" si="1"/>
        <v>7</v>
      </c>
      <c r="G12" s="255">
        <f t="shared" si="2"/>
        <v>-7</v>
      </c>
      <c r="H12" s="255">
        <f t="shared" si="3"/>
        <v>7</v>
      </c>
      <c r="I12" s="251">
        <f t="shared" si="22"/>
        <v>7</v>
      </c>
      <c r="J12" s="326">
        <f t="shared" si="4"/>
        <v>0</v>
      </c>
      <c r="K12" s="9">
        <v>0</v>
      </c>
      <c r="L12" s="13">
        <v>3</v>
      </c>
      <c r="M12" s="79">
        <f>K12-L12</f>
        <v>-3</v>
      </c>
      <c r="N12" s="181">
        <v>3</v>
      </c>
      <c r="O12" s="232">
        <f t="shared" si="24"/>
        <v>3</v>
      </c>
      <c r="P12" s="9">
        <v>0</v>
      </c>
      <c r="Q12" s="15">
        <v>1</v>
      </c>
      <c r="R12" s="79">
        <f t="shared" si="5"/>
        <v>-1</v>
      </c>
      <c r="S12" s="181">
        <v>1</v>
      </c>
      <c r="T12" s="233">
        <f t="shared" si="6"/>
        <v>1</v>
      </c>
      <c r="U12" s="9">
        <v>0</v>
      </c>
      <c r="V12" s="11">
        <v>2</v>
      </c>
      <c r="W12" s="79">
        <f t="shared" si="7"/>
        <v>-2</v>
      </c>
      <c r="X12" s="181">
        <v>2</v>
      </c>
      <c r="Y12" s="232">
        <f t="shared" si="8"/>
        <v>2</v>
      </c>
      <c r="Z12" s="9">
        <v>0</v>
      </c>
      <c r="AA12" s="13">
        <v>1</v>
      </c>
      <c r="AB12" s="79">
        <f t="shared" si="9"/>
        <v>-1</v>
      </c>
      <c r="AC12" s="181">
        <v>1</v>
      </c>
      <c r="AD12" s="232">
        <f t="shared" si="10"/>
        <v>1</v>
      </c>
      <c r="AE12" s="13"/>
      <c r="AF12" s="77"/>
      <c r="AG12" s="79">
        <f t="shared" si="11"/>
        <v>0</v>
      </c>
      <c r="AH12" s="79"/>
      <c r="AI12" s="77"/>
      <c r="AJ12" s="77"/>
      <c r="AK12" s="79">
        <f t="shared" si="12"/>
        <v>0</v>
      </c>
      <c r="AL12" s="79"/>
      <c r="AM12" s="77"/>
      <c r="AN12" s="77"/>
      <c r="AO12" s="79">
        <f t="shared" si="13"/>
        <v>0</v>
      </c>
      <c r="AP12" s="79"/>
      <c r="AQ12" s="77"/>
      <c r="AR12" s="77"/>
      <c r="AS12" s="79">
        <f t="shared" si="14"/>
        <v>0</v>
      </c>
      <c r="AT12" s="79"/>
      <c r="AU12" s="77"/>
      <c r="AV12" s="77"/>
      <c r="AW12" s="79">
        <f t="shared" si="15"/>
        <v>0</v>
      </c>
      <c r="AX12" s="77"/>
      <c r="AY12" s="77"/>
      <c r="AZ12" s="78"/>
      <c r="BA12" s="79">
        <f t="shared" si="16"/>
        <v>0</v>
      </c>
      <c r="BB12" s="79"/>
      <c r="BC12" s="79"/>
      <c r="BD12" s="79"/>
      <c r="BE12" s="79">
        <f t="shared" si="17"/>
        <v>0</v>
      </c>
      <c r="BF12" s="79"/>
      <c r="BG12" s="79"/>
      <c r="BH12" s="79"/>
      <c r="BI12" s="79">
        <f t="shared" si="18"/>
        <v>0</v>
      </c>
      <c r="BJ12" s="79"/>
      <c r="BK12" s="79"/>
      <c r="BL12" s="79"/>
      <c r="BM12" s="79">
        <f t="shared" si="19"/>
        <v>0</v>
      </c>
      <c r="BN12" s="79"/>
      <c r="BO12" s="79"/>
      <c r="BP12" s="79"/>
      <c r="BQ12" s="79">
        <f t="shared" si="20"/>
        <v>0</v>
      </c>
      <c r="BR12" s="79"/>
      <c r="BS12" s="79"/>
      <c r="BT12" s="79"/>
      <c r="BU12" s="79">
        <f t="shared" si="21"/>
        <v>0</v>
      </c>
      <c r="BV12" s="81"/>
    </row>
    <row r="13" spans="1:74" ht="48.6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503</v>
      </c>
      <c r="F13" s="315">
        <f t="shared" si="1"/>
        <v>0</v>
      </c>
      <c r="G13" s="255">
        <f t="shared" si="2"/>
        <v>503</v>
      </c>
      <c r="H13" s="255">
        <f t="shared" si="3"/>
        <v>0</v>
      </c>
      <c r="I13" s="251">
        <f t="shared" si="22"/>
        <v>503</v>
      </c>
      <c r="J13" s="326">
        <f t="shared" si="4"/>
        <v>503</v>
      </c>
      <c r="K13" s="464">
        <v>264</v>
      </c>
      <c r="L13" s="479">
        <v>0</v>
      </c>
      <c r="M13" s="79">
        <f>K13-L13</f>
        <v>264</v>
      </c>
      <c r="N13" s="79">
        <v>0</v>
      </c>
      <c r="O13" s="233">
        <f t="shared" si="24"/>
        <v>264</v>
      </c>
      <c r="P13" s="464">
        <v>47</v>
      </c>
      <c r="Q13" s="479">
        <v>0</v>
      </c>
      <c r="R13" s="79">
        <f t="shared" si="5"/>
        <v>47</v>
      </c>
      <c r="S13" s="79">
        <v>0</v>
      </c>
      <c r="T13" s="233">
        <f t="shared" si="6"/>
        <v>47</v>
      </c>
      <c r="U13" s="464">
        <v>146</v>
      </c>
      <c r="V13" s="479">
        <v>0</v>
      </c>
      <c r="W13" s="79">
        <f t="shared" si="7"/>
        <v>146</v>
      </c>
      <c r="X13" s="79">
        <v>0</v>
      </c>
      <c r="Y13" s="233">
        <f t="shared" si="8"/>
        <v>146</v>
      </c>
      <c r="Z13" s="464">
        <v>46</v>
      </c>
      <c r="AA13" s="479">
        <v>0</v>
      </c>
      <c r="AB13" s="79">
        <f t="shared" si="9"/>
        <v>46</v>
      </c>
      <c r="AC13" s="79">
        <v>0</v>
      </c>
      <c r="AD13" s="233">
        <f t="shared" si="10"/>
        <v>46</v>
      </c>
      <c r="AE13" s="336"/>
      <c r="AF13" s="475"/>
      <c r="AG13" s="79">
        <f t="shared" si="11"/>
        <v>0</v>
      </c>
      <c r="AH13" s="79"/>
      <c r="AI13" s="475"/>
      <c r="AJ13" s="475"/>
      <c r="AK13" s="79">
        <f t="shared" si="12"/>
        <v>0</v>
      </c>
      <c r="AL13" s="79"/>
      <c r="AM13" s="475"/>
      <c r="AN13" s="475"/>
      <c r="AO13" s="79">
        <f t="shared" si="13"/>
        <v>0</v>
      </c>
      <c r="AP13" s="79"/>
      <c r="AQ13" s="475"/>
      <c r="AR13" s="475"/>
      <c r="AS13" s="79">
        <f t="shared" si="14"/>
        <v>0</v>
      </c>
      <c r="AT13" s="79"/>
      <c r="AU13" s="475"/>
      <c r="AV13" s="475"/>
      <c r="AW13" s="79">
        <f t="shared" si="15"/>
        <v>0</v>
      </c>
      <c r="AX13" s="77"/>
      <c r="AY13" s="475"/>
      <c r="AZ13" s="475"/>
      <c r="BA13" s="79">
        <f t="shared" si="16"/>
        <v>0</v>
      </c>
      <c r="BB13" s="79"/>
      <c r="BC13" s="475"/>
      <c r="BD13" s="475"/>
      <c r="BE13" s="79">
        <f t="shared" si="17"/>
        <v>0</v>
      </c>
      <c r="BF13" s="79"/>
      <c r="BG13" s="475"/>
      <c r="BH13" s="475"/>
      <c r="BI13" s="79">
        <f t="shared" si="18"/>
        <v>0</v>
      </c>
      <c r="BJ13" s="79"/>
      <c r="BK13" s="475"/>
      <c r="BL13" s="475"/>
      <c r="BM13" s="79">
        <f t="shared" si="19"/>
        <v>0</v>
      </c>
      <c r="BN13" s="79"/>
      <c r="BO13" s="475"/>
      <c r="BP13" s="475"/>
      <c r="BQ13" s="79">
        <f t="shared" si="20"/>
        <v>0</v>
      </c>
      <c r="BR13" s="79"/>
      <c r="BS13" s="475"/>
      <c r="BT13" s="475"/>
      <c r="BU13" s="79">
        <f t="shared" si="21"/>
        <v>0</v>
      </c>
      <c r="BV13" s="81"/>
    </row>
    <row r="14" spans="1:74" ht="48.6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17</v>
      </c>
      <c r="F14" s="315">
        <f t="shared" si="1"/>
        <v>17</v>
      </c>
      <c r="G14" s="317">
        <f t="shared" si="2"/>
        <v>0</v>
      </c>
      <c r="H14" s="255">
        <f t="shared" si="3"/>
        <v>3</v>
      </c>
      <c r="I14" s="251">
        <f t="shared" si="22"/>
        <v>20</v>
      </c>
      <c r="J14" s="326">
        <f t="shared" si="4"/>
        <v>3</v>
      </c>
      <c r="K14" s="9">
        <v>5</v>
      </c>
      <c r="L14" s="13">
        <v>8</v>
      </c>
      <c r="M14" s="79">
        <f>K14-L14</f>
        <v>-3</v>
      </c>
      <c r="N14" s="42">
        <v>3</v>
      </c>
      <c r="O14" s="232">
        <f t="shared" si="24"/>
        <v>8</v>
      </c>
      <c r="P14" s="9">
        <v>0</v>
      </c>
      <c r="Q14" s="15">
        <v>2</v>
      </c>
      <c r="R14" s="79">
        <f t="shared" si="5"/>
        <v>-2</v>
      </c>
      <c r="S14" s="43">
        <v>0</v>
      </c>
      <c r="T14" s="233">
        <f t="shared" si="6"/>
        <v>0</v>
      </c>
      <c r="U14" s="9">
        <v>12</v>
      </c>
      <c r="V14" s="11">
        <v>5</v>
      </c>
      <c r="W14" s="79">
        <f t="shared" si="7"/>
        <v>7</v>
      </c>
      <c r="X14" s="42">
        <v>0</v>
      </c>
      <c r="Y14" s="232">
        <f t="shared" si="8"/>
        <v>12</v>
      </c>
      <c r="Z14" s="9">
        <v>0</v>
      </c>
      <c r="AA14" s="13">
        <v>2</v>
      </c>
      <c r="AB14" s="79">
        <f t="shared" si="9"/>
        <v>-2</v>
      </c>
      <c r="AC14" s="42">
        <v>0</v>
      </c>
      <c r="AD14" s="232">
        <f t="shared" si="10"/>
        <v>0</v>
      </c>
      <c r="AE14" s="13"/>
      <c r="AF14" s="77"/>
      <c r="AG14" s="79">
        <f t="shared" si="11"/>
        <v>0</v>
      </c>
      <c r="AH14" s="77"/>
      <c r="AI14" s="77"/>
      <c r="AJ14" s="77"/>
      <c r="AK14" s="79">
        <f t="shared" si="12"/>
        <v>0</v>
      </c>
      <c r="AL14" s="77"/>
      <c r="AM14" s="77"/>
      <c r="AN14" s="77"/>
      <c r="AO14" s="79">
        <f t="shared" si="13"/>
        <v>0</v>
      </c>
      <c r="AP14" s="77"/>
      <c r="AQ14" s="77"/>
      <c r="AR14" s="77"/>
      <c r="AS14" s="79">
        <f t="shared" si="14"/>
        <v>0</v>
      </c>
      <c r="AT14" s="77"/>
      <c r="AU14" s="77"/>
      <c r="AV14" s="77"/>
      <c r="AW14" s="79">
        <f t="shared" si="15"/>
        <v>0</v>
      </c>
      <c r="AX14" s="77"/>
      <c r="AY14" s="77"/>
      <c r="AZ14" s="78"/>
      <c r="BA14" s="79">
        <f t="shared" si="16"/>
        <v>0</v>
      </c>
      <c r="BB14" s="79"/>
      <c r="BC14" s="79"/>
      <c r="BD14" s="79"/>
      <c r="BE14" s="79">
        <f t="shared" si="17"/>
        <v>0</v>
      </c>
      <c r="BF14" s="79"/>
      <c r="BG14" s="79"/>
      <c r="BH14" s="79"/>
      <c r="BI14" s="79">
        <f t="shared" si="18"/>
        <v>0</v>
      </c>
      <c r="BJ14" s="79"/>
      <c r="BK14" s="79"/>
      <c r="BL14" s="79"/>
      <c r="BM14" s="79">
        <f t="shared" si="19"/>
        <v>0</v>
      </c>
      <c r="BN14" s="79"/>
      <c r="BO14" s="79"/>
      <c r="BP14" s="79"/>
      <c r="BQ14" s="79">
        <f t="shared" si="20"/>
        <v>0</v>
      </c>
      <c r="BR14" s="79"/>
      <c r="BS14" s="79"/>
      <c r="BT14" s="79"/>
      <c r="BU14" s="261">
        <f t="shared" si="21"/>
        <v>0</v>
      </c>
      <c r="BV14" s="79"/>
    </row>
    <row r="15" spans="1:74" ht="48.6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327">
        <f t="shared" si="0"/>
        <v>4</v>
      </c>
      <c r="F15" s="315">
        <f t="shared" si="1"/>
        <v>0</v>
      </c>
      <c r="G15" s="317">
        <f t="shared" si="2"/>
        <v>4</v>
      </c>
      <c r="H15" s="255">
        <f t="shared" si="3"/>
        <v>0</v>
      </c>
      <c r="I15" s="251">
        <f t="shared" si="22"/>
        <v>4</v>
      </c>
      <c r="J15" s="326">
        <f t="shared" si="4"/>
        <v>4</v>
      </c>
      <c r="K15" s="117">
        <v>0</v>
      </c>
      <c r="L15" s="26">
        <v>0</v>
      </c>
      <c r="M15" s="79">
        <f t="shared" ref="M15:M30" si="25">K15-L15</f>
        <v>0</v>
      </c>
      <c r="N15" s="42">
        <v>0</v>
      </c>
      <c r="O15" s="232">
        <f t="shared" si="24"/>
        <v>0</v>
      </c>
      <c r="P15" s="9">
        <v>0</v>
      </c>
      <c r="Q15" s="15">
        <v>0</v>
      </c>
      <c r="R15" s="79">
        <f t="shared" si="5"/>
        <v>0</v>
      </c>
      <c r="S15" s="43">
        <v>0</v>
      </c>
      <c r="T15" s="233">
        <f t="shared" si="6"/>
        <v>0</v>
      </c>
      <c r="U15" s="9">
        <v>4</v>
      </c>
      <c r="V15" s="11">
        <v>0</v>
      </c>
      <c r="W15" s="79">
        <f t="shared" si="7"/>
        <v>4</v>
      </c>
      <c r="X15" s="42">
        <v>0</v>
      </c>
      <c r="Y15" s="232">
        <f t="shared" si="8"/>
        <v>4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13"/>
      <c r="AF15" s="77"/>
      <c r="AG15" s="79">
        <f t="shared" si="11"/>
        <v>0</v>
      </c>
      <c r="AH15" s="77"/>
      <c r="AI15" s="77"/>
      <c r="AJ15" s="77"/>
      <c r="AK15" s="79">
        <f t="shared" si="12"/>
        <v>0</v>
      </c>
      <c r="AL15" s="77"/>
      <c r="AM15" s="77"/>
      <c r="AN15" s="77"/>
      <c r="AO15" s="79">
        <f t="shared" si="13"/>
        <v>0</v>
      </c>
      <c r="AP15" s="77"/>
      <c r="AQ15" s="77"/>
      <c r="AR15" s="77"/>
      <c r="AS15" s="79">
        <f t="shared" si="14"/>
        <v>0</v>
      </c>
      <c r="AT15" s="77"/>
      <c r="AU15" s="77"/>
      <c r="AV15" s="77"/>
      <c r="AW15" s="79">
        <f t="shared" si="15"/>
        <v>0</v>
      </c>
      <c r="AX15" s="77"/>
      <c r="AY15" s="77"/>
      <c r="AZ15" s="78"/>
      <c r="BA15" s="79">
        <f t="shared" si="16"/>
        <v>0</v>
      </c>
      <c r="BB15" s="79"/>
      <c r="BC15" s="79"/>
      <c r="BD15" s="79"/>
      <c r="BE15" s="79">
        <f t="shared" si="17"/>
        <v>0</v>
      </c>
      <c r="BF15" s="79"/>
      <c r="BG15" s="79"/>
      <c r="BH15" s="79"/>
      <c r="BI15" s="79">
        <f t="shared" si="18"/>
        <v>0</v>
      </c>
      <c r="BJ15" s="79"/>
      <c r="BK15" s="79"/>
      <c r="BL15" s="79"/>
      <c r="BM15" s="79">
        <f t="shared" si="19"/>
        <v>0</v>
      </c>
      <c r="BN15" s="79"/>
      <c r="BO15" s="79"/>
      <c r="BP15" s="79"/>
      <c r="BQ15" s="79">
        <f t="shared" si="20"/>
        <v>0</v>
      </c>
      <c r="BR15" s="79"/>
      <c r="BS15" s="79"/>
      <c r="BT15" s="79"/>
      <c r="BU15" s="261">
        <f t="shared" si="21"/>
        <v>0</v>
      </c>
      <c r="BV15" s="81"/>
    </row>
    <row r="16" spans="1:74" ht="48.6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42</v>
      </c>
      <c r="F16" s="315">
        <f t="shared" si="1"/>
        <v>21</v>
      </c>
      <c r="G16" s="317">
        <f t="shared" si="2"/>
        <v>21</v>
      </c>
      <c r="H16" s="255">
        <f t="shared" si="3"/>
        <v>0</v>
      </c>
      <c r="I16" s="251">
        <f t="shared" si="22"/>
        <v>42</v>
      </c>
      <c r="J16" s="326">
        <f t="shared" si="4"/>
        <v>21</v>
      </c>
      <c r="K16" s="9">
        <v>28</v>
      </c>
      <c r="L16" s="13">
        <v>11</v>
      </c>
      <c r="M16" s="79">
        <f t="shared" si="25"/>
        <v>17</v>
      </c>
      <c r="N16" s="42">
        <v>0</v>
      </c>
      <c r="O16" s="232">
        <f t="shared" si="24"/>
        <v>28</v>
      </c>
      <c r="P16" s="9">
        <v>0</v>
      </c>
      <c r="Q16" s="15">
        <v>2</v>
      </c>
      <c r="R16" s="79">
        <f t="shared" si="5"/>
        <v>-2</v>
      </c>
      <c r="S16" s="43">
        <v>0</v>
      </c>
      <c r="T16" s="233">
        <f t="shared" si="6"/>
        <v>0</v>
      </c>
      <c r="U16" s="9">
        <v>14</v>
      </c>
      <c r="V16" s="11">
        <v>6</v>
      </c>
      <c r="W16" s="79">
        <f t="shared" si="7"/>
        <v>8</v>
      </c>
      <c r="X16" s="42">
        <v>0</v>
      </c>
      <c r="Y16" s="232">
        <f t="shared" si="8"/>
        <v>14</v>
      </c>
      <c r="Z16" s="9">
        <v>0</v>
      </c>
      <c r="AA16" s="13">
        <v>2</v>
      </c>
      <c r="AB16" s="79">
        <f t="shared" si="9"/>
        <v>-2</v>
      </c>
      <c r="AC16" s="42">
        <v>0</v>
      </c>
      <c r="AD16" s="232">
        <f t="shared" si="10"/>
        <v>0</v>
      </c>
      <c r="AE16" s="13"/>
      <c r="AF16" s="77"/>
      <c r="AG16" s="79">
        <f t="shared" si="11"/>
        <v>0</v>
      </c>
      <c r="AH16" s="77"/>
      <c r="AI16" s="77"/>
      <c r="AJ16" s="77"/>
      <c r="AK16" s="79">
        <f t="shared" si="12"/>
        <v>0</v>
      </c>
      <c r="AL16" s="77"/>
      <c r="AM16" s="77"/>
      <c r="AN16" s="77"/>
      <c r="AO16" s="79">
        <f t="shared" si="13"/>
        <v>0</v>
      </c>
      <c r="AP16" s="77"/>
      <c r="AQ16" s="77"/>
      <c r="AR16" s="77"/>
      <c r="AS16" s="79">
        <f t="shared" si="14"/>
        <v>0</v>
      </c>
      <c r="AT16" s="77"/>
      <c r="AU16" s="77"/>
      <c r="AV16" s="77"/>
      <c r="AW16" s="79">
        <f t="shared" si="15"/>
        <v>0</v>
      </c>
      <c r="AX16" s="77"/>
      <c r="AY16" s="77"/>
      <c r="AZ16" s="78"/>
      <c r="BA16" s="79">
        <f t="shared" si="16"/>
        <v>0</v>
      </c>
      <c r="BB16" s="79"/>
      <c r="BC16" s="79"/>
      <c r="BD16" s="79"/>
      <c r="BE16" s="79">
        <f t="shared" si="17"/>
        <v>0</v>
      </c>
      <c r="BF16" s="79"/>
      <c r="BG16" s="79"/>
      <c r="BH16" s="79"/>
      <c r="BI16" s="79">
        <f t="shared" si="18"/>
        <v>0</v>
      </c>
      <c r="BJ16" s="79"/>
      <c r="BK16" s="79"/>
      <c r="BL16" s="79"/>
      <c r="BM16" s="79">
        <f t="shared" si="19"/>
        <v>0</v>
      </c>
      <c r="BN16" s="79"/>
      <c r="BO16" s="79"/>
      <c r="BP16" s="79"/>
      <c r="BQ16" s="79">
        <f t="shared" si="20"/>
        <v>0</v>
      </c>
      <c r="BR16" s="79"/>
      <c r="BS16" s="79"/>
      <c r="BT16" s="79"/>
      <c r="BU16" s="261">
        <f t="shared" si="21"/>
        <v>0</v>
      </c>
      <c r="BV16" s="81"/>
    </row>
    <row r="17" spans="1:74" ht="88.15" customHeight="1" thickBot="1" x14ac:dyDescent="0.3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135</v>
      </c>
      <c r="F17" s="315">
        <f t="shared" si="1"/>
        <v>193</v>
      </c>
      <c r="G17" s="317">
        <f t="shared" si="2"/>
        <v>-58</v>
      </c>
      <c r="H17" s="255">
        <f t="shared" si="3"/>
        <v>58</v>
      </c>
      <c r="I17" s="251">
        <f t="shared" si="22"/>
        <v>193</v>
      </c>
      <c r="J17" s="326">
        <f t="shared" si="4"/>
        <v>0</v>
      </c>
      <c r="K17" s="117">
        <v>0</v>
      </c>
      <c r="L17" s="13">
        <v>129</v>
      </c>
      <c r="M17" s="79">
        <f t="shared" si="25"/>
        <v>-129</v>
      </c>
      <c r="N17" s="180">
        <v>58</v>
      </c>
      <c r="O17" s="232">
        <f t="shared" si="24"/>
        <v>58</v>
      </c>
      <c r="P17" s="9">
        <v>105</v>
      </c>
      <c r="Q17" s="15">
        <v>17</v>
      </c>
      <c r="R17" s="79">
        <f t="shared" si="5"/>
        <v>88</v>
      </c>
      <c r="S17" s="43">
        <v>0</v>
      </c>
      <c r="T17" s="233">
        <f t="shared" si="6"/>
        <v>105</v>
      </c>
      <c r="U17" s="9">
        <v>30</v>
      </c>
      <c r="V17" s="11">
        <v>37</v>
      </c>
      <c r="W17" s="79">
        <f t="shared" si="7"/>
        <v>-7</v>
      </c>
      <c r="X17" s="77">
        <v>0</v>
      </c>
      <c r="Y17" s="232">
        <f t="shared" si="8"/>
        <v>30</v>
      </c>
      <c r="Z17" s="9">
        <v>0</v>
      </c>
      <c r="AA17" s="13">
        <v>10</v>
      </c>
      <c r="AB17" s="79">
        <f t="shared" si="9"/>
        <v>-10</v>
      </c>
      <c r="AC17" s="77">
        <v>0</v>
      </c>
      <c r="AD17" s="232">
        <f t="shared" si="10"/>
        <v>0</v>
      </c>
      <c r="AE17" s="13"/>
      <c r="AF17" s="77"/>
      <c r="AG17" s="79">
        <f t="shared" si="11"/>
        <v>0</v>
      </c>
      <c r="AH17" s="77"/>
      <c r="AI17" s="77"/>
      <c r="AJ17" s="77"/>
      <c r="AK17" s="79">
        <f t="shared" si="12"/>
        <v>0</v>
      </c>
      <c r="AL17" s="77"/>
      <c r="AM17" s="77"/>
      <c r="AN17" s="77"/>
      <c r="AO17" s="79">
        <f t="shared" si="13"/>
        <v>0</v>
      </c>
      <c r="AP17" s="77"/>
      <c r="AQ17" s="77"/>
      <c r="AR17" s="77"/>
      <c r="AS17" s="79">
        <f t="shared" si="14"/>
        <v>0</v>
      </c>
      <c r="AT17" s="77"/>
      <c r="AU17" s="77"/>
      <c r="AV17" s="77"/>
      <c r="AW17" s="79">
        <f t="shared" si="15"/>
        <v>0</v>
      </c>
      <c r="AX17" s="77"/>
      <c r="AY17" s="77"/>
      <c r="AZ17" s="78"/>
      <c r="BA17" s="79">
        <f t="shared" si="16"/>
        <v>0</v>
      </c>
      <c r="BB17" s="79"/>
      <c r="BC17" s="79"/>
      <c r="BD17" s="79"/>
      <c r="BE17" s="79">
        <f t="shared" si="17"/>
        <v>0</v>
      </c>
      <c r="BF17" s="79"/>
      <c r="BG17" s="79"/>
      <c r="BH17" s="79"/>
      <c r="BI17" s="79">
        <f t="shared" si="18"/>
        <v>0</v>
      </c>
      <c r="BJ17" s="79"/>
      <c r="BK17" s="79"/>
      <c r="BL17" s="79"/>
      <c r="BM17" s="79">
        <f t="shared" si="19"/>
        <v>0</v>
      </c>
      <c r="BN17" s="79"/>
      <c r="BO17" s="79"/>
      <c r="BP17" s="79"/>
      <c r="BQ17" s="79">
        <f t="shared" si="20"/>
        <v>0</v>
      </c>
      <c r="BR17" s="79"/>
      <c r="BS17" s="79"/>
      <c r="BT17" s="79"/>
      <c r="BU17" s="261">
        <f t="shared" si="21"/>
        <v>0</v>
      </c>
      <c r="BV17" s="81"/>
    </row>
    <row r="18" spans="1:74" ht="75.599999999999994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64</v>
      </c>
      <c r="F18" s="315">
        <f t="shared" si="1"/>
        <v>78</v>
      </c>
      <c r="G18" s="317">
        <f t="shared" si="2"/>
        <v>-14</v>
      </c>
      <c r="H18" s="255">
        <f t="shared" si="3"/>
        <v>14</v>
      </c>
      <c r="I18" s="251">
        <f t="shared" si="22"/>
        <v>78</v>
      </c>
      <c r="J18" s="326">
        <f t="shared" si="4"/>
        <v>0</v>
      </c>
      <c r="K18" s="124">
        <v>0</v>
      </c>
      <c r="L18" s="75">
        <v>39</v>
      </c>
      <c r="M18" s="79">
        <f t="shared" si="25"/>
        <v>-39</v>
      </c>
      <c r="N18" s="181">
        <v>14</v>
      </c>
      <c r="O18" s="233">
        <f t="shared" si="24"/>
        <v>14</v>
      </c>
      <c r="P18" s="124">
        <v>24</v>
      </c>
      <c r="Q18" s="75">
        <v>8</v>
      </c>
      <c r="R18" s="79">
        <f t="shared" si="5"/>
        <v>16</v>
      </c>
      <c r="S18" s="43">
        <v>0</v>
      </c>
      <c r="T18" s="233">
        <f t="shared" si="6"/>
        <v>24</v>
      </c>
      <c r="U18" s="124">
        <v>40</v>
      </c>
      <c r="V18" s="75">
        <v>24</v>
      </c>
      <c r="W18" s="79">
        <f t="shared" si="7"/>
        <v>16</v>
      </c>
      <c r="X18" s="43">
        <v>0</v>
      </c>
      <c r="Y18" s="233">
        <f t="shared" si="8"/>
        <v>40</v>
      </c>
      <c r="Z18" s="124">
        <v>0</v>
      </c>
      <c r="AA18" s="75">
        <v>7</v>
      </c>
      <c r="AB18" s="79">
        <f t="shared" si="9"/>
        <v>-7</v>
      </c>
      <c r="AC18" s="79">
        <v>0</v>
      </c>
      <c r="AD18" s="233">
        <f t="shared" si="10"/>
        <v>0</v>
      </c>
      <c r="AE18" s="324"/>
      <c r="AF18" s="110"/>
      <c r="AG18" s="79">
        <f t="shared" si="11"/>
        <v>0</v>
      </c>
      <c r="AH18" s="79"/>
      <c r="AI18" s="110"/>
      <c r="AJ18" s="110"/>
      <c r="AK18" s="79">
        <f t="shared" si="12"/>
        <v>0</v>
      </c>
      <c r="AL18" s="79"/>
      <c r="AM18" s="110"/>
      <c r="AN18" s="110"/>
      <c r="AO18" s="79">
        <f t="shared" si="13"/>
        <v>0</v>
      </c>
      <c r="AP18" s="79"/>
      <c r="AQ18" s="110"/>
      <c r="AR18" s="110"/>
      <c r="AS18" s="79">
        <f t="shared" si="14"/>
        <v>0</v>
      </c>
      <c r="AT18" s="79"/>
      <c r="AU18" s="110"/>
      <c r="AV18" s="110"/>
      <c r="AW18" s="79">
        <f t="shared" si="15"/>
        <v>0</v>
      </c>
      <c r="AX18" s="79"/>
      <c r="AY18" s="110"/>
      <c r="AZ18" s="110"/>
      <c r="BA18" s="79">
        <f t="shared" si="16"/>
        <v>0</v>
      </c>
      <c r="BB18" s="79"/>
      <c r="BC18" s="84"/>
      <c r="BD18" s="84"/>
      <c r="BE18" s="79">
        <f t="shared" si="17"/>
        <v>0</v>
      </c>
      <c r="BF18" s="79"/>
      <c r="BG18" s="84"/>
      <c r="BH18" s="84"/>
      <c r="BI18" s="79">
        <f t="shared" si="18"/>
        <v>0</v>
      </c>
      <c r="BJ18" s="79"/>
      <c r="BK18" s="84"/>
      <c r="BL18" s="84"/>
      <c r="BM18" s="79">
        <f t="shared" si="19"/>
        <v>0</v>
      </c>
      <c r="BN18" s="79"/>
      <c r="BO18" s="84"/>
      <c r="BP18" s="84"/>
      <c r="BQ18" s="79">
        <f t="shared" si="20"/>
        <v>0</v>
      </c>
      <c r="BR18" s="79"/>
      <c r="BS18" s="84"/>
      <c r="BT18" s="84"/>
      <c r="BU18" s="95">
        <f t="shared" si="21"/>
        <v>0</v>
      </c>
      <c r="BV18" s="81"/>
    </row>
    <row r="19" spans="1:74" ht="84.6" customHeight="1" thickBot="1" x14ac:dyDescent="0.3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38</v>
      </c>
      <c r="F19" s="315">
        <f t="shared" si="1"/>
        <v>253</v>
      </c>
      <c r="G19" s="317">
        <f t="shared" si="2"/>
        <v>-215</v>
      </c>
      <c r="H19" s="255">
        <f t="shared" si="3"/>
        <v>215</v>
      </c>
      <c r="I19" s="251">
        <f t="shared" si="22"/>
        <v>253</v>
      </c>
      <c r="J19" s="326">
        <f t="shared" si="4"/>
        <v>0</v>
      </c>
      <c r="K19" s="124">
        <v>0</v>
      </c>
      <c r="L19" s="75">
        <v>184</v>
      </c>
      <c r="M19" s="79">
        <f t="shared" si="25"/>
        <v>-184</v>
      </c>
      <c r="N19" s="181">
        <v>184</v>
      </c>
      <c r="O19" s="233">
        <f t="shared" si="24"/>
        <v>184</v>
      </c>
      <c r="P19" s="124">
        <v>8</v>
      </c>
      <c r="Q19" s="75">
        <v>13</v>
      </c>
      <c r="R19" s="79">
        <f t="shared" si="5"/>
        <v>-5</v>
      </c>
      <c r="S19" s="181">
        <v>5</v>
      </c>
      <c r="T19" s="233">
        <f t="shared" si="6"/>
        <v>13</v>
      </c>
      <c r="U19" s="124">
        <v>30</v>
      </c>
      <c r="V19" s="75">
        <v>37</v>
      </c>
      <c r="W19" s="79">
        <f t="shared" si="7"/>
        <v>-7</v>
      </c>
      <c r="X19" s="181">
        <v>7</v>
      </c>
      <c r="Y19" s="233">
        <f t="shared" si="8"/>
        <v>37</v>
      </c>
      <c r="Z19" s="124">
        <v>0</v>
      </c>
      <c r="AA19" s="75">
        <v>19</v>
      </c>
      <c r="AB19" s="79">
        <f t="shared" si="9"/>
        <v>-19</v>
      </c>
      <c r="AC19" s="181">
        <v>19</v>
      </c>
      <c r="AD19" s="233">
        <f t="shared" si="10"/>
        <v>19</v>
      </c>
      <c r="AE19" s="324"/>
      <c r="AF19" s="110"/>
      <c r="AG19" s="79">
        <f t="shared" si="11"/>
        <v>0</v>
      </c>
      <c r="AH19" s="79"/>
      <c r="AI19" s="110"/>
      <c r="AJ19" s="110"/>
      <c r="AK19" s="79">
        <f t="shared" si="12"/>
        <v>0</v>
      </c>
      <c r="AL19" s="79"/>
      <c r="AM19" s="110"/>
      <c r="AN19" s="110"/>
      <c r="AO19" s="79">
        <f t="shared" si="13"/>
        <v>0</v>
      </c>
      <c r="AP19" s="79"/>
      <c r="AQ19" s="110"/>
      <c r="AR19" s="110"/>
      <c r="AS19" s="79">
        <f t="shared" si="14"/>
        <v>0</v>
      </c>
      <c r="AT19" s="79"/>
      <c r="AU19" s="110"/>
      <c r="AV19" s="110"/>
      <c r="AW19" s="79">
        <f t="shared" si="15"/>
        <v>0</v>
      </c>
      <c r="AX19" s="79"/>
      <c r="AY19" s="110"/>
      <c r="AZ19" s="110"/>
      <c r="BA19" s="79">
        <f t="shared" si="16"/>
        <v>0</v>
      </c>
      <c r="BB19" s="79"/>
      <c r="BC19" s="84"/>
      <c r="BD19" s="84"/>
      <c r="BE19" s="79">
        <f t="shared" si="17"/>
        <v>0</v>
      </c>
      <c r="BF19" s="79"/>
      <c r="BG19" s="84"/>
      <c r="BH19" s="84"/>
      <c r="BI19" s="79">
        <f t="shared" si="18"/>
        <v>0</v>
      </c>
      <c r="BJ19" s="79"/>
      <c r="BK19" s="84"/>
      <c r="BL19" s="84"/>
      <c r="BM19" s="79">
        <f t="shared" si="19"/>
        <v>0</v>
      </c>
      <c r="BN19" s="79"/>
      <c r="BO19" s="84"/>
      <c r="BP19" s="84"/>
      <c r="BQ19" s="79">
        <f t="shared" si="20"/>
        <v>0</v>
      </c>
      <c r="BR19" s="79"/>
      <c r="BS19" s="84"/>
      <c r="BT19" s="84"/>
      <c r="BU19" s="261">
        <f t="shared" si="21"/>
        <v>0</v>
      </c>
      <c r="BV19" s="81"/>
    </row>
    <row r="20" spans="1:74" ht="48.6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15</v>
      </c>
      <c r="F20" s="315">
        <f t="shared" si="1"/>
        <v>53</v>
      </c>
      <c r="G20" s="317">
        <f t="shared" si="2"/>
        <v>-38</v>
      </c>
      <c r="H20" s="255">
        <f t="shared" si="3"/>
        <v>38</v>
      </c>
      <c r="I20" s="251">
        <f t="shared" si="22"/>
        <v>53</v>
      </c>
      <c r="J20" s="326">
        <f t="shared" si="4"/>
        <v>0</v>
      </c>
      <c r="K20" s="464">
        <v>15</v>
      </c>
      <c r="L20" s="557">
        <v>34</v>
      </c>
      <c r="M20" s="79">
        <f t="shared" si="25"/>
        <v>-19</v>
      </c>
      <c r="N20" s="181">
        <v>19</v>
      </c>
      <c r="O20" s="233">
        <f t="shared" si="24"/>
        <v>34</v>
      </c>
      <c r="P20" s="464">
        <v>0</v>
      </c>
      <c r="Q20" s="479">
        <v>4</v>
      </c>
      <c r="R20" s="79">
        <f t="shared" si="5"/>
        <v>-4</v>
      </c>
      <c r="S20" s="181">
        <v>4</v>
      </c>
      <c r="T20" s="233">
        <f t="shared" si="6"/>
        <v>4</v>
      </c>
      <c r="U20" s="464">
        <v>0</v>
      </c>
      <c r="V20" s="479">
        <v>11</v>
      </c>
      <c r="W20" s="79">
        <f t="shared" si="7"/>
        <v>-11</v>
      </c>
      <c r="X20" s="181">
        <v>11</v>
      </c>
      <c r="Y20" s="233">
        <f t="shared" si="8"/>
        <v>11</v>
      </c>
      <c r="Z20" s="464">
        <v>0</v>
      </c>
      <c r="AA20" s="479">
        <v>4</v>
      </c>
      <c r="AB20" s="79">
        <f t="shared" si="9"/>
        <v>-4</v>
      </c>
      <c r="AC20" s="181">
        <v>4</v>
      </c>
      <c r="AD20" s="233">
        <f t="shared" si="10"/>
        <v>4</v>
      </c>
      <c r="AE20" s="494"/>
      <c r="AF20" s="470"/>
      <c r="AG20" s="79">
        <f t="shared" si="11"/>
        <v>0</v>
      </c>
      <c r="AH20" s="79"/>
      <c r="AI20" s="470"/>
      <c r="AJ20" s="470"/>
      <c r="AK20" s="79">
        <f t="shared" si="12"/>
        <v>0</v>
      </c>
      <c r="AL20" s="79"/>
      <c r="AM20" s="470"/>
      <c r="AN20" s="470"/>
      <c r="AO20" s="79">
        <f t="shared" si="13"/>
        <v>0</v>
      </c>
      <c r="AP20" s="79"/>
      <c r="AQ20" s="470"/>
      <c r="AR20" s="470"/>
      <c r="AS20" s="79">
        <f t="shared" si="14"/>
        <v>0</v>
      </c>
      <c r="AT20" s="79"/>
      <c r="AU20" s="470"/>
      <c r="AV20" s="470"/>
      <c r="AW20" s="79">
        <f t="shared" si="15"/>
        <v>0</v>
      </c>
      <c r="AX20" s="79"/>
      <c r="AY20" s="470"/>
      <c r="AZ20" s="470"/>
      <c r="BA20" s="79">
        <f t="shared" si="16"/>
        <v>0</v>
      </c>
      <c r="BB20" s="79"/>
      <c r="BC20" s="470"/>
      <c r="BD20" s="470"/>
      <c r="BE20" s="79">
        <f t="shared" si="17"/>
        <v>0</v>
      </c>
      <c r="BF20" s="79"/>
      <c r="BG20" s="470"/>
      <c r="BH20" s="470"/>
      <c r="BI20" s="79">
        <f t="shared" si="18"/>
        <v>0</v>
      </c>
      <c r="BJ20" s="79"/>
      <c r="BK20" s="470"/>
      <c r="BL20" s="470"/>
      <c r="BM20" s="79">
        <f t="shared" si="19"/>
        <v>0</v>
      </c>
      <c r="BN20" s="79"/>
      <c r="BO20" s="470"/>
      <c r="BP20" s="470"/>
      <c r="BQ20" s="79">
        <f t="shared" si="20"/>
        <v>0</v>
      </c>
      <c r="BR20" s="79"/>
      <c r="BS20" s="470"/>
      <c r="BT20" s="470"/>
      <c r="BU20" s="261">
        <f t="shared" si="21"/>
        <v>0</v>
      </c>
      <c r="BV20" s="81"/>
    </row>
    <row r="21" spans="1:74" ht="71.45" customHeight="1" thickBot="1" x14ac:dyDescent="0.3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19</v>
      </c>
      <c r="G21" s="317">
        <f t="shared" si="2"/>
        <v>-19</v>
      </c>
      <c r="H21" s="255">
        <f t="shared" si="3"/>
        <v>19</v>
      </c>
      <c r="I21" s="251">
        <f t="shared" si="22"/>
        <v>19</v>
      </c>
      <c r="J21" s="326">
        <f t="shared" si="4"/>
        <v>0</v>
      </c>
      <c r="K21" s="464">
        <v>0</v>
      </c>
      <c r="L21" s="479">
        <v>6</v>
      </c>
      <c r="M21" s="81">
        <f t="shared" si="25"/>
        <v>-6</v>
      </c>
      <c r="N21" s="182">
        <v>6</v>
      </c>
      <c r="O21" s="234">
        <f t="shared" si="24"/>
        <v>6</v>
      </c>
      <c r="P21" s="464">
        <v>0</v>
      </c>
      <c r="Q21" s="479">
        <v>4</v>
      </c>
      <c r="R21" s="81">
        <f t="shared" si="5"/>
        <v>-4</v>
      </c>
      <c r="S21" s="182">
        <v>4</v>
      </c>
      <c r="T21" s="234">
        <f t="shared" si="6"/>
        <v>4</v>
      </c>
      <c r="U21" s="464">
        <v>0</v>
      </c>
      <c r="V21" s="479">
        <v>6</v>
      </c>
      <c r="W21" s="81">
        <f t="shared" si="7"/>
        <v>-6</v>
      </c>
      <c r="X21" s="182">
        <v>6</v>
      </c>
      <c r="Y21" s="234">
        <f t="shared" si="8"/>
        <v>6</v>
      </c>
      <c r="Z21" s="464">
        <v>0</v>
      </c>
      <c r="AA21" s="479">
        <v>3</v>
      </c>
      <c r="AB21" s="81">
        <f t="shared" si="9"/>
        <v>-3</v>
      </c>
      <c r="AC21" s="182">
        <v>3</v>
      </c>
      <c r="AD21" s="234">
        <f t="shared" si="10"/>
        <v>3</v>
      </c>
      <c r="AE21" s="494"/>
      <c r="AF21" s="470"/>
      <c r="AG21" s="81">
        <f t="shared" si="11"/>
        <v>0</v>
      </c>
      <c r="AH21" s="81"/>
      <c r="AI21" s="470"/>
      <c r="AJ21" s="470"/>
      <c r="AK21" s="81">
        <f t="shared" si="12"/>
        <v>0</v>
      </c>
      <c r="AL21" s="81"/>
      <c r="AM21" s="470"/>
      <c r="AN21" s="470"/>
      <c r="AO21" s="81">
        <f t="shared" si="13"/>
        <v>0</v>
      </c>
      <c r="AP21" s="81"/>
      <c r="AQ21" s="470"/>
      <c r="AR21" s="470"/>
      <c r="AS21" s="81">
        <f t="shared" si="14"/>
        <v>0</v>
      </c>
      <c r="AT21" s="81"/>
      <c r="AU21" s="470"/>
      <c r="AV21" s="470"/>
      <c r="AW21" s="81">
        <f t="shared" si="15"/>
        <v>0</v>
      </c>
      <c r="AX21" s="81"/>
      <c r="AY21" s="470"/>
      <c r="AZ21" s="470"/>
      <c r="BA21" s="81">
        <f t="shared" si="16"/>
        <v>0</v>
      </c>
      <c r="BB21" s="81"/>
      <c r="BC21" s="470"/>
      <c r="BD21" s="470"/>
      <c r="BE21" s="81">
        <f t="shared" si="17"/>
        <v>0</v>
      </c>
      <c r="BF21" s="81"/>
      <c r="BG21" s="470"/>
      <c r="BH21" s="470"/>
      <c r="BI21" s="81">
        <f t="shared" si="18"/>
        <v>0</v>
      </c>
      <c r="BJ21" s="81"/>
      <c r="BK21" s="470"/>
      <c r="BL21" s="470"/>
      <c r="BM21" s="81">
        <f t="shared" si="19"/>
        <v>0</v>
      </c>
      <c r="BN21" s="81"/>
      <c r="BO21" s="470"/>
      <c r="BP21" s="470"/>
      <c r="BQ21" s="81">
        <f t="shared" si="20"/>
        <v>0</v>
      </c>
      <c r="BR21" s="81"/>
      <c r="BS21" s="470"/>
      <c r="BT21" s="470"/>
      <c r="BU21" s="95">
        <f t="shared" si="21"/>
        <v>0</v>
      </c>
      <c r="BV21" s="81"/>
    </row>
    <row r="22" spans="1:74" ht="100.9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150</v>
      </c>
      <c r="F22" s="315">
        <f t="shared" si="1"/>
        <v>166</v>
      </c>
      <c r="G22" s="317">
        <f t="shared" si="2"/>
        <v>-16</v>
      </c>
      <c r="H22" s="255">
        <f t="shared" si="3"/>
        <v>16</v>
      </c>
      <c r="I22" s="251">
        <f t="shared" si="22"/>
        <v>166</v>
      </c>
      <c r="J22" s="326">
        <f t="shared" si="4"/>
        <v>0</v>
      </c>
      <c r="K22" s="574">
        <v>15</v>
      </c>
      <c r="L22" s="558">
        <v>95</v>
      </c>
      <c r="M22" s="81">
        <f t="shared" si="25"/>
        <v>-80</v>
      </c>
      <c r="N22" s="182">
        <v>0</v>
      </c>
      <c r="O22" s="234">
        <f t="shared" si="24"/>
        <v>15</v>
      </c>
      <c r="P22" s="464">
        <v>0</v>
      </c>
      <c r="Q22" s="479">
        <v>15</v>
      </c>
      <c r="R22" s="81">
        <f t="shared" si="5"/>
        <v>-15</v>
      </c>
      <c r="S22" s="182">
        <v>16</v>
      </c>
      <c r="T22" s="234">
        <f t="shared" si="6"/>
        <v>16</v>
      </c>
      <c r="U22" s="464">
        <v>95</v>
      </c>
      <c r="V22" s="479">
        <v>38</v>
      </c>
      <c r="W22" s="81">
        <f t="shared" si="7"/>
        <v>57</v>
      </c>
      <c r="X22" s="50">
        <v>0</v>
      </c>
      <c r="Y22" s="234">
        <f t="shared" si="8"/>
        <v>95</v>
      </c>
      <c r="Z22" s="464">
        <v>40</v>
      </c>
      <c r="AA22" s="479">
        <v>18</v>
      </c>
      <c r="AB22" s="81">
        <f t="shared" si="9"/>
        <v>22</v>
      </c>
      <c r="AC22" s="50">
        <v>0</v>
      </c>
      <c r="AD22" s="234">
        <f t="shared" si="10"/>
        <v>40</v>
      </c>
      <c r="AE22" s="336"/>
      <c r="AF22" s="475"/>
      <c r="AG22" s="81">
        <f t="shared" si="11"/>
        <v>0</v>
      </c>
      <c r="AH22" s="81"/>
      <c r="AI22" s="475"/>
      <c r="AJ22" s="475"/>
      <c r="AK22" s="81">
        <f t="shared" si="12"/>
        <v>0</v>
      </c>
      <c r="AL22" s="81"/>
      <c r="AM22" s="475"/>
      <c r="AN22" s="475"/>
      <c r="AO22" s="81">
        <f t="shared" si="13"/>
        <v>0</v>
      </c>
      <c r="AP22" s="81"/>
      <c r="AQ22" s="475"/>
      <c r="AR22" s="475"/>
      <c r="AS22" s="81">
        <f t="shared" si="14"/>
        <v>0</v>
      </c>
      <c r="AT22" s="81"/>
      <c r="AU22" s="475"/>
      <c r="AV22" s="475"/>
      <c r="AW22" s="81">
        <f t="shared" si="15"/>
        <v>0</v>
      </c>
      <c r="AX22" s="81"/>
      <c r="AY22" s="475"/>
      <c r="AZ22" s="475"/>
      <c r="BA22" s="81">
        <f t="shared" si="16"/>
        <v>0</v>
      </c>
      <c r="BB22" s="81"/>
      <c r="BC22" s="475"/>
      <c r="BD22" s="475"/>
      <c r="BE22" s="81">
        <f t="shared" si="17"/>
        <v>0</v>
      </c>
      <c r="BF22" s="81"/>
      <c r="BG22" s="475"/>
      <c r="BH22" s="475"/>
      <c r="BI22" s="81">
        <f t="shared" si="18"/>
        <v>0</v>
      </c>
      <c r="BJ22" s="81"/>
      <c r="BK22" s="475"/>
      <c r="BL22" s="475"/>
      <c r="BM22" s="81">
        <f t="shared" si="19"/>
        <v>0</v>
      </c>
      <c r="BN22" s="81"/>
      <c r="BO22" s="475"/>
      <c r="BP22" s="475"/>
      <c r="BQ22" s="81">
        <f t="shared" si="20"/>
        <v>0</v>
      </c>
      <c r="BR22" s="81"/>
      <c r="BS22" s="475"/>
      <c r="BT22" s="475"/>
      <c r="BU22" s="95">
        <f t="shared" si="21"/>
        <v>0</v>
      </c>
      <c r="BV22" s="81"/>
    </row>
    <row r="23" spans="1:74" ht="117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8</v>
      </c>
      <c r="F23" s="315">
        <f t="shared" si="1"/>
        <v>8</v>
      </c>
      <c r="G23" s="317">
        <f t="shared" si="2"/>
        <v>0</v>
      </c>
      <c r="H23" s="255">
        <f t="shared" si="3"/>
        <v>0</v>
      </c>
      <c r="I23" s="251">
        <f t="shared" si="22"/>
        <v>8</v>
      </c>
      <c r="J23" s="326">
        <f t="shared" si="4"/>
        <v>0</v>
      </c>
      <c r="K23" s="464">
        <v>8</v>
      </c>
      <c r="L23" s="479">
        <v>4</v>
      </c>
      <c r="M23" s="81">
        <f t="shared" si="25"/>
        <v>4</v>
      </c>
      <c r="N23" s="50">
        <v>0</v>
      </c>
      <c r="O23" s="234">
        <f t="shared" si="24"/>
        <v>8</v>
      </c>
      <c r="P23" s="464">
        <v>0</v>
      </c>
      <c r="Q23" s="479">
        <v>1</v>
      </c>
      <c r="R23" s="81">
        <f t="shared" si="5"/>
        <v>-1</v>
      </c>
      <c r="S23" s="81">
        <v>0</v>
      </c>
      <c r="T23" s="234">
        <f t="shared" si="6"/>
        <v>0</v>
      </c>
      <c r="U23" s="464">
        <v>0</v>
      </c>
      <c r="V23" s="479">
        <v>2</v>
      </c>
      <c r="W23" s="81">
        <f t="shared" si="7"/>
        <v>-2</v>
      </c>
      <c r="X23" s="81">
        <v>0</v>
      </c>
      <c r="Y23" s="234">
        <f t="shared" si="8"/>
        <v>0</v>
      </c>
      <c r="Z23" s="464">
        <v>0</v>
      </c>
      <c r="AA23" s="479">
        <v>1</v>
      </c>
      <c r="AB23" s="81">
        <f t="shared" si="9"/>
        <v>-1</v>
      </c>
      <c r="AC23" s="81">
        <v>0</v>
      </c>
      <c r="AD23" s="234">
        <f t="shared" si="10"/>
        <v>0</v>
      </c>
      <c r="AE23" s="501"/>
      <c r="AF23" s="478"/>
      <c r="AG23" s="81">
        <f t="shared" si="11"/>
        <v>0</v>
      </c>
      <c r="AH23" s="81"/>
      <c r="AI23" s="478"/>
      <c r="AJ23" s="478"/>
      <c r="AK23" s="81">
        <f t="shared" si="12"/>
        <v>0</v>
      </c>
      <c r="AL23" s="81"/>
      <c r="AM23" s="478"/>
      <c r="AN23" s="478"/>
      <c r="AO23" s="81">
        <f t="shared" si="13"/>
        <v>0</v>
      </c>
      <c r="AP23" s="81"/>
      <c r="AQ23" s="478"/>
      <c r="AR23" s="478"/>
      <c r="AS23" s="81">
        <f t="shared" si="14"/>
        <v>0</v>
      </c>
      <c r="AT23" s="81"/>
      <c r="AU23" s="478"/>
      <c r="AV23" s="478"/>
      <c r="AW23" s="81">
        <f t="shared" si="15"/>
        <v>0</v>
      </c>
      <c r="AX23" s="81"/>
      <c r="AY23" s="478"/>
      <c r="AZ23" s="478"/>
      <c r="BA23" s="81">
        <f t="shared" si="16"/>
        <v>0</v>
      </c>
      <c r="BB23" s="81"/>
      <c r="BC23" s="478"/>
      <c r="BD23" s="478"/>
      <c r="BE23" s="81">
        <f t="shared" si="17"/>
        <v>0</v>
      </c>
      <c r="BF23" s="81"/>
      <c r="BG23" s="478"/>
      <c r="BH23" s="478"/>
      <c r="BI23" s="81">
        <f t="shared" si="18"/>
        <v>0</v>
      </c>
      <c r="BJ23" s="81"/>
      <c r="BK23" s="478"/>
      <c r="BL23" s="478"/>
      <c r="BM23" s="81">
        <f t="shared" si="19"/>
        <v>0</v>
      </c>
      <c r="BN23" s="81"/>
      <c r="BO23" s="478"/>
      <c r="BP23" s="478"/>
      <c r="BQ23" s="81">
        <f t="shared" si="20"/>
        <v>0</v>
      </c>
      <c r="BR23" s="81"/>
      <c r="BS23" s="478"/>
      <c r="BT23" s="478"/>
      <c r="BU23" s="95">
        <f t="shared" si="21"/>
        <v>0</v>
      </c>
      <c r="BV23" s="81"/>
    </row>
    <row r="24" spans="1:74" ht="132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51</v>
      </c>
      <c r="G24" s="317">
        <f t="shared" si="2"/>
        <v>-51</v>
      </c>
      <c r="H24" s="255">
        <f t="shared" si="3"/>
        <v>51</v>
      </c>
      <c r="I24" s="251">
        <f t="shared" si="22"/>
        <v>51</v>
      </c>
      <c r="J24" s="326">
        <f t="shared" si="4"/>
        <v>0</v>
      </c>
      <c r="K24" s="464">
        <v>0</v>
      </c>
      <c r="L24" s="479">
        <v>29</v>
      </c>
      <c r="M24" s="81">
        <f>K24-L24</f>
        <v>-29</v>
      </c>
      <c r="N24" s="182">
        <v>29</v>
      </c>
      <c r="O24" s="234">
        <f t="shared" si="24"/>
        <v>29</v>
      </c>
      <c r="P24" s="464">
        <v>0</v>
      </c>
      <c r="Q24" s="479">
        <v>3</v>
      </c>
      <c r="R24" s="81">
        <f t="shared" si="5"/>
        <v>-3</v>
      </c>
      <c r="S24" s="182">
        <v>3</v>
      </c>
      <c r="T24" s="234">
        <f t="shared" si="6"/>
        <v>3</v>
      </c>
      <c r="U24" s="464">
        <v>0</v>
      </c>
      <c r="V24" s="479">
        <v>14</v>
      </c>
      <c r="W24" s="81">
        <f t="shared" si="7"/>
        <v>-14</v>
      </c>
      <c r="X24" s="182">
        <v>14</v>
      </c>
      <c r="Y24" s="234">
        <f t="shared" si="8"/>
        <v>14</v>
      </c>
      <c r="Z24" s="464">
        <v>0</v>
      </c>
      <c r="AA24" s="479">
        <v>5</v>
      </c>
      <c r="AB24" s="81">
        <f t="shared" si="9"/>
        <v>-5</v>
      </c>
      <c r="AC24" s="182">
        <v>5</v>
      </c>
      <c r="AD24" s="234">
        <f t="shared" si="10"/>
        <v>5</v>
      </c>
      <c r="AE24" s="336"/>
      <c r="AF24" s="475"/>
      <c r="AG24" s="81">
        <f t="shared" si="11"/>
        <v>0</v>
      </c>
      <c r="AH24" s="81"/>
      <c r="AI24" s="475"/>
      <c r="AJ24" s="475"/>
      <c r="AK24" s="81">
        <f t="shared" si="12"/>
        <v>0</v>
      </c>
      <c r="AL24" s="81"/>
      <c r="AM24" s="475"/>
      <c r="AN24" s="475"/>
      <c r="AO24" s="81">
        <f t="shared" si="13"/>
        <v>0</v>
      </c>
      <c r="AP24" s="81"/>
      <c r="AQ24" s="475"/>
      <c r="AR24" s="475"/>
      <c r="AS24" s="81">
        <f t="shared" si="14"/>
        <v>0</v>
      </c>
      <c r="AT24" s="81"/>
      <c r="AU24" s="475"/>
      <c r="AV24" s="475"/>
      <c r="AW24" s="81">
        <f t="shared" si="15"/>
        <v>0</v>
      </c>
      <c r="AX24" s="81"/>
      <c r="AY24" s="475"/>
      <c r="AZ24" s="475"/>
      <c r="BA24" s="81">
        <f t="shared" si="16"/>
        <v>0</v>
      </c>
      <c r="BB24" s="81"/>
      <c r="BC24" s="475"/>
      <c r="BD24" s="475"/>
      <c r="BE24" s="81">
        <f t="shared" si="17"/>
        <v>0</v>
      </c>
      <c r="BF24" s="81"/>
      <c r="BG24" s="475"/>
      <c r="BH24" s="475"/>
      <c r="BI24" s="81">
        <f t="shared" si="18"/>
        <v>0</v>
      </c>
      <c r="BJ24" s="81"/>
      <c r="BK24" s="475"/>
      <c r="BL24" s="475"/>
      <c r="BM24" s="81">
        <f t="shared" si="19"/>
        <v>0</v>
      </c>
      <c r="BN24" s="81"/>
      <c r="BO24" s="475"/>
      <c r="BP24" s="475"/>
      <c r="BQ24" s="81">
        <f t="shared" si="20"/>
        <v>0</v>
      </c>
      <c r="BR24" s="81"/>
      <c r="BS24" s="475"/>
      <c r="BT24" s="475"/>
      <c r="BU24" s="95">
        <f t="shared" si="21"/>
        <v>0</v>
      </c>
      <c r="BV24" s="81"/>
    </row>
    <row r="25" spans="1:74" ht="147" customHeight="1" thickBot="1" x14ac:dyDescent="0.3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53</v>
      </c>
      <c r="G25" s="317">
        <f t="shared" si="2"/>
        <v>-53</v>
      </c>
      <c r="H25" s="255">
        <f t="shared" si="3"/>
        <v>53</v>
      </c>
      <c r="I25" s="251">
        <f t="shared" si="22"/>
        <v>53</v>
      </c>
      <c r="J25" s="326">
        <f t="shared" si="4"/>
        <v>0</v>
      </c>
      <c r="K25" s="464">
        <v>0</v>
      </c>
      <c r="L25" s="479">
        <v>42</v>
      </c>
      <c r="M25" s="81">
        <f t="shared" si="25"/>
        <v>-42</v>
      </c>
      <c r="N25" s="182">
        <v>42</v>
      </c>
      <c r="O25" s="234">
        <f t="shared" si="24"/>
        <v>42</v>
      </c>
      <c r="P25" s="464">
        <v>0</v>
      </c>
      <c r="Q25" s="479">
        <v>3</v>
      </c>
      <c r="R25" s="81">
        <f t="shared" si="5"/>
        <v>-3</v>
      </c>
      <c r="S25" s="182">
        <v>3</v>
      </c>
      <c r="T25" s="234">
        <f t="shared" si="6"/>
        <v>3</v>
      </c>
      <c r="U25" s="464">
        <v>0</v>
      </c>
      <c r="V25" s="479">
        <v>5</v>
      </c>
      <c r="W25" s="81">
        <f t="shared" si="7"/>
        <v>-5</v>
      </c>
      <c r="X25" s="182">
        <v>5</v>
      </c>
      <c r="Y25" s="234">
        <f t="shared" si="8"/>
        <v>5</v>
      </c>
      <c r="Z25" s="464">
        <v>0</v>
      </c>
      <c r="AA25" s="479">
        <v>3</v>
      </c>
      <c r="AB25" s="81">
        <f t="shared" si="9"/>
        <v>-3</v>
      </c>
      <c r="AC25" s="182">
        <v>3</v>
      </c>
      <c r="AD25" s="234">
        <f t="shared" si="10"/>
        <v>3</v>
      </c>
      <c r="AE25" s="501"/>
      <c r="AF25" s="478"/>
      <c r="AG25" s="81">
        <f t="shared" si="11"/>
        <v>0</v>
      </c>
      <c r="AH25" s="81"/>
      <c r="AI25" s="478"/>
      <c r="AJ25" s="478"/>
      <c r="AK25" s="81">
        <f t="shared" si="12"/>
        <v>0</v>
      </c>
      <c r="AL25" s="81"/>
      <c r="AM25" s="478"/>
      <c r="AN25" s="478"/>
      <c r="AO25" s="81">
        <f t="shared" si="13"/>
        <v>0</v>
      </c>
      <c r="AP25" s="81"/>
      <c r="AQ25" s="478"/>
      <c r="AR25" s="478"/>
      <c r="AS25" s="81">
        <f t="shared" si="14"/>
        <v>0</v>
      </c>
      <c r="AT25" s="81"/>
      <c r="AU25" s="478"/>
      <c r="AV25" s="478"/>
      <c r="AW25" s="81">
        <f t="shared" si="15"/>
        <v>0</v>
      </c>
      <c r="AX25" s="81"/>
      <c r="AY25" s="478"/>
      <c r="AZ25" s="478"/>
      <c r="BA25" s="81">
        <f t="shared" si="16"/>
        <v>0</v>
      </c>
      <c r="BB25" s="81"/>
      <c r="BC25" s="478"/>
      <c r="BD25" s="478"/>
      <c r="BE25" s="81">
        <f t="shared" si="17"/>
        <v>0</v>
      </c>
      <c r="BF25" s="81"/>
      <c r="BG25" s="478"/>
      <c r="BH25" s="478"/>
      <c r="BI25" s="81">
        <f t="shared" si="18"/>
        <v>0</v>
      </c>
      <c r="BJ25" s="81"/>
      <c r="BK25" s="478"/>
      <c r="BL25" s="478"/>
      <c r="BM25" s="81">
        <f t="shared" si="19"/>
        <v>0</v>
      </c>
      <c r="BN25" s="81"/>
      <c r="BO25" s="478"/>
      <c r="BP25" s="478"/>
      <c r="BQ25" s="81">
        <f t="shared" si="20"/>
        <v>0</v>
      </c>
      <c r="BR25" s="81"/>
      <c r="BS25" s="478"/>
      <c r="BT25" s="478"/>
      <c r="BU25" s="95">
        <f t="shared" si="21"/>
        <v>0</v>
      </c>
      <c r="BV25" s="81"/>
    </row>
    <row r="26" spans="1:74" ht="74.4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27">
        <f t="shared" ref="E26:E30" si="26">K26+P26+U26+Z26+AE26+AI26+AM26+AQ26+AU26+AY26+BC26+BG26+BK26+BO26+BS26</f>
        <v>0</v>
      </c>
      <c r="F26" s="315">
        <f t="shared" ref="F26:F30" si="27">L26+Q26+V26+AA26+AF26+AJ26+AN26+AR26+AV26+AZ26+BD26+BH26+BL26+BP26+BT26</f>
        <v>0</v>
      </c>
      <c r="G26" s="317">
        <f t="shared" ref="G26:G30" si="28">M26+R26+W26+AB26+AG26+AK26+AO26+AS26+AW26+BA26+BE26+BI26+BM26+BQ26+BU26</f>
        <v>0</v>
      </c>
      <c r="H26" s="255">
        <f t="shared" ref="H26:H30" si="29">N26+S26+X26+AC26+AH26+AL26+AP26+AT26+AX26+BB26+BF26+BJ26+BN26+BR26+BV26</f>
        <v>0</v>
      </c>
      <c r="I26" s="251">
        <f t="shared" si="22"/>
        <v>0</v>
      </c>
      <c r="J26" s="326">
        <f t="shared" si="4"/>
        <v>0</v>
      </c>
      <c r="K26" s="9">
        <v>0</v>
      </c>
      <c r="L26" s="13">
        <v>0</v>
      </c>
      <c r="M26" s="79">
        <f t="shared" si="25"/>
        <v>0</v>
      </c>
      <c r="N26" s="43">
        <v>0</v>
      </c>
      <c r="O26" s="232">
        <f t="shared" si="24"/>
        <v>0</v>
      </c>
      <c r="P26" s="9">
        <v>0</v>
      </c>
      <c r="Q26" s="15">
        <v>0</v>
      </c>
      <c r="R26" s="79">
        <f t="shared" si="5"/>
        <v>0</v>
      </c>
      <c r="S26" s="11">
        <v>0</v>
      </c>
      <c r="T26" s="233">
        <f t="shared" si="6"/>
        <v>0</v>
      </c>
      <c r="U26" s="9">
        <v>0</v>
      </c>
      <c r="V26" s="11">
        <v>0</v>
      </c>
      <c r="W26" s="79">
        <f t="shared" si="7"/>
        <v>0</v>
      </c>
      <c r="X26" s="11">
        <v>0</v>
      </c>
      <c r="Y26" s="232">
        <f t="shared" si="8"/>
        <v>0</v>
      </c>
      <c r="Z26" s="9">
        <v>0</v>
      </c>
      <c r="AA26" s="13">
        <v>0</v>
      </c>
      <c r="AB26" s="79">
        <f t="shared" si="9"/>
        <v>0</v>
      </c>
      <c r="AC26" s="11">
        <v>0</v>
      </c>
      <c r="AD26" s="232">
        <f t="shared" si="10"/>
        <v>0</v>
      </c>
      <c r="AE26" s="13"/>
      <c r="AF26" s="77"/>
      <c r="AG26" s="79">
        <f t="shared" si="11"/>
        <v>0</v>
      </c>
      <c r="AH26" s="79"/>
      <c r="AI26" s="77"/>
      <c r="AJ26" s="77"/>
      <c r="AK26" s="79">
        <f t="shared" si="12"/>
        <v>0</v>
      </c>
      <c r="AL26" s="79"/>
      <c r="AM26" s="77"/>
      <c r="AN26" s="77"/>
      <c r="AO26" s="79">
        <f t="shared" si="13"/>
        <v>0</v>
      </c>
      <c r="AP26" s="79"/>
      <c r="AQ26" s="77"/>
      <c r="AR26" s="77"/>
      <c r="AS26" s="79">
        <f t="shared" si="14"/>
        <v>0</v>
      </c>
      <c r="AT26" s="79"/>
      <c r="AU26" s="77"/>
      <c r="AV26" s="77"/>
      <c r="AW26" s="79">
        <f t="shared" si="15"/>
        <v>0</v>
      </c>
      <c r="AX26" s="77"/>
      <c r="AY26" s="77"/>
      <c r="AZ26" s="78"/>
      <c r="BA26" s="79">
        <f t="shared" si="16"/>
        <v>0</v>
      </c>
      <c r="BB26" s="79"/>
      <c r="BC26" s="79"/>
      <c r="BD26" s="79"/>
      <c r="BE26" s="79">
        <f t="shared" si="17"/>
        <v>0</v>
      </c>
      <c r="BF26" s="79"/>
      <c r="BG26" s="79"/>
      <c r="BH26" s="79"/>
      <c r="BI26" s="79">
        <f t="shared" si="18"/>
        <v>0</v>
      </c>
      <c r="BJ26" s="79"/>
      <c r="BK26" s="79"/>
      <c r="BL26" s="79"/>
      <c r="BM26" s="79">
        <f t="shared" si="19"/>
        <v>0</v>
      </c>
      <c r="BN26" s="79"/>
      <c r="BO26" s="79"/>
      <c r="BP26" s="79"/>
      <c r="BQ26" s="79">
        <f t="shared" si="20"/>
        <v>0</v>
      </c>
      <c r="BR26" s="79"/>
      <c r="BS26" s="79"/>
      <c r="BT26" s="79"/>
      <c r="BU26" s="79">
        <f t="shared" si="21"/>
        <v>0</v>
      </c>
      <c r="BV26" s="95"/>
    </row>
    <row r="27" spans="1:74" ht="48.6" customHeight="1" thickBot="1" x14ac:dyDescent="0.3">
      <c r="A27" s="471">
        <v>25</v>
      </c>
      <c r="B27" s="25" t="s">
        <v>54</v>
      </c>
      <c r="C27" s="26">
        <v>10</v>
      </c>
      <c r="D27" s="26">
        <v>15</v>
      </c>
      <c r="E27" s="327">
        <f t="shared" si="26"/>
        <v>0</v>
      </c>
      <c r="F27" s="315">
        <f t="shared" si="27"/>
        <v>10</v>
      </c>
      <c r="G27" s="317">
        <f t="shared" si="28"/>
        <v>-10</v>
      </c>
      <c r="H27" s="255">
        <f t="shared" si="29"/>
        <v>10</v>
      </c>
      <c r="I27" s="251">
        <f t="shared" si="22"/>
        <v>10</v>
      </c>
      <c r="J27" s="326">
        <f t="shared" si="4"/>
        <v>0</v>
      </c>
      <c r="K27" s="9">
        <v>0</v>
      </c>
      <c r="L27" s="13">
        <v>5</v>
      </c>
      <c r="M27" s="79">
        <f t="shared" si="25"/>
        <v>-5</v>
      </c>
      <c r="N27" s="181">
        <v>5</v>
      </c>
      <c r="O27" s="232">
        <f t="shared" si="24"/>
        <v>5</v>
      </c>
      <c r="P27" s="9">
        <v>0</v>
      </c>
      <c r="Q27" s="15">
        <v>1</v>
      </c>
      <c r="R27" s="79">
        <f t="shared" si="5"/>
        <v>-1</v>
      </c>
      <c r="S27" s="181">
        <v>1</v>
      </c>
      <c r="T27" s="233">
        <f t="shared" si="6"/>
        <v>1</v>
      </c>
      <c r="U27" s="9">
        <v>0</v>
      </c>
      <c r="V27" s="11">
        <v>3</v>
      </c>
      <c r="W27" s="79">
        <f t="shared" si="7"/>
        <v>-3</v>
      </c>
      <c r="X27" s="181">
        <v>3</v>
      </c>
      <c r="Y27" s="232">
        <f t="shared" si="8"/>
        <v>3</v>
      </c>
      <c r="Z27" s="9">
        <v>0</v>
      </c>
      <c r="AA27" s="13">
        <v>1</v>
      </c>
      <c r="AB27" s="79">
        <f t="shared" si="9"/>
        <v>-1</v>
      </c>
      <c r="AC27" s="181">
        <v>1</v>
      </c>
      <c r="AD27" s="232">
        <f t="shared" si="10"/>
        <v>1</v>
      </c>
      <c r="AE27" s="13"/>
      <c r="AF27" s="77"/>
      <c r="AG27" s="79">
        <f t="shared" si="11"/>
        <v>0</v>
      </c>
      <c r="AH27" s="79"/>
      <c r="AI27" s="77"/>
      <c r="AJ27" s="77"/>
      <c r="AK27" s="79">
        <f t="shared" si="12"/>
        <v>0</v>
      </c>
      <c r="AL27" s="79"/>
      <c r="AM27" s="77"/>
      <c r="AN27" s="77"/>
      <c r="AO27" s="79">
        <f t="shared" si="13"/>
        <v>0</v>
      </c>
      <c r="AP27" s="79"/>
      <c r="AQ27" s="77"/>
      <c r="AR27" s="77"/>
      <c r="AS27" s="79">
        <f t="shared" si="14"/>
        <v>0</v>
      </c>
      <c r="AT27" s="79"/>
      <c r="AU27" s="77"/>
      <c r="AV27" s="77"/>
      <c r="AW27" s="79">
        <f t="shared" si="15"/>
        <v>0</v>
      </c>
      <c r="AX27" s="77"/>
      <c r="AY27" s="77"/>
      <c r="AZ27" s="78"/>
      <c r="BA27" s="79">
        <f t="shared" si="16"/>
        <v>0</v>
      </c>
      <c r="BB27" s="79"/>
      <c r="BC27" s="79"/>
      <c r="BD27" s="79"/>
      <c r="BE27" s="79">
        <f t="shared" si="17"/>
        <v>0</v>
      </c>
      <c r="BF27" s="79"/>
      <c r="BG27" s="79"/>
      <c r="BH27" s="79"/>
      <c r="BI27" s="79">
        <f t="shared" si="18"/>
        <v>0</v>
      </c>
      <c r="BJ27" s="79"/>
      <c r="BK27" s="79"/>
      <c r="BL27" s="79"/>
      <c r="BM27" s="79">
        <f t="shared" si="19"/>
        <v>0</v>
      </c>
      <c r="BN27" s="79"/>
      <c r="BO27" s="79"/>
      <c r="BP27" s="79"/>
      <c r="BQ27" s="79">
        <f t="shared" si="20"/>
        <v>0</v>
      </c>
      <c r="BR27" s="79"/>
      <c r="BS27" s="79"/>
      <c r="BT27" s="79"/>
      <c r="BU27" s="79">
        <f t="shared" si="21"/>
        <v>0</v>
      </c>
      <c r="BV27" s="95"/>
    </row>
    <row r="28" spans="1:74" ht="110.45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26"/>
        <v>6</v>
      </c>
      <c r="F28" s="315">
        <f t="shared" si="27"/>
        <v>0</v>
      </c>
      <c r="G28" s="317">
        <f t="shared" si="28"/>
        <v>6</v>
      </c>
      <c r="H28" s="255">
        <f t="shared" si="29"/>
        <v>0</v>
      </c>
      <c r="I28" s="251">
        <f t="shared" si="22"/>
        <v>6</v>
      </c>
      <c r="J28" s="326">
        <f t="shared" si="4"/>
        <v>6</v>
      </c>
      <c r="K28" s="9">
        <v>6</v>
      </c>
      <c r="L28" s="13">
        <v>0</v>
      </c>
      <c r="M28" s="79">
        <f t="shared" si="25"/>
        <v>6</v>
      </c>
      <c r="N28" s="43">
        <v>0</v>
      </c>
      <c r="O28" s="232">
        <f t="shared" si="24"/>
        <v>6</v>
      </c>
      <c r="P28" s="9">
        <v>0</v>
      </c>
      <c r="Q28" s="15">
        <v>0</v>
      </c>
      <c r="R28" s="79">
        <f t="shared" si="5"/>
        <v>0</v>
      </c>
      <c r="S28" s="43">
        <v>0</v>
      </c>
      <c r="T28" s="233">
        <f t="shared" si="6"/>
        <v>0</v>
      </c>
      <c r="U28" s="9">
        <v>0</v>
      </c>
      <c r="V28" s="11">
        <v>0</v>
      </c>
      <c r="W28" s="79">
        <f t="shared" si="7"/>
        <v>0</v>
      </c>
      <c r="X28" s="11">
        <v>0</v>
      </c>
      <c r="Y28" s="232">
        <f t="shared" si="8"/>
        <v>0</v>
      </c>
      <c r="Z28" s="9">
        <v>0</v>
      </c>
      <c r="AA28" s="13">
        <v>0</v>
      </c>
      <c r="AB28" s="79">
        <f t="shared" si="9"/>
        <v>0</v>
      </c>
      <c r="AC28" s="11">
        <v>0</v>
      </c>
      <c r="AD28" s="232">
        <f t="shared" si="10"/>
        <v>0</v>
      </c>
      <c r="AE28" s="13"/>
      <c r="AF28" s="77"/>
      <c r="AG28" s="79">
        <f t="shared" si="11"/>
        <v>0</v>
      </c>
      <c r="AH28" s="79"/>
      <c r="AI28" s="77"/>
      <c r="AJ28" s="77"/>
      <c r="AK28" s="79">
        <f t="shared" si="12"/>
        <v>0</v>
      </c>
      <c r="AL28" s="79"/>
      <c r="AM28" s="77"/>
      <c r="AN28" s="77"/>
      <c r="AO28" s="79">
        <f t="shared" si="13"/>
        <v>0</v>
      </c>
      <c r="AP28" s="79"/>
      <c r="AQ28" s="77"/>
      <c r="AR28" s="77"/>
      <c r="AS28" s="79">
        <f t="shared" si="14"/>
        <v>0</v>
      </c>
      <c r="AT28" s="79"/>
      <c r="AU28" s="77"/>
      <c r="AV28" s="77"/>
      <c r="AW28" s="79">
        <f t="shared" si="15"/>
        <v>0</v>
      </c>
      <c r="AX28" s="77"/>
      <c r="AY28" s="77"/>
      <c r="AZ28" s="78"/>
      <c r="BA28" s="79">
        <f t="shared" si="16"/>
        <v>0</v>
      </c>
      <c r="BB28" s="79"/>
      <c r="BC28" s="79"/>
      <c r="BD28" s="79"/>
      <c r="BE28" s="79">
        <f t="shared" si="17"/>
        <v>0</v>
      </c>
      <c r="BF28" s="79"/>
      <c r="BG28" s="79"/>
      <c r="BH28" s="79"/>
      <c r="BI28" s="79">
        <f t="shared" si="18"/>
        <v>0</v>
      </c>
      <c r="BJ28" s="79"/>
      <c r="BK28" s="79"/>
      <c r="BL28" s="79"/>
      <c r="BM28" s="79">
        <f t="shared" si="19"/>
        <v>0</v>
      </c>
      <c r="BN28" s="79"/>
      <c r="BO28" s="79"/>
      <c r="BP28" s="79"/>
      <c r="BQ28" s="79">
        <f t="shared" si="20"/>
        <v>0</v>
      </c>
      <c r="BR28" s="79"/>
      <c r="BS28" s="79"/>
      <c r="BT28" s="79"/>
      <c r="BU28" s="79">
        <f t="shared" si="21"/>
        <v>0</v>
      </c>
      <c r="BV28" s="95"/>
    </row>
    <row r="29" spans="1:74" ht="118.15" customHeight="1" thickBot="1" x14ac:dyDescent="0.3">
      <c r="A29" s="471">
        <v>27</v>
      </c>
      <c r="B29" s="25" t="s">
        <v>55</v>
      </c>
      <c r="C29" s="26">
        <v>6</v>
      </c>
      <c r="D29" s="26">
        <v>10</v>
      </c>
      <c r="E29" s="327">
        <f t="shared" si="26"/>
        <v>0</v>
      </c>
      <c r="F29" s="315">
        <f t="shared" si="27"/>
        <v>8</v>
      </c>
      <c r="G29" s="317">
        <f t="shared" si="28"/>
        <v>-8</v>
      </c>
      <c r="H29" s="255">
        <f t="shared" si="29"/>
        <v>8</v>
      </c>
      <c r="I29" s="251">
        <f t="shared" si="22"/>
        <v>8</v>
      </c>
      <c r="J29" s="326">
        <f t="shared" si="4"/>
        <v>0</v>
      </c>
      <c r="K29" s="124">
        <v>0</v>
      </c>
      <c r="L29" s="75">
        <v>4</v>
      </c>
      <c r="M29" s="79">
        <f t="shared" si="25"/>
        <v>-4</v>
      </c>
      <c r="N29" s="181">
        <v>4</v>
      </c>
      <c r="O29" s="233">
        <f t="shared" si="24"/>
        <v>4</v>
      </c>
      <c r="P29" s="124">
        <v>0</v>
      </c>
      <c r="Q29" s="75">
        <v>1</v>
      </c>
      <c r="R29" s="79">
        <f t="shared" si="5"/>
        <v>-1</v>
      </c>
      <c r="S29" s="181">
        <v>1</v>
      </c>
      <c r="T29" s="233">
        <f t="shared" si="6"/>
        <v>1</v>
      </c>
      <c r="U29" s="124">
        <v>0</v>
      </c>
      <c r="V29" s="75">
        <v>2</v>
      </c>
      <c r="W29" s="79">
        <f t="shared" si="7"/>
        <v>-2</v>
      </c>
      <c r="X29" s="181">
        <v>2</v>
      </c>
      <c r="Y29" s="233">
        <f t="shared" si="8"/>
        <v>2</v>
      </c>
      <c r="Z29" s="124">
        <v>0</v>
      </c>
      <c r="AA29" s="75">
        <v>1</v>
      </c>
      <c r="AB29" s="79">
        <f t="shared" si="9"/>
        <v>-1</v>
      </c>
      <c r="AC29" s="181">
        <v>1</v>
      </c>
      <c r="AD29" s="233">
        <f t="shared" si="10"/>
        <v>1</v>
      </c>
      <c r="AE29" s="324"/>
      <c r="AF29" s="110"/>
      <c r="AG29" s="79">
        <f t="shared" si="11"/>
        <v>0</v>
      </c>
      <c r="AH29" s="79"/>
      <c r="AI29" s="110"/>
      <c r="AJ29" s="110"/>
      <c r="AK29" s="79">
        <f t="shared" si="12"/>
        <v>0</v>
      </c>
      <c r="AL29" s="79"/>
      <c r="AM29" s="110"/>
      <c r="AN29" s="110"/>
      <c r="AO29" s="79">
        <f t="shared" si="13"/>
        <v>0</v>
      </c>
      <c r="AP29" s="79"/>
      <c r="AQ29" s="110"/>
      <c r="AR29" s="110"/>
      <c r="AS29" s="79">
        <f t="shared" si="14"/>
        <v>0</v>
      </c>
      <c r="AT29" s="79"/>
      <c r="AU29" s="110"/>
      <c r="AV29" s="110"/>
      <c r="AW29" s="79">
        <f t="shared" si="15"/>
        <v>0</v>
      </c>
      <c r="AX29" s="79"/>
      <c r="AY29" s="110"/>
      <c r="AZ29" s="110"/>
      <c r="BA29" s="79">
        <f t="shared" si="16"/>
        <v>0</v>
      </c>
      <c r="BB29" s="79"/>
      <c r="BC29" s="84"/>
      <c r="BD29" s="84"/>
      <c r="BE29" s="79">
        <f t="shared" si="17"/>
        <v>0</v>
      </c>
      <c r="BF29" s="79"/>
      <c r="BG29" s="84"/>
      <c r="BH29" s="84"/>
      <c r="BI29" s="79">
        <f t="shared" si="18"/>
        <v>0</v>
      </c>
      <c r="BJ29" s="79"/>
      <c r="BK29" s="84"/>
      <c r="BL29" s="84"/>
      <c r="BM29" s="79">
        <f t="shared" si="19"/>
        <v>0</v>
      </c>
      <c r="BN29" s="79"/>
      <c r="BO29" s="84"/>
      <c r="BP29" s="84"/>
      <c r="BQ29" s="79">
        <f t="shared" si="20"/>
        <v>0</v>
      </c>
      <c r="BR29" s="79"/>
      <c r="BS29" s="84"/>
      <c r="BT29" s="84"/>
      <c r="BU29" s="79">
        <f t="shared" si="21"/>
        <v>0</v>
      </c>
      <c r="BV29" s="95"/>
    </row>
    <row r="30" spans="1:74" ht="104.45" customHeight="1" thickBot="1" x14ac:dyDescent="0.3">
      <c r="A30" s="9">
        <v>28</v>
      </c>
      <c r="B30" s="25" t="s">
        <v>56</v>
      </c>
      <c r="C30" s="26">
        <v>6</v>
      </c>
      <c r="D30" s="26">
        <v>10</v>
      </c>
      <c r="E30" s="327">
        <f t="shared" si="26"/>
        <v>0</v>
      </c>
      <c r="F30" s="315">
        <f t="shared" si="27"/>
        <v>12</v>
      </c>
      <c r="G30" s="317">
        <f t="shared" si="28"/>
        <v>-12</v>
      </c>
      <c r="H30" s="255">
        <f t="shared" si="29"/>
        <v>12</v>
      </c>
      <c r="I30" s="270">
        <f t="shared" si="22"/>
        <v>12</v>
      </c>
      <c r="J30" s="360">
        <f t="shared" si="4"/>
        <v>0</v>
      </c>
      <c r="K30" s="169">
        <v>0</v>
      </c>
      <c r="L30" s="170">
        <v>6</v>
      </c>
      <c r="M30" s="256">
        <f t="shared" si="25"/>
        <v>-6</v>
      </c>
      <c r="N30" s="235">
        <v>12</v>
      </c>
      <c r="O30" s="236">
        <f t="shared" si="24"/>
        <v>12</v>
      </c>
      <c r="P30" s="169">
        <v>0</v>
      </c>
      <c r="Q30" s="170">
        <v>1</v>
      </c>
      <c r="R30" s="256">
        <f t="shared" si="5"/>
        <v>-1</v>
      </c>
      <c r="S30" s="256">
        <v>0</v>
      </c>
      <c r="T30" s="236">
        <f t="shared" si="6"/>
        <v>0</v>
      </c>
      <c r="U30" s="169">
        <v>0</v>
      </c>
      <c r="V30" s="170">
        <v>3</v>
      </c>
      <c r="W30" s="256">
        <f t="shared" si="7"/>
        <v>-3</v>
      </c>
      <c r="X30" s="256">
        <v>0</v>
      </c>
      <c r="Y30" s="236">
        <f t="shared" si="8"/>
        <v>0</v>
      </c>
      <c r="Z30" s="169">
        <v>0</v>
      </c>
      <c r="AA30" s="170">
        <v>2</v>
      </c>
      <c r="AB30" s="256">
        <f t="shared" si="9"/>
        <v>-2</v>
      </c>
      <c r="AC30" s="256">
        <v>0</v>
      </c>
      <c r="AD30" s="236">
        <f t="shared" si="10"/>
        <v>0</v>
      </c>
      <c r="AE30" s="283"/>
      <c r="AF30" s="451"/>
      <c r="AG30" s="79">
        <f t="shared" si="11"/>
        <v>0</v>
      </c>
      <c r="AH30" s="79"/>
      <c r="AI30" s="451"/>
      <c r="AJ30" s="451"/>
      <c r="AK30" s="79">
        <f t="shared" si="12"/>
        <v>0</v>
      </c>
      <c r="AL30" s="79"/>
      <c r="AM30" s="451"/>
      <c r="AN30" s="451"/>
      <c r="AO30" s="79">
        <f t="shared" si="13"/>
        <v>0</v>
      </c>
      <c r="AP30" s="79"/>
      <c r="AQ30" s="451"/>
      <c r="AR30" s="451"/>
      <c r="AS30" s="79">
        <f t="shared" si="14"/>
        <v>0</v>
      </c>
      <c r="AT30" s="79"/>
      <c r="AU30" s="451"/>
      <c r="AV30" s="451"/>
      <c r="AW30" s="79">
        <f t="shared" si="15"/>
        <v>0</v>
      </c>
      <c r="AX30" s="79"/>
      <c r="AY30" s="451"/>
      <c r="AZ30" s="451"/>
      <c r="BA30" s="79">
        <f t="shared" si="16"/>
        <v>0</v>
      </c>
      <c r="BB30" s="79"/>
      <c r="BC30" s="451"/>
      <c r="BD30" s="451"/>
      <c r="BE30" s="79">
        <f t="shared" si="17"/>
        <v>0</v>
      </c>
      <c r="BF30" s="79"/>
      <c r="BG30" s="451"/>
      <c r="BH30" s="451"/>
      <c r="BI30" s="79">
        <f t="shared" si="18"/>
        <v>0</v>
      </c>
      <c r="BJ30" s="79"/>
      <c r="BK30" s="451"/>
      <c r="BL30" s="451"/>
      <c r="BM30" s="79">
        <f t="shared" si="19"/>
        <v>0</v>
      </c>
      <c r="BN30" s="79"/>
      <c r="BO30" s="451"/>
      <c r="BP30" s="451"/>
      <c r="BQ30" s="79">
        <f t="shared" si="20"/>
        <v>0</v>
      </c>
      <c r="BR30" s="79"/>
      <c r="BS30" s="451"/>
      <c r="BT30" s="451"/>
      <c r="BU30" s="79">
        <f t="shared" si="21"/>
        <v>0</v>
      </c>
      <c r="BV30" s="95"/>
    </row>
  </sheetData>
  <sheetProtection password="C611" sheet="1" objects="1" scenarios="1" selectLockedCells="1" selectUnlockedCells="1"/>
  <customSheetViews>
    <customSheetView guid="{F2E46030-49F3-46E6-9036-40A255D924CC}" scale="80">
      <pane xSplit="4" ySplit="2" topLeftCell="E12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  <customSheetView guid="{FE079330-EA52-4CE0-9E5A-80865C54CE2C}" scale="80">
      <pane xSplit="9" ySplit="1" topLeftCell="J2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1F1E3F11-2EEF-4BC4-A39B-8CB5D2CF0C2F}" scale="80">
      <pane xSplit="4" ySplit="2" topLeftCell="O21" activePane="bottomRight" state="frozen"/>
      <selection pane="bottomRight" activeCell="M18" sqref="M18"/>
      <pageMargins left="0.7" right="0.7" top="0.75" bottom="0.75" header="0.3" footer="0.3"/>
      <pageSetup paperSize="9" orientation="portrait" horizontalDpi="0" verticalDpi="0" r:id="rId3"/>
    </customSheetView>
    <customSheetView guid="{136E5025-050C-49A9-AAF7-FBD1E192C728}" scale="80">
      <pane xSplit="9" ySplit="1" topLeftCell="J2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DDA466F2-DEC4-4899-BCA4-70679764665E}" scale="80">
      <pane xSplit="9" ySplit="1" topLeftCell="J8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5"/>
    </customSheetView>
    <customSheetView guid="{9CEE0026-06FE-43C5-B7E2-4C27C1B1B851}" scale="80">
      <pane xSplit="9" ySplit="1" topLeftCell="J20" activePane="bottomRight" state="frozen"/>
      <selection pane="bottomRight" activeCell="B25" sqref="B25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AU1:AX1"/>
    <mergeCell ref="J1:J2"/>
    <mergeCell ref="K1:O1"/>
    <mergeCell ref="P1:T1"/>
    <mergeCell ref="U1:Y1"/>
    <mergeCell ref="Z1:AD1"/>
    <mergeCell ref="A1:D1"/>
    <mergeCell ref="AE1:AH1"/>
    <mergeCell ref="AI1:AL1"/>
    <mergeCell ref="AM1:AP1"/>
    <mergeCell ref="AQ1:AT1"/>
    <mergeCell ref="E1:I1"/>
    <mergeCell ref="BG1:BJ1"/>
    <mergeCell ref="BK1:BN1"/>
    <mergeCell ref="BO1:BR1"/>
    <mergeCell ref="BS1:BV1"/>
    <mergeCell ref="AY1:BB1"/>
    <mergeCell ref="BC1:BF1"/>
  </mergeCell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30</vt:i4>
      </vt:variant>
    </vt:vector>
  </HeadingPairs>
  <TitlesOfParts>
    <vt:vector size="30" baseType="lpstr">
      <vt:lpstr>НКСУ</vt:lpstr>
      <vt:lpstr>Р БЪЛГАРИЯ</vt:lpstr>
      <vt:lpstr>Област Благоевград</vt:lpstr>
      <vt:lpstr>Област Бургас</vt:lpstr>
      <vt:lpstr>Област Варна</vt:lpstr>
      <vt:lpstr>Област В. Търново</vt:lpstr>
      <vt:lpstr>Област Видин</vt:lpstr>
      <vt:lpstr>Област Враца</vt:lpstr>
      <vt:lpstr>Област Габрово</vt:lpstr>
      <vt:lpstr>Област Добрич</vt:lpstr>
      <vt:lpstr>Област Кърджали</vt:lpstr>
      <vt:lpstr>Област Кюстендил</vt:lpstr>
      <vt:lpstr>Област Ловеч</vt:lpstr>
      <vt:lpstr>Област Монтана</vt:lpstr>
      <vt:lpstr>Област Пазарджик</vt:lpstr>
      <vt:lpstr>Област Перник</vt:lpstr>
      <vt:lpstr>Област Плевен</vt:lpstr>
      <vt:lpstr>Област Пловдив</vt:lpstr>
      <vt:lpstr>Област Разград</vt:lpstr>
      <vt:lpstr>Област Русе</vt:lpstr>
      <vt:lpstr>Област Силистра</vt:lpstr>
      <vt:lpstr>Област Сливен</vt:lpstr>
      <vt:lpstr>Област Смолян</vt:lpstr>
      <vt:lpstr>Област София</vt:lpstr>
      <vt:lpstr>Област София-град</vt:lpstr>
      <vt:lpstr>Област Стара Загора</vt:lpstr>
      <vt:lpstr>Област Търговище</vt:lpstr>
      <vt:lpstr>Област Хасково</vt:lpstr>
      <vt:lpstr>Област Шумен</vt:lpstr>
      <vt:lpstr>Област Ямбол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2015-06-05T18:17:20Z</dcterms:created>
  <dcterms:modified xsi:type="dcterms:W3CDTF">2023-10-12T07:57:36Z</dcterms:modified>
</cp:coreProperties>
</file>